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summary'!$H$41,'Raw data and fitting summary'!$F$41,'Raw data and fitting summary'!$D$41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summary'!$J$41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9" l="1"/>
  <c r="B193" i="9"/>
  <c r="B191" i="9"/>
  <c r="B189" i="9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72" i="9"/>
  <c r="B102" i="9" s="1"/>
  <c r="B132" i="9" s="1"/>
  <c r="B163" i="9" s="1"/>
  <c r="B71" i="9"/>
  <c r="B101" i="9" s="1"/>
  <c r="B131" i="9" s="1"/>
  <c r="B161" i="9" s="1"/>
  <c r="B70" i="9"/>
  <c r="B100" i="9" s="1"/>
  <c r="B130" i="9" s="1"/>
  <c r="B160" i="9" s="1"/>
  <c r="B69" i="9"/>
  <c r="B99" i="9" s="1"/>
  <c r="B129" i="9" s="1"/>
  <c r="B15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BG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AX68" i="7" s="1"/>
  <c r="BN68" i="7" s="1"/>
  <c r="L3" i="7"/>
  <c r="AY68" i="7" s="1"/>
  <c r="BO68" i="7" s="1"/>
  <c r="M3" i="7"/>
  <c r="AZ68" i="7" s="1"/>
  <c r="BP68" i="7" s="1"/>
  <c r="N3" i="7"/>
  <c r="BA68" i="7" s="1"/>
  <c r="BQ68" i="7" s="1"/>
  <c r="O3" i="7"/>
  <c r="BB68" i="7" s="1"/>
  <c r="BR68" i="7" s="1"/>
  <c r="P3" i="7"/>
  <c r="BC68" i="7" s="1"/>
  <c r="BS68" i="7" s="1"/>
  <c r="Q3" i="7"/>
  <c r="BD68" i="7" s="1"/>
  <c r="BT68" i="7" s="1"/>
  <c r="R3" i="7"/>
  <c r="BE68" i="7" s="1"/>
  <c r="BU68" i="7" s="1"/>
  <c r="C3" i="7"/>
  <c r="AP68" i="7" s="1"/>
  <c r="BF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AW68" i="4" s="1"/>
  <c r="BM68" i="4" s="1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F40" i="9" s="1"/>
  <c r="AF25" i="10"/>
  <c r="AF52" i="10"/>
  <c r="C192" i="9" l="1"/>
  <c r="C130" i="9"/>
  <c r="C160" i="9"/>
  <c r="AI25" i="10"/>
  <c r="D24" i="9" s="1"/>
  <c r="D40" i="9" s="1"/>
  <c r="J24" i="9" l="1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BN74" i="7" s="1"/>
  <c r="W206" i="7"/>
  <c r="X206" i="7" s="1"/>
  <c r="BA57" i="7"/>
  <c r="BQ25" i="7" s="1"/>
  <c r="BQ41" i="7" s="1"/>
  <c r="BR74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BO74" i="7" s="1"/>
  <c r="W221" i="7"/>
  <c r="X221" i="7" s="1"/>
  <c r="BB57" i="7"/>
  <c r="BR25" i="7" s="1"/>
  <c r="BR41" i="7" s="1"/>
  <c r="BS74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BP74" i="7" s="1"/>
  <c r="W236" i="7"/>
  <c r="X236" i="7" s="1"/>
  <c r="BC57" i="7"/>
  <c r="BS25" i="7" s="1"/>
  <c r="BS41" i="7" s="1"/>
  <c r="BT74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BQ74" i="7" s="1"/>
  <c r="W251" i="7"/>
  <c r="X251" i="7" s="1"/>
  <c r="BD57" i="7"/>
  <c r="BT25" i="7" s="1"/>
  <c r="BT41" i="7" s="1"/>
  <c r="BU74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R81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BG14" i="7"/>
  <c r="AP53" i="7"/>
  <c r="BF21" i="7" s="1"/>
  <c r="BF37" i="7" s="1"/>
  <c r="BG70" i="7" s="1"/>
  <c r="W37" i="7"/>
  <c r="X37" i="7" s="1"/>
  <c r="AR34" i="7"/>
  <c r="Y80" i="7" s="1"/>
  <c r="AO14" i="7"/>
  <c r="BF14" i="7" s="1"/>
  <c r="Y257" i="7"/>
  <c r="AP52" i="7"/>
  <c r="BF20" i="7" s="1"/>
  <c r="BF36" i="7" s="1"/>
  <c r="BG69" i="7" s="1"/>
  <c r="W52" i="7"/>
  <c r="X52" i="7" s="1"/>
  <c r="BC47" i="7"/>
  <c r="BD80" i="7" s="1"/>
  <c r="AP16" i="7"/>
  <c r="BG16" i="7" s="1"/>
  <c r="BC37" i="7"/>
  <c r="BD70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36" i="7"/>
  <c r="BD69" i="7" s="1"/>
  <c r="BC18" i="7"/>
  <c r="BT18" i="7" s="1"/>
  <c r="BC17" i="7"/>
  <c r="CK17" i="7" s="1"/>
  <c r="DB17" i="7" s="1"/>
  <c r="BC49" i="7"/>
  <c r="BD82" i="7" s="1"/>
  <c r="BD17" i="7"/>
  <c r="CL17" i="7" s="1"/>
  <c r="DC17" i="7" s="1"/>
  <c r="BC4" i="7"/>
  <c r="CK4" i="7" s="1"/>
  <c r="DB4" i="7" s="1"/>
  <c r="BC50" i="7"/>
  <c r="BD83" i="7" s="1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P48" i="7"/>
  <c r="AQ81" i="7" s="1"/>
  <c r="Y48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Y259" i="7"/>
  <c r="BD49" i="7"/>
  <c r="BE82" i="7" s="1"/>
  <c r="AQ21" i="7"/>
  <c r="AQ5" i="7"/>
  <c r="AR32" i="7"/>
  <c r="AR16" i="7"/>
  <c r="AR30" i="7"/>
  <c r="AR14" i="7"/>
  <c r="W51" i="7"/>
  <c r="X51" i="7" s="1"/>
  <c r="BW15" i="7" l="1"/>
  <c r="CN15" i="7" s="1"/>
  <c r="Y50" i="7"/>
  <c r="BD48" i="7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AO36" i="7"/>
  <c r="AP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AO69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BG83" i="4" s="1"/>
  <c r="C34" i="4"/>
  <c r="X18" i="4" s="1"/>
  <c r="AA35" i="4" s="1"/>
  <c r="AB35" i="4" s="1"/>
  <c r="B34" i="4"/>
  <c r="AM34" i="4" s="1"/>
  <c r="AN34" i="4" s="1"/>
  <c r="AN50" i="4" s="1"/>
  <c r="AO83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BK82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BG82" i="4" s="1"/>
  <c r="C33" i="4"/>
  <c r="AO65" i="4" s="1"/>
  <c r="BE33" i="4" s="1"/>
  <c r="BE49" i="4" s="1"/>
  <c r="BF82" i="4" s="1"/>
  <c r="B33" i="4"/>
  <c r="AM33" i="4" s="1"/>
  <c r="AN33" i="4" s="1"/>
  <c r="AN49" i="4" s="1"/>
  <c r="AO82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BG81" i="4" s="1"/>
  <c r="C32" i="4"/>
  <c r="X16" i="4" s="1"/>
  <c r="B32" i="4"/>
  <c r="AM32" i="4" s="1"/>
  <c r="AN32" i="4" s="1"/>
  <c r="AN48" i="4" s="1"/>
  <c r="AO81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F80" i="4" s="1"/>
  <c r="B31" i="4"/>
  <c r="AM31" i="4" s="1"/>
  <c r="AN31" i="4" s="1"/>
  <c r="AN47" i="4" s="1"/>
  <c r="AO80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BG79" i="4" s="1"/>
  <c r="C30" i="4"/>
  <c r="W31" i="4" s="1"/>
  <c r="X31" i="4" s="1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AO69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BD80" i="6" s="1"/>
  <c r="AA242" i="6"/>
  <c r="AB242" i="6" s="1"/>
  <c r="BC31" i="4"/>
  <c r="Y242" i="4" s="1"/>
  <c r="AA242" i="4"/>
  <c r="AB242" i="4" s="1"/>
  <c r="BD31" i="4"/>
  <c r="BD47" i="4" s="1"/>
  <c r="BE80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Q83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P81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BE83" i="6" s="1"/>
  <c r="AA260" i="6"/>
  <c r="AB260" i="6" s="1"/>
  <c r="BC32" i="6"/>
  <c r="Y243" i="6" s="1"/>
  <c r="AA243" i="6"/>
  <c r="AB243" i="6" s="1"/>
  <c r="BD20" i="6"/>
  <c r="BD36" i="6" s="1"/>
  <c r="BE69" i="6" s="1"/>
  <c r="AA246" i="6"/>
  <c r="AB246" i="6" s="1"/>
  <c r="BC30" i="6"/>
  <c r="Y241" i="6" s="1"/>
  <c r="AA241" i="6"/>
  <c r="AB241" i="6" s="1"/>
  <c r="AP31" i="6"/>
  <c r="AP47" i="6" s="1"/>
  <c r="AQ80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BK81" i="2" s="1"/>
  <c r="AJ16" i="6"/>
  <c r="AA213" i="6" s="1"/>
  <c r="AB213" i="6" s="1"/>
  <c r="W166" i="2"/>
  <c r="W214" i="2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D18" i="6"/>
  <c r="AA125" i="6" s="1"/>
  <c r="AB125" i="6" s="1"/>
  <c r="AB16" i="6"/>
  <c r="AA93" i="6" s="1"/>
  <c r="AB93" i="6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X16" i="6"/>
  <c r="AM15" i="6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BO82" i="6" s="1"/>
  <c r="X15" i="6"/>
  <c r="Z14" i="6"/>
  <c r="AQ14" i="6" s="1"/>
  <c r="AX56" i="6"/>
  <c r="BN24" i="6" s="1"/>
  <c r="BN40" i="6" s="1"/>
  <c r="BO73" i="6" s="1"/>
  <c r="X18" i="6"/>
  <c r="X14" i="6"/>
  <c r="AQ62" i="6"/>
  <c r="BG30" i="6" s="1"/>
  <c r="BG46" i="6" s="1"/>
  <c r="BH79" i="6" s="1"/>
  <c r="AW60" i="6"/>
  <c r="BM28" i="6" s="1"/>
  <c r="BM44" i="6" s="1"/>
  <c r="BN77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E79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BR75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BF79" i="4" s="1"/>
  <c r="Y17" i="4"/>
  <c r="AC17" i="4"/>
  <c r="AA109" i="4" s="1"/>
  <c r="AB109" i="4" s="1"/>
  <c r="BB63" i="4"/>
  <c r="BR31" i="4" s="1"/>
  <c r="BR47" i="4" s="1"/>
  <c r="BS80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BK74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BF79" i="5" s="1"/>
  <c r="C46" i="5"/>
  <c r="AB14" i="5"/>
  <c r="AA91" i="5" s="1"/>
  <c r="AB91" i="5" s="1"/>
  <c r="G46" i="5"/>
  <c r="AW62" i="5"/>
  <c r="BM30" i="5" s="1"/>
  <c r="BM46" i="5" s="1"/>
  <c r="BN79" i="5" s="1"/>
  <c r="K46" i="5"/>
  <c r="AJ14" i="5"/>
  <c r="AA211" i="5" s="1"/>
  <c r="AB211" i="5" s="1"/>
  <c r="O46" i="5"/>
  <c r="AM31" i="5"/>
  <c r="AN31" i="5" s="1"/>
  <c r="AN47" i="5" s="1"/>
  <c r="AO80" i="5" s="1"/>
  <c r="AR63" i="5"/>
  <c r="BH31" i="5" s="1"/>
  <c r="BH47" i="5" s="1"/>
  <c r="BI80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O69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BG79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BR83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BR76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O82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BM76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BO82" i="5" s="1"/>
  <c r="AF16" i="5"/>
  <c r="AA153" i="5" s="1"/>
  <c r="AB153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S70" i="6" s="1"/>
  <c r="BD4" i="6"/>
  <c r="BD14" i="6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BD16" i="6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Q32" i="6"/>
  <c r="AQ16" i="6"/>
  <c r="AX53" i="6"/>
  <c r="BN21" i="6" s="1"/>
  <c r="BN37" i="6" s="1"/>
  <c r="BO70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BC16" i="6"/>
  <c r="BC18" i="6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BD17" i="6"/>
  <c r="BD18" i="6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C21" i="5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BJ3" i="5" s="1"/>
  <c r="CR3" i="5" s="1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BI3" i="5" s="1"/>
  <c r="CQ3" i="5" s="1"/>
  <c r="E20" i="5"/>
  <c r="AP53" i="5"/>
  <c r="BF21" i="5" s="1"/>
  <c r="BF37" i="5" s="1"/>
  <c r="BG70" i="5" s="1"/>
  <c r="E21" i="5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Q34" i="4"/>
  <c r="AQ18" i="4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AO16" i="4"/>
  <c r="BD17" i="4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BC18" i="4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AR80" i="6" s="1"/>
  <c r="BC36" i="6"/>
  <c r="BD69" i="6" s="1"/>
  <c r="Y47" i="6"/>
  <c r="Y242" i="6"/>
  <c r="BC46" i="6"/>
  <c r="BD79" i="6" s="1"/>
  <c r="BC50" i="4"/>
  <c r="BD83" i="4" s="1"/>
  <c r="BD46" i="6"/>
  <c r="BE79" i="6" s="1"/>
  <c r="BL9" i="7"/>
  <c r="BD49" i="6"/>
  <c r="BE82" i="6" s="1"/>
  <c r="AP48" i="6"/>
  <c r="AQ81" i="6" s="1"/>
  <c r="BT14" i="6"/>
  <c r="Y33" i="4"/>
  <c r="BC48" i="4"/>
  <c r="BD81" i="4" s="1"/>
  <c r="BC47" i="4"/>
  <c r="BD80" i="4" s="1"/>
  <c r="BC48" i="6"/>
  <c r="BD81" i="6" s="1"/>
  <c r="AP46" i="6"/>
  <c r="AQ79" i="6" s="1"/>
  <c r="CK17" i="6"/>
  <c r="DB17" i="6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BD49" i="4"/>
  <c r="BE82" i="4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BD70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BD74" i="7" s="1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BE74" i="7" s="1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BG70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BG69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BC49" i="6"/>
  <c r="BD82" i="6" s="1"/>
  <c r="X5" i="5"/>
  <c r="C37" i="5"/>
  <c r="Z5" i="5"/>
  <c r="E37" i="5"/>
  <c r="Z4" i="5"/>
  <c r="E36" i="5"/>
  <c r="Y4" i="5"/>
  <c r="D36" i="5"/>
  <c r="AM22" i="5"/>
  <c r="AN22" i="5" s="1"/>
  <c r="AN38" i="5" s="1"/>
  <c r="AO71" i="5" s="1"/>
  <c r="BG16" i="6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AR81" i="6" s="1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AP69" i="6" s="1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AO71" i="6" s="1"/>
  <c r="W36" i="6"/>
  <c r="X36" i="6" s="1"/>
  <c r="AQ33" i="6"/>
  <c r="AQ17" i="6"/>
  <c r="CL16" i="6"/>
  <c r="DC16" i="6" s="1"/>
  <c r="BU16" i="6"/>
  <c r="AQ52" i="6"/>
  <c r="BG20" i="6" s="1"/>
  <c r="BG36" i="6" s="1"/>
  <c r="BH69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BH70" i="5" s="1"/>
  <c r="AS32" i="5"/>
  <c r="AS16" i="5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BH69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BG69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AR83" i="4" s="1"/>
  <c r="Y65" i="4"/>
  <c r="CL15" i="4"/>
  <c r="DC15" i="4" s="1"/>
  <c r="BU15" i="4"/>
  <c r="AQ53" i="4"/>
  <c r="BG21" i="4" s="1"/>
  <c r="BG37" i="4" s="1"/>
  <c r="BH70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BF70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O72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AQ83" i="4" s="1"/>
  <c r="D22" i="4"/>
  <c r="AP54" i="4" s="1"/>
  <c r="BF22" i="4" s="1"/>
  <c r="BF38" i="4" s="1"/>
  <c r="BG71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BD82" i="4" s="1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AP69" i="4" s="1"/>
  <c r="Y21" i="4"/>
  <c r="W52" i="2"/>
  <c r="X52" i="2" s="1"/>
  <c r="X5" i="2"/>
  <c r="AO53" i="2"/>
  <c r="BE21" i="2" s="1"/>
  <c r="BE37" i="2" s="1"/>
  <c r="BF70" i="2" s="1"/>
  <c r="W36" i="2"/>
  <c r="X36" i="2" s="1"/>
  <c r="Y4" i="2"/>
  <c r="AR53" i="2"/>
  <c r="BH21" i="2" s="1"/>
  <c r="BH37" i="2" s="1"/>
  <c r="BI70" i="2" s="1"/>
  <c r="W37" i="2"/>
  <c r="X37" i="2" s="1"/>
  <c r="AP53" i="2"/>
  <c r="BF21" i="2" s="1"/>
  <c r="BF37" i="2" s="1"/>
  <c r="BG70" i="2" s="1"/>
  <c r="Y21" i="2"/>
  <c r="AO36" i="2"/>
  <c r="AP69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AO71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AS22" i="4"/>
  <c r="AS38" i="4" s="1"/>
  <c r="AT71" i="4" s="1"/>
  <c r="AA83" i="4"/>
  <c r="AB83" i="4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Q4" i="2"/>
  <c r="BH4" i="2" s="1"/>
  <c r="AA51" i="2"/>
  <c r="AB51" i="2" s="1"/>
  <c r="AQ21" i="2"/>
  <c r="AQ37" i="2" s="1"/>
  <c r="AR70" i="2" s="1"/>
  <c r="AA52" i="2"/>
  <c r="AB52" i="2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AX74" i="7" s="1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BX4" i="6"/>
  <c r="CO4" i="6" s="1"/>
  <c r="BG4" i="6"/>
  <c r="AR31" i="6"/>
  <c r="AR15" i="6"/>
  <c r="AO5" i="6"/>
  <c r="AO21" i="6"/>
  <c r="Y64" i="6"/>
  <c r="AQ49" i="6"/>
  <c r="AR82" i="6" s="1"/>
  <c r="AS22" i="6"/>
  <c r="AS6" i="6"/>
  <c r="W52" i="6"/>
  <c r="X52" i="6" s="1"/>
  <c r="Y37" i="6"/>
  <c r="AP37" i="6"/>
  <c r="AQ70" i="6" s="1"/>
  <c r="Y36" i="6"/>
  <c r="AP36" i="6"/>
  <c r="AQ69" i="6" s="1"/>
  <c r="Y51" i="6"/>
  <c r="AQ36" i="6"/>
  <c r="AR69" i="6" s="1"/>
  <c r="F20" i="6"/>
  <c r="AA4" i="6" s="1"/>
  <c r="AA66" i="6" s="1"/>
  <c r="AB66" i="6" s="1"/>
  <c r="AR32" i="6"/>
  <c r="AR16" i="6"/>
  <c r="AO53" i="6"/>
  <c r="BE21" i="6" s="1"/>
  <c r="BE37" i="6" s="1"/>
  <c r="BF70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BE70" i="6" s="1"/>
  <c r="Y65" i="6"/>
  <c r="AQ50" i="6"/>
  <c r="AR83" i="6" s="1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BH70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S81" i="5" s="1"/>
  <c r="AT30" i="5"/>
  <c r="AT14" i="5"/>
  <c r="C23" i="5"/>
  <c r="W53" i="5"/>
  <c r="X53" i="5" s="1"/>
  <c r="AO54" i="5"/>
  <c r="BE22" i="5" s="1"/>
  <c r="BE38" i="5" s="1"/>
  <c r="BF71" i="5" s="1"/>
  <c r="Y81" i="5"/>
  <c r="AS36" i="5"/>
  <c r="AT69" i="5" s="1"/>
  <c r="Y76" i="5"/>
  <c r="AR46" i="5"/>
  <c r="AS79" i="5" s="1"/>
  <c r="AP54" i="5"/>
  <c r="BF22" i="5" s="1"/>
  <c r="BF38" i="5" s="1"/>
  <c r="BG71" i="5" s="1"/>
  <c r="CL6" i="5"/>
  <c r="DC6" i="5" s="1"/>
  <c r="BU6" i="5"/>
  <c r="CA14" i="5"/>
  <c r="CR14" i="5" s="1"/>
  <c r="BJ14" i="5"/>
  <c r="Y93" i="5"/>
  <c r="AS48" i="5"/>
  <c r="AT81" i="5" s="1"/>
  <c r="CA18" i="5"/>
  <c r="CR18" i="5" s="1"/>
  <c r="BJ18" i="5"/>
  <c r="AO47" i="5"/>
  <c r="AP80" i="5" s="1"/>
  <c r="Y32" i="5"/>
  <c r="Y260" i="5"/>
  <c r="BD50" i="5"/>
  <c r="BE83" i="5" s="1"/>
  <c r="Y65" i="5"/>
  <c r="AQ50" i="5"/>
  <c r="AR83" i="5" s="1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AT32" i="5"/>
  <c r="AT16" i="5"/>
  <c r="BY17" i="5"/>
  <c r="CP17" i="5" s="1"/>
  <c r="BH17" i="5"/>
  <c r="AQ54" i="5"/>
  <c r="BG22" i="5" s="1"/>
  <c r="BG38" i="5" s="1"/>
  <c r="BH71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BE71" i="5" s="1"/>
  <c r="Y91" i="5"/>
  <c r="AS46" i="5"/>
  <c r="AT79" i="5" s="1"/>
  <c r="AS50" i="5"/>
  <c r="AT83" i="5" s="1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70" i="5" s="1"/>
  <c r="AT34" i="5"/>
  <c r="AT18" i="5"/>
  <c r="AT15" i="5"/>
  <c r="AT31" i="5"/>
  <c r="BZ15" i="5"/>
  <c r="CQ15" i="5" s="1"/>
  <c r="BI15" i="5"/>
  <c r="Y258" i="5"/>
  <c r="BD48" i="5"/>
  <c r="BE81" i="5" s="1"/>
  <c r="AT23" i="5"/>
  <c r="AT7" i="5"/>
  <c r="BW16" i="5"/>
  <c r="CN16" i="5" s="1"/>
  <c r="BF16" i="5"/>
  <c r="AR53" i="5"/>
  <c r="BH21" i="5" s="1"/>
  <c r="BH37" i="5" s="1"/>
  <c r="BI70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T80" i="5" s="1"/>
  <c r="AR50" i="5"/>
  <c r="AS83" i="5" s="1"/>
  <c r="Y80" i="5"/>
  <c r="D23" i="5"/>
  <c r="B24" i="5"/>
  <c r="AS49" i="5"/>
  <c r="AT82" i="5" s="1"/>
  <c r="Y94" i="5"/>
  <c r="W38" i="5"/>
  <c r="X38" i="5" s="1"/>
  <c r="Y241" i="5"/>
  <c r="BC46" i="5"/>
  <c r="BD79" i="5" s="1"/>
  <c r="Y233" i="5"/>
  <c r="BC38" i="5"/>
  <c r="BD71" i="5" s="1"/>
  <c r="AR49" i="5"/>
  <c r="AS82" i="5" s="1"/>
  <c r="Y79" i="5"/>
  <c r="Y247" i="5"/>
  <c r="BD37" i="5"/>
  <c r="BE70" i="5" s="1"/>
  <c r="BX5" i="5"/>
  <c r="CO5" i="5" s="1"/>
  <c r="BG5" i="5"/>
  <c r="AT22" i="5"/>
  <c r="AT6" i="5"/>
  <c r="BZ16" i="5"/>
  <c r="CQ16" i="5" s="1"/>
  <c r="BI16" i="5"/>
  <c r="Y83" i="5"/>
  <c r="AS38" i="5"/>
  <c r="AT71" i="5" s="1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AS80" i="5" s="1"/>
  <c r="CL16" i="5"/>
  <c r="DC16" i="5" s="1"/>
  <c r="BU16" i="5"/>
  <c r="E23" i="5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46" i="4"/>
  <c r="AS79" i="4" s="1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BZ18" i="4"/>
  <c r="CQ18" i="4" s="1"/>
  <c r="BI18" i="4"/>
  <c r="AQ52" i="4"/>
  <c r="BG20" i="4" s="1"/>
  <c r="BG36" i="4" s="1"/>
  <c r="BH69" i="4" s="1"/>
  <c r="AR53" i="4"/>
  <c r="BH21" i="4" s="1"/>
  <c r="BH37" i="4" s="1"/>
  <c r="BI70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AR80" i="4" s="1"/>
  <c r="Y79" i="4"/>
  <c r="AR49" i="4"/>
  <c r="AS82" i="4" s="1"/>
  <c r="AS20" i="4"/>
  <c r="AS4" i="4"/>
  <c r="AS33" i="4"/>
  <c r="AS17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AA54" i="4" s="1"/>
  <c r="AB54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7" i="4"/>
  <c r="AR47" i="4"/>
  <c r="AS80" i="4" s="1"/>
  <c r="Y78" i="4"/>
  <c r="AR48" i="4"/>
  <c r="AS81" i="4" s="1"/>
  <c r="BZ17" i="4"/>
  <c r="CQ17" i="4" s="1"/>
  <c r="BI17" i="4"/>
  <c r="AQ54" i="4"/>
  <c r="BG22" i="4" s="1"/>
  <c r="BG38" i="4" s="1"/>
  <c r="BH71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BK3" i="4" s="1"/>
  <c r="CS3" i="4" s="1"/>
  <c r="AS31" i="4"/>
  <c r="AS15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Y6" i="2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Y36" i="2"/>
  <c r="Y37" i="2"/>
  <c r="AP37" i="2"/>
  <c r="AQ70" i="2" s="1"/>
  <c r="Y246" i="2"/>
  <c r="BD36" i="2"/>
  <c r="BE69" i="2" s="1"/>
  <c r="Y248" i="2"/>
  <c r="BD38" i="2"/>
  <c r="BE71" i="2" s="1"/>
  <c r="Y247" i="2"/>
  <c r="BD37" i="2"/>
  <c r="BE70" i="2" s="1"/>
  <c r="Y232" i="2"/>
  <c r="BC37" i="2"/>
  <c r="BD70" i="2" s="1"/>
  <c r="Y231" i="2"/>
  <c r="BC36" i="2"/>
  <c r="BD69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AQ5" i="2"/>
  <c r="BY5" i="2" s="1"/>
  <c r="CP5" i="2" s="1"/>
  <c r="D23" i="2"/>
  <c r="AP55" i="2" s="1"/>
  <c r="BF23" i="2" s="1"/>
  <c r="BF39" i="2" s="1"/>
  <c r="BG72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O72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BH5" i="5" l="1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X6" i="2"/>
  <c r="CO6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Y74" i="7" s="1"/>
  <c r="AR61" i="7"/>
  <c r="BH29" i="7" s="1"/>
  <c r="BH45" i="7" s="1"/>
  <c r="BI78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BK3" i="6" s="1"/>
  <c r="CS3" i="6" s="1"/>
  <c r="AR22" i="6"/>
  <c r="AR6" i="6"/>
  <c r="Y52" i="6"/>
  <c r="AQ37" i="6"/>
  <c r="AR70" i="6" s="1"/>
  <c r="Y83" i="6"/>
  <c r="AS38" i="6"/>
  <c r="AT71" i="6" s="1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AO73" i="6" s="1"/>
  <c r="C23" i="6"/>
  <c r="X7" i="6" s="1"/>
  <c r="AA24" i="6" s="1"/>
  <c r="AB24" i="6" s="1"/>
  <c r="BD23" i="6"/>
  <c r="BD7" i="6"/>
  <c r="Y80" i="6"/>
  <c r="AR50" i="6"/>
  <c r="AS83" i="6" s="1"/>
  <c r="Y233" i="6"/>
  <c r="BC38" i="6"/>
  <c r="BD71" i="6" s="1"/>
  <c r="AS20" i="6"/>
  <c r="AS4" i="6"/>
  <c r="AS33" i="6"/>
  <c r="AS17" i="6"/>
  <c r="W68" i="6"/>
  <c r="X68" i="6" s="1"/>
  <c r="AQ54" i="6"/>
  <c r="BG22" i="6" s="1"/>
  <c r="BG38" i="6" s="1"/>
  <c r="BH71" i="6" s="1"/>
  <c r="AR21" i="6"/>
  <c r="AR5" i="6"/>
  <c r="Y248" i="6"/>
  <c r="BD38" i="6"/>
  <c r="BE71" i="6" s="1"/>
  <c r="AP54" i="6"/>
  <c r="BF22" i="6" s="1"/>
  <c r="BF38" i="6" s="1"/>
  <c r="BG71" i="6" s="1"/>
  <c r="AO22" i="6"/>
  <c r="AO6" i="6"/>
  <c r="BZ16" i="6"/>
  <c r="CQ16" i="6" s="1"/>
  <c r="BI16" i="6"/>
  <c r="AR47" i="6"/>
  <c r="AS80" i="6" s="1"/>
  <c r="Y77" i="6"/>
  <c r="AS23" i="6"/>
  <c r="AS7" i="6"/>
  <c r="AS31" i="6"/>
  <c r="AS15" i="6"/>
  <c r="AQ22" i="6"/>
  <c r="AQ6" i="6"/>
  <c r="Y79" i="6"/>
  <c r="AR49" i="6"/>
  <c r="AS82" i="6" s="1"/>
  <c r="AP22" i="6"/>
  <c r="AP6" i="6"/>
  <c r="BW5" i="6"/>
  <c r="CN5" i="6" s="1"/>
  <c r="BF5" i="6"/>
  <c r="Y76" i="6"/>
  <c r="AR46" i="6"/>
  <c r="AS79" i="6" s="1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AS81" i="6" s="1"/>
  <c r="W66" i="6"/>
  <c r="X66" i="6" s="1"/>
  <c r="CA6" i="6"/>
  <c r="CR6" i="6" s="1"/>
  <c r="BJ6" i="6"/>
  <c r="AO37" i="6"/>
  <c r="AP70" i="6" s="1"/>
  <c r="Y22" i="6"/>
  <c r="E23" i="6"/>
  <c r="Z7" i="6" s="1"/>
  <c r="AA54" i="6" s="1"/>
  <c r="AB54" i="6" s="1"/>
  <c r="AV24" i="5"/>
  <c r="AV8" i="5"/>
  <c r="AU33" i="5"/>
  <c r="AU17" i="5"/>
  <c r="Y110" i="5"/>
  <c r="AT50" i="5"/>
  <c r="AU83" i="5" s="1"/>
  <c r="Y108" i="5"/>
  <c r="AT48" i="5"/>
  <c r="AU81" i="5" s="1"/>
  <c r="Y84" i="5"/>
  <c r="AS39" i="5"/>
  <c r="AT72" i="5" s="1"/>
  <c r="AU23" i="5"/>
  <c r="AU7" i="5"/>
  <c r="AQ55" i="5"/>
  <c r="BG23" i="5" s="1"/>
  <c r="BG39" i="5" s="1"/>
  <c r="BH72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AU80" i="5" s="1"/>
  <c r="CK7" i="5"/>
  <c r="DB7" i="5" s="1"/>
  <c r="BT7" i="5"/>
  <c r="BK17" i="5"/>
  <c r="CB17" i="5"/>
  <c r="CS17" i="5" s="1"/>
  <c r="Y106" i="5"/>
  <c r="AT46" i="5"/>
  <c r="AU79" i="5" s="1"/>
  <c r="F24" i="5"/>
  <c r="AT8" i="5"/>
  <c r="AT24" i="5"/>
  <c r="Y68" i="5"/>
  <c r="AR38" i="5"/>
  <c r="AS71" i="5" s="1"/>
  <c r="Y99" i="5"/>
  <c r="AT39" i="5"/>
  <c r="AU72" i="5" s="1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BD72" i="5" s="1"/>
  <c r="Y109" i="5"/>
  <c r="AT49" i="5"/>
  <c r="AU82" i="5" s="1"/>
  <c r="AU22" i="5"/>
  <c r="AU6" i="5"/>
  <c r="AE3" i="5"/>
  <c r="BM3" i="5" s="1"/>
  <c r="CU3" i="5" s="1"/>
  <c r="Y97" i="5"/>
  <c r="AT37" i="5"/>
  <c r="AU70" i="5" s="1"/>
  <c r="CB14" i="5"/>
  <c r="CS14" i="5" s="1"/>
  <c r="BK14" i="5"/>
  <c r="CL7" i="5"/>
  <c r="DC7" i="5" s="1"/>
  <c r="BU7" i="5"/>
  <c r="Y249" i="5"/>
  <c r="BD39" i="5"/>
  <c r="BE72" i="5" s="1"/>
  <c r="W54" i="5"/>
  <c r="X54" i="5" s="1"/>
  <c r="AU16" i="5"/>
  <c r="AU32" i="5"/>
  <c r="AU30" i="5"/>
  <c r="AU14" i="5"/>
  <c r="Y96" i="5"/>
  <c r="AT36" i="5"/>
  <c r="AU69" i="5" s="1"/>
  <c r="Y98" i="5"/>
  <c r="AT38" i="5"/>
  <c r="AU71" i="5" s="1"/>
  <c r="BD24" i="5"/>
  <c r="BD8" i="5"/>
  <c r="E24" i="5"/>
  <c r="AU8" i="5"/>
  <c r="AU24" i="5"/>
  <c r="AP55" i="5"/>
  <c r="BF23" i="5" s="1"/>
  <c r="BF39" i="5" s="1"/>
  <c r="BG72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BF72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AT81" i="4" s="1"/>
  <c r="Y67" i="4"/>
  <c r="AR37" i="4"/>
  <c r="AS70" i="4" s="1"/>
  <c r="BD24" i="4"/>
  <c r="BD8" i="4"/>
  <c r="AT32" i="4"/>
  <c r="AT16" i="4"/>
  <c r="AT33" i="4"/>
  <c r="AT17" i="4"/>
  <c r="AT24" i="4"/>
  <c r="AT8" i="4"/>
  <c r="Y249" i="4"/>
  <c r="BD39" i="4"/>
  <c r="BE72" i="4" s="1"/>
  <c r="Y95" i="4"/>
  <c r="AS50" i="4"/>
  <c r="AT83" i="4" s="1"/>
  <c r="Y82" i="4"/>
  <c r="AS37" i="4"/>
  <c r="AT70" i="4" s="1"/>
  <c r="Y99" i="4"/>
  <c r="AT39" i="4"/>
  <c r="AU72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CA7" i="4"/>
  <c r="CR7" i="4" s="1"/>
  <c r="BJ7" i="4"/>
  <c r="BY6" i="4"/>
  <c r="CP6" i="4" s="1"/>
  <c r="BH6" i="4"/>
  <c r="Y92" i="4"/>
  <c r="AS47" i="4"/>
  <c r="AT80" i="4" s="1"/>
  <c r="F24" i="4"/>
  <c r="AA8" i="4" s="1"/>
  <c r="AA70" i="4" s="1"/>
  <c r="AB70" i="4" s="1"/>
  <c r="Y91" i="4"/>
  <c r="AS46" i="4"/>
  <c r="AT79" i="4" s="1"/>
  <c r="AT30" i="4"/>
  <c r="AT14" i="4"/>
  <c r="AU24" i="4"/>
  <c r="AU8" i="4"/>
  <c r="B25" i="4"/>
  <c r="AM25" i="4" s="1"/>
  <c r="AN25" i="4" s="1"/>
  <c r="AN41" i="4" s="1"/>
  <c r="AO74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Y7" i="2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Y51" i="2"/>
  <c r="AQ36" i="2"/>
  <c r="AR69" i="2" s="1"/>
  <c r="Y23" i="2"/>
  <c r="AO38" i="2"/>
  <c r="AP71" i="2" s="1"/>
  <c r="Y233" i="2"/>
  <c r="BC38" i="2"/>
  <c r="BD71" i="2" s="1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O73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BF73" i="4" s="1"/>
  <c r="Y68" i="4"/>
  <c r="AR38" i="4"/>
  <c r="AS71" i="4" s="1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AO74" i="5" s="1"/>
  <c r="Y8" i="5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AZ74" i="7" s="1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AQ23" i="6"/>
  <c r="AQ7" i="6"/>
  <c r="Y53" i="6"/>
  <c r="AQ38" i="6"/>
  <c r="AR71" i="6" s="1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AT79" i="6" s="1"/>
  <c r="CA15" i="6"/>
  <c r="CR15" i="6" s="1"/>
  <c r="BJ15" i="6"/>
  <c r="BW6" i="6"/>
  <c r="CN6" i="6" s="1"/>
  <c r="BF6" i="6"/>
  <c r="Y81" i="6"/>
  <c r="AS36" i="6"/>
  <c r="AT69" i="6" s="1"/>
  <c r="W24" i="6"/>
  <c r="X24" i="6" s="1"/>
  <c r="BD24" i="6"/>
  <c r="BD8" i="6"/>
  <c r="D24" i="6"/>
  <c r="Y8" i="6" s="1"/>
  <c r="AA40" i="6" s="1"/>
  <c r="AB40" i="6" s="1"/>
  <c r="AP23" i="6"/>
  <c r="AP7" i="6"/>
  <c r="AS48" i="6"/>
  <c r="AT81" i="6" s="1"/>
  <c r="Y93" i="6"/>
  <c r="CK7" i="6"/>
  <c r="DB7" i="6" s="1"/>
  <c r="BT7" i="6"/>
  <c r="AR55" i="6"/>
  <c r="BH23" i="6" s="1"/>
  <c r="BH39" i="6" s="1"/>
  <c r="BI72" i="6" s="1"/>
  <c r="Y68" i="6"/>
  <c r="AR38" i="6"/>
  <c r="AS71" i="6" s="1"/>
  <c r="AT34" i="6"/>
  <c r="AT18" i="6"/>
  <c r="AT31" i="6"/>
  <c r="AT15" i="6"/>
  <c r="CA18" i="6"/>
  <c r="CR18" i="6" s="1"/>
  <c r="BJ18" i="6"/>
  <c r="AQ55" i="6"/>
  <c r="BG23" i="6" s="1"/>
  <c r="BG39" i="6" s="1"/>
  <c r="BH72" i="6" s="1"/>
  <c r="CA14" i="6"/>
  <c r="CR14" i="6" s="1"/>
  <c r="BJ14" i="6"/>
  <c r="Y92" i="6"/>
  <c r="AS47" i="6"/>
  <c r="AT80" i="6" s="1"/>
  <c r="AO38" i="6"/>
  <c r="AP71" i="6" s="1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BD72" i="6" s="1"/>
  <c r="W69" i="6"/>
  <c r="X69" i="6" s="1"/>
  <c r="AT22" i="6"/>
  <c r="AT6" i="6"/>
  <c r="AT32" i="6"/>
  <c r="AT16" i="6"/>
  <c r="CA5" i="6"/>
  <c r="CR5" i="6" s="1"/>
  <c r="BJ5" i="6"/>
  <c r="Y38" i="6"/>
  <c r="AP38" i="6"/>
  <c r="AQ71" i="6" s="1"/>
  <c r="Y84" i="6"/>
  <c r="AS39" i="6"/>
  <c r="AT72" i="6" s="1"/>
  <c r="CA4" i="6"/>
  <c r="CR4" i="6" s="1"/>
  <c r="BJ4" i="6"/>
  <c r="AS24" i="6"/>
  <c r="AS8" i="6"/>
  <c r="AR23" i="6"/>
  <c r="AR7" i="6"/>
  <c r="Y95" i="6"/>
  <c r="AS50" i="6"/>
  <c r="AT83" i="6" s="1"/>
  <c r="Y82" i="6"/>
  <c r="AS37" i="6"/>
  <c r="AT70" i="6" s="1"/>
  <c r="BX6" i="6"/>
  <c r="CO6" i="6" s="1"/>
  <c r="BG6" i="6"/>
  <c r="BY6" i="6"/>
  <c r="CP6" i="6" s="1"/>
  <c r="BH6" i="6"/>
  <c r="CA7" i="6"/>
  <c r="CR7" i="6" s="1"/>
  <c r="BJ7" i="6"/>
  <c r="Y67" i="6"/>
  <c r="AR37" i="6"/>
  <c r="AS70" i="6" s="1"/>
  <c r="Y94" i="6"/>
  <c r="AS49" i="6"/>
  <c r="AT82" i="6" s="1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AT24" i="6"/>
  <c r="AT8" i="6"/>
  <c r="Y66" i="6"/>
  <c r="AR36" i="6"/>
  <c r="AS69" i="6" s="1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BD73" i="5" s="1"/>
  <c r="Y125" i="5"/>
  <c r="AU50" i="5"/>
  <c r="AV83" i="5" s="1"/>
  <c r="Y115" i="5"/>
  <c r="AU40" i="5"/>
  <c r="AV73" i="5" s="1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BG73" i="5" s="1"/>
  <c r="Y111" i="5"/>
  <c r="AU36" i="5"/>
  <c r="AV69" i="5" s="1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AV72" i="5" s="1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BH73" i="5" s="1"/>
  <c r="Y121" i="5"/>
  <c r="AU46" i="5"/>
  <c r="AV79" i="5" s="1"/>
  <c r="AV23" i="5"/>
  <c r="AV7" i="5"/>
  <c r="AV20" i="5"/>
  <c r="AV4" i="5"/>
  <c r="AV32" i="5"/>
  <c r="AV16" i="5"/>
  <c r="Y113" i="5"/>
  <c r="AU38" i="5"/>
  <c r="AV71" i="5" s="1"/>
  <c r="W40" i="5"/>
  <c r="X40" i="5" s="1"/>
  <c r="CC15" i="5"/>
  <c r="CT15" i="5" s="1"/>
  <c r="BL15" i="5"/>
  <c r="BD25" i="5"/>
  <c r="BD9" i="5"/>
  <c r="Y85" i="5"/>
  <c r="AS40" i="5"/>
  <c r="AT73" i="5" s="1"/>
  <c r="AO56" i="5"/>
  <c r="BE24" i="5" s="1"/>
  <c r="BE40" i="5" s="1"/>
  <c r="BF73" i="5" s="1"/>
  <c r="Y112" i="5"/>
  <c r="AU37" i="5"/>
  <c r="AV70" i="5" s="1"/>
  <c r="CC17" i="5"/>
  <c r="CT17" i="5" s="1"/>
  <c r="BL17" i="5"/>
  <c r="BM8" i="5"/>
  <c r="CD8" i="5"/>
  <c r="CU8" i="5" s="1"/>
  <c r="Y250" i="5"/>
  <c r="BD40" i="5"/>
  <c r="BE73" i="5" s="1"/>
  <c r="AV22" i="5"/>
  <c r="AV6" i="5"/>
  <c r="Y100" i="5"/>
  <c r="AT40" i="5"/>
  <c r="AU73" i="5" s="1"/>
  <c r="E25" i="5"/>
  <c r="F25" i="5"/>
  <c r="CC7" i="5"/>
  <c r="CT7" i="5" s="1"/>
  <c r="BL7" i="5"/>
  <c r="CL8" i="5"/>
  <c r="DC8" i="5" s="1"/>
  <c r="BU8" i="5"/>
  <c r="AU48" i="5"/>
  <c r="AV81" i="5" s="1"/>
  <c r="Y123" i="5"/>
  <c r="AV21" i="5"/>
  <c r="AV5" i="5"/>
  <c r="AF3" i="5"/>
  <c r="BN3" i="5" s="1"/>
  <c r="CV3" i="5" s="1"/>
  <c r="AV17" i="5"/>
  <c r="AV33" i="5"/>
  <c r="Y122" i="5"/>
  <c r="AU47" i="5"/>
  <c r="AV80" i="5" s="1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AV82" i="5" s="1"/>
  <c r="Y130" i="5"/>
  <c r="AV40" i="5"/>
  <c r="AW73" i="5" s="1"/>
  <c r="Y107" i="4"/>
  <c r="AT47" i="4"/>
  <c r="AU80" i="4" s="1"/>
  <c r="E25" i="4"/>
  <c r="Z9" i="4" s="1"/>
  <c r="AA56" i="4" s="1"/>
  <c r="AB56" i="4" s="1"/>
  <c r="CB14" i="4"/>
  <c r="CS14" i="4" s="1"/>
  <c r="BK14" i="4"/>
  <c r="Y69" i="4"/>
  <c r="AR39" i="4"/>
  <c r="AS72" i="4" s="1"/>
  <c r="Y250" i="4"/>
  <c r="BD40" i="4"/>
  <c r="BE73" i="4" s="1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AU79" i="4" s="1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AU71" i="4" s="1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AU73" i="4" s="1"/>
  <c r="Y108" i="4"/>
  <c r="AT48" i="4"/>
  <c r="AU81" i="4" s="1"/>
  <c r="AO24" i="4"/>
  <c r="AO8" i="4"/>
  <c r="Y235" i="4"/>
  <c r="BC40" i="4"/>
  <c r="BD73" i="4" s="1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AU82" i="4" s="1"/>
  <c r="CB6" i="4"/>
  <c r="CS6" i="4" s="1"/>
  <c r="BK6" i="4"/>
  <c r="Y97" i="4"/>
  <c r="AT37" i="4"/>
  <c r="AU70" i="4" s="1"/>
  <c r="D25" i="4"/>
  <c r="Y9" i="4" s="1"/>
  <c r="AA41" i="4" s="1"/>
  <c r="AB41" i="4" s="1"/>
  <c r="Y24" i="4"/>
  <c r="AO39" i="4"/>
  <c r="AP72" i="4" s="1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AO75" i="4" s="1"/>
  <c r="Y115" i="4"/>
  <c r="AU40" i="4"/>
  <c r="AV73" i="4" s="1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AU69" i="4" s="1"/>
  <c r="Y96" i="4"/>
  <c r="Y54" i="4"/>
  <c r="AQ39" i="4"/>
  <c r="AR72" i="4" s="1"/>
  <c r="AP24" i="4"/>
  <c r="AP8" i="4"/>
  <c r="AQ56" i="4"/>
  <c r="BG24" i="4" s="1"/>
  <c r="BG40" i="4" s="1"/>
  <c r="BH73" i="4" s="1"/>
  <c r="Y110" i="4"/>
  <c r="AT50" i="4"/>
  <c r="AU83" i="4" s="1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8" i="2"/>
  <c r="Y66" i="2"/>
  <c r="AR36" i="2"/>
  <c r="AS69" i="2" s="1"/>
  <c r="Y67" i="2"/>
  <c r="AR37" i="2"/>
  <c r="AS70" i="2" s="1"/>
  <c r="Y68" i="2"/>
  <c r="AR38" i="2"/>
  <c r="AS71" i="2" s="1"/>
  <c r="Y24" i="2"/>
  <c r="AO39" i="2"/>
  <c r="AP72" i="2" s="1"/>
  <c r="Y69" i="2"/>
  <c r="AR39" i="2"/>
  <c r="AS72" i="2" s="1"/>
  <c r="Y234" i="2"/>
  <c r="BC39" i="2"/>
  <c r="BD72" i="2" s="1"/>
  <c r="Y249" i="2"/>
  <c r="BD39" i="2"/>
  <c r="BE72" i="2" s="1"/>
  <c r="Y84" i="2"/>
  <c r="AS39" i="2"/>
  <c r="AT72" i="2" s="1"/>
  <c r="AQ7" i="2"/>
  <c r="BH7" i="2" s="1"/>
  <c r="AA8" i="2"/>
  <c r="D25" i="2"/>
  <c r="AP57" i="2" s="1"/>
  <c r="BF25" i="2" s="1"/>
  <c r="BF41" i="2" s="1"/>
  <c r="BG74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F74" i="2" s="1"/>
  <c r="BD24" i="2"/>
  <c r="BD8" i="2"/>
  <c r="B25" i="2"/>
  <c r="AM25" i="2" s="1"/>
  <c r="AN25" i="2" s="1"/>
  <c r="AN41" i="2" s="1"/>
  <c r="AO74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AO75" i="5" s="1"/>
  <c r="X9" i="5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BA74" i="7" s="1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V73" i="6" s="1"/>
  <c r="AT49" i="6"/>
  <c r="AU82" i="6" s="1"/>
  <c r="Y109" i="6"/>
  <c r="Y97" i="6"/>
  <c r="AT37" i="6"/>
  <c r="AU70" i="6" s="1"/>
  <c r="Y100" i="6"/>
  <c r="AT40" i="6"/>
  <c r="AU73" i="6" s="1"/>
  <c r="BC25" i="6"/>
  <c r="BC9" i="6"/>
  <c r="AV25" i="6"/>
  <c r="AV9" i="6"/>
  <c r="B26" i="6"/>
  <c r="AM26" i="6" s="1"/>
  <c r="AN26" i="6" s="1"/>
  <c r="AN42" i="6" s="1"/>
  <c r="AO75" i="6" s="1"/>
  <c r="Y85" i="6"/>
  <c r="AS40" i="6"/>
  <c r="AT73" i="6" s="1"/>
  <c r="Y98" i="6"/>
  <c r="AT38" i="6"/>
  <c r="AU71" i="6" s="1"/>
  <c r="CK8" i="6"/>
  <c r="DB8" i="6" s="1"/>
  <c r="BT8" i="6"/>
  <c r="W55" i="6"/>
  <c r="X55" i="6" s="1"/>
  <c r="W25" i="6"/>
  <c r="X25" i="6" s="1"/>
  <c r="Y107" i="6"/>
  <c r="AT47" i="6"/>
  <c r="AU80" i="6" s="1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AP72" i="6" s="1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CB18" i="6"/>
  <c r="CS18" i="6" s="1"/>
  <c r="BK18" i="6"/>
  <c r="AP24" i="6"/>
  <c r="AP8" i="6"/>
  <c r="Y250" i="6"/>
  <c r="BD40" i="6"/>
  <c r="BE73" i="6" s="1"/>
  <c r="Y106" i="6"/>
  <c r="AT46" i="6"/>
  <c r="AU79" i="6" s="1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Q72" i="6" s="1"/>
  <c r="AU20" i="6"/>
  <c r="AU4" i="6"/>
  <c r="Y96" i="6"/>
  <c r="AT36" i="6"/>
  <c r="AU69" i="6" s="1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AS72" i="6" s="1"/>
  <c r="Y108" i="6"/>
  <c r="AT48" i="6"/>
  <c r="AU81" i="6" s="1"/>
  <c r="BW7" i="6"/>
  <c r="CN7" i="6" s="1"/>
  <c r="BF7" i="6"/>
  <c r="Y110" i="6"/>
  <c r="AT50" i="6"/>
  <c r="AU83" i="6" s="1"/>
  <c r="BX7" i="6"/>
  <c r="CO7" i="6" s="1"/>
  <c r="BG7" i="6"/>
  <c r="AP56" i="6"/>
  <c r="BF24" i="6" s="1"/>
  <c r="BF40" i="6" s="1"/>
  <c r="BG73" i="6" s="1"/>
  <c r="AU23" i="6"/>
  <c r="AU7" i="6"/>
  <c r="AE3" i="6"/>
  <c r="BM3" i="6" s="1"/>
  <c r="CU3" i="6" s="1"/>
  <c r="AR24" i="6"/>
  <c r="AR8" i="6"/>
  <c r="Y99" i="6"/>
  <c r="AT39" i="6"/>
  <c r="AU72" i="6" s="1"/>
  <c r="AQ39" i="6"/>
  <c r="AR72" i="6" s="1"/>
  <c r="Y54" i="6"/>
  <c r="AW32" i="5"/>
  <c r="AW16" i="5"/>
  <c r="C26" i="5"/>
  <c r="CK9" i="5"/>
  <c r="DB9" i="5" s="1"/>
  <c r="BT9" i="5"/>
  <c r="Y70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AW71" i="5" s="1"/>
  <c r="BU9" i="5"/>
  <c r="CL9" i="5"/>
  <c r="DC9" i="5" s="1"/>
  <c r="Y138" i="5"/>
  <c r="AV48" i="5"/>
  <c r="AW81" i="5" s="1"/>
  <c r="Y129" i="5"/>
  <c r="AV39" i="5"/>
  <c r="AW72" i="5" s="1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BD74" i="5" s="1"/>
  <c r="Y137" i="5"/>
  <c r="AV47" i="5"/>
  <c r="AW80" i="5" s="1"/>
  <c r="CD18" i="5"/>
  <c r="CU18" i="5" s="1"/>
  <c r="BM18" i="5"/>
  <c r="Y146" i="5"/>
  <c r="AW41" i="5"/>
  <c r="AX74" i="5" s="1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BI74" i="5" s="1"/>
  <c r="Y251" i="5"/>
  <c r="BD41" i="5"/>
  <c r="BE74" i="5" s="1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AQ73" i="5" s="1"/>
  <c r="CE9" i="5"/>
  <c r="CV9" i="5" s="1"/>
  <c r="BN9" i="5"/>
  <c r="AV49" i="5"/>
  <c r="AW82" i="5" s="1"/>
  <c r="Y139" i="5"/>
  <c r="BM6" i="5"/>
  <c r="CD6" i="5"/>
  <c r="CU6" i="5" s="1"/>
  <c r="CD16" i="5"/>
  <c r="CU16" i="5" s="1"/>
  <c r="BM16" i="5"/>
  <c r="AT26" i="5"/>
  <c r="AT10" i="5"/>
  <c r="AV46" i="5"/>
  <c r="AW79" i="5" s="1"/>
  <c r="Y136" i="5"/>
  <c r="Y131" i="5"/>
  <c r="AV41" i="5"/>
  <c r="AW74" i="5" s="1"/>
  <c r="Y140" i="5"/>
  <c r="AV50" i="5"/>
  <c r="AW83" i="5" s="1"/>
  <c r="AW23" i="5"/>
  <c r="AW7" i="5"/>
  <c r="AW17" i="5"/>
  <c r="AW33" i="5"/>
  <c r="AW15" i="5"/>
  <c r="AW31" i="5"/>
  <c r="Y127" i="5"/>
  <c r="AV37" i="5"/>
  <c r="AW70" i="5" s="1"/>
  <c r="W71" i="5"/>
  <c r="X71" i="5" s="1"/>
  <c r="Y126" i="5"/>
  <c r="AV36" i="5"/>
  <c r="AW69" i="5" s="1"/>
  <c r="D26" i="5"/>
  <c r="AP58" i="5" s="1"/>
  <c r="BF26" i="5" s="1"/>
  <c r="BF42" i="5" s="1"/>
  <c r="BG75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Y124" i="4"/>
  <c r="AU49" i="4"/>
  <c r="AV82" i="4" s="1"/>
  <c r="AO40" i="4"/>
  <c r="AP73" i="4" s="1"/>
  <c r="Y25" i="4"/>
  <c r="Y111" i="4"/>
  <c r="AU36" i="4"/>
  <c r="AV69" i="4" s="1"/>
  <c r="Y121" i="4"/>
  <c r="AU46" i="4"/>
  <c r="AV79" i="4" s="1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AA27" i="4" s="1"/>
  <c r="AB27" i="4" s="1"/>
  <c r="BC26" i="4"/>
  <c r="BC10" i="4"/>
  <c r="Y131" i="4"/>
  <c r="AV41" i="4"/>
  <c r="AW74" i="4" s="1"/>
  <c r="Y122" i="4"/>
  <c r="AU47" i="4"/>
  <c r="AV80" i="4" s="1"/>
  <c r="Y116" i="4"/>
  <c r="AU41" i="4"/>
  <c r="AV74" i="4" s="1"/>
  <c r="Y236" i="4"/>
  <c r="BC41" i="4"/>
  <c r="BD74" i="4" s="1"/>
  <c r="Y125" i="4"/>
  <c r="AU50" i="4"/>
  <c r="AV83" i="4" s="1"/>
  <c r="AV31" i="4"/>
  <c r="AV15" i="4"/>
  <c r="CC16" i="4"/>
  <c r="CT16" i="4" s="1"/>
  <c r="BL16" i="4"/>
  <c r="D26" i="4"/>
  <c r="Y10" i="4" s="1"/>
  <c r="AA42" i="4" s="1"/>
  <c r="AB42" i="4" s="1"/>
  <c r="Y123" i="4"/>
  <c r="AU48" i="4"/>
  <c r="AV81" i="4" s="1"/>
  <c r="B27" i="4"/>
  <c r="AM27" i="4" s="1"/>
  <c r="AN27" i="4" s="1"/>
  <c r="AN43" i="4" s="1"/>
  <c r="AO76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BI74" i="2" s="1"/>
  <c r="Z9" i="2"/>
  <c r="AQ57" i="2"/>
  <c r="BG25" i="2" s="1"/>
  <c r="BG41" i="2" s="1"/>
  <c r="BH74" i="2" s="1"/>
  <c r="W56" i="2"/>
  <c r="X56" i="2" s="1"/>
  <c r="Y9" i="2"/>
  <c r="W41" i="2"/>
  <c r="X41" i="2" s="1"/>
  <c r="Y25" i="2"/>
  <c r="AO40" i="2"/>
  <c r="AP73" i="2" s="1"/>
  <c r="Y250" i="2"/>
  <c r="BD40" i="2"/>
  <c r="BE73" i="2" s="1"/>
  <c r="Y235" i="2"/>
  <c r="BC40" i="2"/>
  <c r="BD73" i="2" s="1"/>
  <c r="Y81" i="2"/>
  <c r="AS36" i="2"/>
  <c r="AT69" i="2" s="1"/>
  <c r="Y82" i="2"/>
  <c r="AS37" i="2"/>
  <c r="AT70" i="2" s="1"/>
  <c r="Y83" i="2"/>
  <c r="AS38" i="2"/>
  <c r="AT71" i="2" s="1"/>
  <c r="Y85" i="2"/>
  <c r="AS40" i="2"/>
  <c r="AT73" i="2" s="1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O75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55" i="2" l="1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AP74" i="2" s="1"/>
  <c r="Z10" i="5"/>
  <c r="E42" i="5"/>
  <c r="AQ9" i="2"/>
  <c r="BY9" i="2" s="1"/>
  <c r="CP9" i="2" s="1"/>
  <c r="Y10" i="5"/>
  <c r="D42" i="5"/>
  <c r="AM27" i="5"/>
  <c r="AN27" i="5" s="1"/>
  <c r="AN43" i="5" s="1"/>
  <c r="AO76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BB74" i="7" s="1"/>
  <c r="Y207" i="7"/>
  <c r="BA42" i="7"/>
  <c r="BB75" i="7" s="1"/>
  <c r="Y70" i="6"/>
  <c r="AR40" i="6"/>
  <c r="AS73" i="6" s="1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BF74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AW74" i="6" s="1"/>
  <c r="Y124" i="6"/>
  <c r="AU49" i="6"/>
  <c r="AV82" i="6" s="1"/>
  <c r="Y101" i="6"/>
  <c r="AT41" i="6"/>
  <c r="AU74" i="6" s="1"/>
  <c r="AV21" i="6"/>
  <c r="AV5" i="6"/>
  <c r="Y251" i="6"/>
  <c r="BD41" i="6"/>
  <c r="BE74" i="6" s="1"/>
  <c r="AV32" i="6"/>
  <c r="AV16" i="6"/>
  <c r="AR25" i="6"/>
  <c r="AR9" i="6"/>
  <c r="AQ25" i="6"/>
  <c r="AQ9" i="6"/>
  <c r="Y122" i="6"/>
  <c r="AU47" i="6"/>
  <c r="AV80" i="6" s="1"/>
  <c r="AU50" i="6"/>
  <c r="AV83" i="6" s="1"/>
  <c r="Y125" i="6"/>
  <c r="Y112" i="6"/>
  <c r="AU37" i="6"/>
  <c r="AV70" i="6" s="1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AV69" i="6" s="1"/>
  <c r="BY8" i="6"/>
  <c r="CP8" i="6" s="1"/>
  <c r="BH8" i="6"/>
  <c r="Y123" i="6"/>
  <c r="AU48" i="6"/>
  <c r="AV81" i="6" s="1"/>
  <c r="AP40" i="6"/>
  <c r="AQ73" i="6" s="1"/>
  <c r="Y40" i="6"/>
  <c r="Y86" i="6"/>
  <c r="AS41" i="6"/>
  <c r="AT74" i="6" s="1"/>
  <c r="Y121" i="6"/>
  <c r="AU46" i="6"/>
  <c r="AV79" i="6" s="1"/>
  <c r="AV23" i="6"/>
  <c r="AV7" i="6"/>
  <c r="Y114" i="6"/>
  <c r="AU39" i="6"/>
  <c r="AV72" i="6" s="1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BI74" i="6" s="1"/>
  <c r="W56" i="6"/>
  <c r="X56" i="6" s="1"/>
  <c r="CC4" i="6"/>
  <c r="CT4" i="6" s="1"/>
  <c r="BL4" i="6"/>
  <c r="Y55" i="6"/>
  <c r="AQ40" i="6"/>
  <c r="AR73" i="6" s="1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AO76" i="6" s="1"/>
  <c r="Y236" i="6"/>
  <c r="BC41" i="6"/>
  <c r="BD74" i="6" s="1"/>
  <c r="Y113" i="6"/>
  <c r="AU38" i="6"/>
  <c r="AV71" i="6" s="1"/>
  <c r="AO40" i="6"/>
  <c r="AP73" i="6" s="1"/>
  <c r="Y25" i="6"/>
  <c r="Y116" i="6"/>
  <c r="AU41" i="6"/>
  <c r="AV74" i="6" s="1"/>
  <c r="AS42" i="5"/>
  <c r="AT75" i="5" s="1"/>
  <c r="Y87" i="5"/>
  <c r="CE15" i="5"/>
  <c r="CV15" i="5" s="1"/>
  <c r="BN15" i="5"/>
  <c r="F27" i="5"/>
  <c r="Y145" i="5"/>
  <c r="AW40" i="5"/>
  <c r="AX73" i="5" s="1"/>
  <c r="AX24" i="5"/>
  <c r="AX8" i="5"/>
  <c r="Y117" i="5"/>
  <c r="AU42" i="5"/>
  <c r="AV75" i="5" s="1"/>
  <c r="AX26" i="5"/>
  <c r="AX10" i="5"/>
  <c r="AW49" i="5"/>
  <c r="AX82" i="5" s="1"/>
  <c r="Y154" i="5"/>
  <c r="BD27" i="5"/>
  <c r="BD11" i="5"/>
  <c r="C27" i="5"/>
  <c r="AU27" i="5"/>
  <c r="AU11" i="5"/>
  <c r="Y142" i="5"/>
  <c r="AW37" i="5"/>
  <c r="AX70" i="5" s="1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AX81" i="5" s="1"/>
  <c r="Y144" i="5"/>
  <c r="AW39" i="5"/>
  <c r="AX72" i="5" s="1"/>
  <c r="Y102" i="5"/>
  <c r="AT42" i="5"/>
  <c r="AU75" i="5" s="1"/>
  <c r="Y147" i="5"/>
  <c r="AW42" i="5"/>
  <c r="AX75" i="5" s="1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BH75" i="5" s="1"/>
  <c r="D27" i="5"/>
  <c r="AX11" i="5"/>
  <c r="AX27" i="5"/>
  <c r="AY27" i="5"/>
  <c r="AY11" i="5"/>
  <c r="CE5" i="5"/>
  <c r="CV5" i="5" s="1"/>
  <c r="BN5" i="5"/>
  <c r="Y252" i="5"/>
  <c r="BD42" i="5"/>
  <c r="BE75" i="5" s="1"/>
  <c r="W72" i="5"/>
  <c r="X72" i="5" s="1"/>
  <c r="Y141" i="5"/>
  <c r="AW36" i="5"/>
  <c r="AX69" i="5" s="1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AX79" i="5" s="1"/>
  <c r="CK10" i="5"/>
  <c r="DB10" i="5" s="1"/>
  <c r="BT10" i="5"/>
  <c r="Y143" i="5"/>
  <c r="AW38" i="5"/>
  <c r="AX71" i="5" s="1"/>
  <c r="Y155" i="5"/>
  <c r="AW50" i="5"/>
  <c r="AX83" i="5" s="1"/>
  <c r="AX4" i="5"/>
  <c r="AX20" i="5"/>
  <c r="CE16" i="5"/>
  <c r="CV16" i="5" s="1"/>
  <c r="BN16" i="5"/>
  <c r="Y132" i="5"/>
  <c r="AV42" i="5"/>
  <c r="AW75" i="5" s="1"/>
  <c r="CA10" i="5"/>
  <c r="CR10" i="5" s="1"/>
  <c r="BJ10" i="5"/>
  <c r="Y152" i="5"/>
  <c r="AW47" i="5"/>
  <c r="AX80" i="5" s="1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BD75" i="5" s="1"/>
  <c r="CE6" i="5"/>
  <c r="CV6" i="5" s="1"/>
  <c r="BN6" i="5"/>
  <c r="AR58" i="5"/>
  <c r="BH26" i="5" s="1"/>
  <c r="BH42" i="5" s="1"/>
  <c r="BI75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BF75" i="5" s="1"/>
  <c r="AX27" i="4"/>
  <c r="AX11" i="4"/>
  <c r="AW31" i="4"/>
  <c r="AW15" i="4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AW73" i="4" s="1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X75" i="4" s="1"/>
  <c r="AQ10" i="4"/>
  <c r="AQ26" i="4"/>
  <c r="Y136" i="4"/>
  <c r="AV46" i="4"/>
  <c r="AW79" i="4" s="1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CE10" i="4"/>
  <c r="CV10" i="4" s="1"/>
  <c r="BN10" i="4"/>
  <c r="AW23" i="4"/>
  <c r="AW7" i="4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Z10" i="2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Y10" i="2"/>
  <c r="AP10" i="2" s="1"/>
  <c r="W72" i="2"/>
  <c r="X72" i="2" s="1"/>
  <c r="AR58" i="2"/>
  <c r="BH26" i="2" s="1"/>
  <c r="BH42" i="2" s="1"/>
  <c r="BI75" i="2" s="1"/>
  <c r="Y71" i="2"/>
  <c r="AR41" i="2"/>
  <c r="AS74" i="2" s="1"/>
  <c r="Y251" i="2"/>
  <c r="BD41" i="2"/>
  <c r="BE74" i="2" s="1"/>
  <c r="Y236" i="2"/>
  <c r="BC41" i="2"/>
  <c r="BD74" i="2" s="1"/>
  <c r="Y98" i="2"/>
  <c r="AT38" i="2"/>
  <c r="AU71" i="2" s="1"/>
  <c r="Y99" i="2"/>
  <c r="AT39" i="2"/>
  <c r="AU72" i="2" s="1"/>
  <c r="Y116" i="2"/>
  <c r="AU41" i="2"/>
  <c r="AV74" i="2" s="1"/>
  <c r="Y101" i="2"/>
  <c r="AT41" i="2"/>
  <c r="AU74" i="2" s="1"/>
  <c r="Y97" i="2"/>
  <c r="AT37" i="2"/>
  <c r="AU70" i="2" s="1"/>
  <c r="Y86" i="2"/>
  <c r="AS41" i="2"/>
  <c r="AT74" i="2" s="1"/>
  <c r="Y96" i="2"/>
  <c r="AT36" i="2"/>
  <c r="AU69" i="2" s="1"/>
  <c r="Y100" i="2"/>
  <c r="AT40" i="2"/>
  <c r="AU73" i="2" s="1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O76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BH76" i="4" s="1"/>
  <c r="AR26" i="5"/>
  <c r="Y72" i="5" s="1"/>
  <c r="BG9" i="5"/>
  <c r="Z11" i="5"/>
  <c r="E43" i="5"/>
  <c r="AM28" i="5"/>
  <c r="AN28" i="5" s="1"/>
  <c r="AN44" i="5" s="1"/>
  <c r="AO77" i="5" s="1"/>
  <c r="Y11" i="5"/>
  <c r="D43" i="5"/>
  <c r="AA11" i="5"/>
  <c r="F43" i="5"/>
  <c r="X11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BC74" i="7" s="1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AX27" i="6"/>
  <c r="AX11" i="6"/>
  <c r="Y139" i="6"/>
  <c r="AV49" i="6"/>
  <c r="AW82" i="6" s="1"/>
  <c r="AQ26" i="6"/>
  <c r="AQ10" i="6"/>
  <c r="Y71" i="6"/>
  <c r="AR41" i="6"/>
  <c r="AS74" i="6" s="1"/>
  <c r="CB10" i="6"/>
  <c r="CS10" i="6" s="1"/>
  <c r="BK10" i="6"/>
  <c r="Y137" i="6"/>
  <c r="AV47" i="6"/>
  <c r="AW80" i="6" s="1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BH75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U75" i="6" s="1"/>
  <c r="AW9" i="6"/>
  <c r="AW25" i="6"/>
  <c r="AW5" i="6"/>
  <c r="AW21" i="6"/>
  <c r="AW30" i="6"/>
  <c r="AW14" i="6"/>
  <c r="AW18" i="6"/>
  <c r="AW34" i="6"/>
  <c r="Y117" i="6"/>
  <c r="AU42" i="6"/>
  <c r="AV75" i="6" s="1"/>
  <c r="Y140" i="6"/>
  <c r="AV50" i="6"/>
  <c r="AW83" i="6" s="1"/>
  <c r="AU27" i="6"/>
  <c r="AU11" i="6"/>
  <c r="Y128" i="6"/>
  <c r="AV38" i="6"/>
  <c r="AW71" i="6" s="1"/>
  <c r="E27" i="6"/>
  <c r="Z11" i="6" s="1"/>
  <c r="AA58" i="6" s="1"/>
  <c r="AB58" i="6" s="1"/>
  <c r="BC27" i="6"/>
  <c r="BC11" i="6"/>
  <c r="CL10" i="6"/>
  <c r="DC10" i="6" s="1"/>
  <c r="BU10" i="6"/>
  <c r="AP41" i="6"/>
  <c r="AQ74" i="6" s="1"/>
  <c r="Y41" i="6"/>
  <c r="Y126" i="6"/>
  <c r="AV36" i="6"/>
  <c r="AW69" i="6" s="1"/>
  <c r="Y129" i="6"/>
  <c r="AV39" i="6"/>
  <c r="AW72" i="6" s="1"/>
  <c r="AO26" i="6"/>
  <c r="AO10" i="6"/>
  <c r="Y237" i="6"/>
  <c r="BC42" i="6"/>
  <c r="BD75" i="6" s="1"/>
  <c r="W57" i="6"/>
  <c r="X57" i="6" s="1"/>
  <c r="AP58" i="6"/>
  <c r="BF26" i="6" s="1"/>
  <c r="BF42" i="6" s="1"/>
  <c r="BG75" i="6" s="1"/>
  <c r="Y56" i="6"/>
  <c r="AQ41" i="6"/>
  <c r="AR74" i="6" s="1"/>
  <c r="Y138" i="6"/>
  <c r="AV48" i="6"/>
  <c r="AW81" i="6" s="1"/>
  <c r="Y127" i="6"/>
  <c r="AV37" i="6"/>
  <c r="AW70" i="6" s="1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AO77" i="6" s="1"/>
  <c r="Y136" i="6"/>
  <c r="AV46" i="6"/>
  <c r="AW79" i="6" s="1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BE75" i="6" s="1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AW75" i="6" s="1"/>
  <c r="CD15" i="6"/>
  <c r="CU15" i="6" s="1"/>
  <c r="BM15" i="6"/>
  <c r="AW23" i="6"/>
  <c r="AW7" i="6"/>
  <c r="AW32" i="6"/>
  <c r="AW16" i="6"/>
  <c r="Y130" i="6"/>
  <c r="AV40" i="6"/>
  <c r="AW73" i="6" s="1"/>
  <c r="Y87" i="6"/>
  <c r="AS42" i="6"/>
  <c r="AT75" i="6" s="1"/>
  <c r="AO41" i="6"/>
  <c r="AP74" i="6" s="1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AY82" i="5" s="1"/>
  <c r="Y161" i="5"/>
  <c r="AX41" i="5"/>
  <c r="AY74" i="5" s="1"/>
  <c r="CK11" i="5"/>
  <c r="DB11" i="5" s="1"/>
  <c r="BT11" i="5"/>
  <c r="Y133" i="5"/>
  <c r="AV43" i="5"/>
  <c r="AW76" i="5" s="1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Y81" i="5" s="1"/>
  <c r="BI10" i="5"/>
  <c r="AU43" i="5"/>
  <c r="AV76" i="5" s="1"/>
  <c r="Y118" i="5"/>
  <c r="Y160" i="5"/>
  <c r="AX40" i="5"/>
  <c r="AY73" i="5" s="1"/>
  <c r="CF17" i="5"/>
  <c r="CW17" i="5" s="1"/>
  <c r="BO17" i="5"/>
  <c r="AT43" i="5"/>
  <c r="AU76" i="5" s="1"/>
  <c r="Y103" i="5"/>
  <c r="AS28" i="5"/>
  <c r="AS12" i="5"/>
  <c r="AY30" i="5"/>
  <c r="AY14" i="5"/>
  <c r="Y163" i="5"/>
  <c r="AX43" i="5"/>
  <c r="AY76" i="5" s="1"/>
  <c r="BW10" i="5"/>
  <c r="CN10" i="5" s="1"/>
  <c r="Y166" i="5"/>
  <c r="AX46" i="5"/>
  <c r="AY79" i="5" s="1"/>
  <c r="Y238" i="5"/>
  <c r="BC43" i="5"/>
  <c r="BD76" i="5" s="1"/>
  <c r="CD11" i="5"/>
  <c r="CU11" i="5" s="1"/>
  <c r="BM11" i="5"/>
  <c r="AS43" i="5"/>
  <c r="AT76" i="5" s="1"/>
  <c r="Y88" i="5"/>
  <c r="F28" i="5"/>
  <c r="AR60" i="5" s="1"/>
  <c r="BH28" i="5" s="1"/>
  <c r="BH44" i="5" s="1"/>
  <c r="BI77" i="5" s="1"/>
  <c r="AU28" i="5"/>
  <c r="AU12" i="5"/>
  <c r="B29" i="5"/>
  <c r="D28" i="5"/>
  <c r="AY23" i="5"/>
  <c r="AY7" i="5"/>
  <c r="AI3" i="5"/>
  <c r="BQ3" i="5" s="1"/>
  <c r="CY3" i="5" s="1"/>
  <c r="Y157" i="5"/>
  <c r="AX37" i="5"/>
  <c r="AY70" i="5" s="1"/>
  <c r="CG11" i="5"/>
  <c r="CX11" i="5" s="1"/>
  <c r="BP11" i="5"/>
  <c r="CF15" i="5"/>
  <c r="CW15" i="5" s="1"/>
  <c r="BO15" i="5"/>
  <c r="Y170" i="5"/>
  <c r="AX50" i="5"/>
  <c r="AY83" i="5" s="1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BI76" i="5" s="1"/>
  <c r="Y148" i="5"/>
  <c r="AW43" i="5"/>
  <c r="AX76" i="5" s="1"/>
  <c r="AY28" i="5"/>
  <c r="AY12" i="5"/>
  <c r="AT12" i="5"/>
  <c r="AT28" i="5"/>
  <c r="AY20" i="5"/>
  <c r="AY4" i="5"/>
  <c r="Y158" i="5"/>
  <c r="AX38" i="5"/>
  <c r="AY71" i="5" s="1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AY69" i="5" s="1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AZ76" i="5" s="1"/>
  <c r="Y167" i="5"/>
  <c r="AX47" i="5"/>
  <c r="AY80" i="5" s="1"/>
  <c r="BO18" i="5"/>
  <c r="CF18" i="5"/>
  <c r="CW18" i="5" s="1"/>
  <c r="Y159" i="5"/>
  <c r="AX39" i="5"/>
  <c r="AY72" i="5" s="1"/>
  <c r="Y253" i="5"/>
  <c r="BD43" i="5"/>
  <c r="BE76" i="5" s="1"/>
  <c r="Y162" i="5"/>
  <c r="AX42" i="5"/>
  <c r="AY75" i="5" s="1"/>
  <c r="W73" i="5"/>
  <c r="X73" i="5" s="1"/>
  <c r="AR27" i="4"/>
  <c r="AR11" i="4"/>
  <c r="AX34" i="4"/>
  <c r="AX18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CE17" i="4"/>
  <c r="CV17" i="4" s="1"/>
  <c r="BN17" i="4"/>
  <c r="AQ42" i="4"/>
  <c r="AR75" i="4" s="1"/>
  <c r="Y57" i="4"/>
  <c r="Y253" i="4"/>
  <c r="BD43" i="4"/>
  <c r="BE76" i="4" s="1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AX76" i="4" s="1"/>
  <c r="CE6" i="4"/>
  <c r="CV6" i="4" s="1"/>
  <c r="BN6" i="4"/>
  <c r="Y153" i="4"/>
  <c r="AW48" i="4"/>
  <c r="AX81" i="4" s="1"/>
  <c r="Y72" i="4"/>
  <c r="AR42" i="4"/>
  <c r="AS75" i="4" s="1"/>
  <c r="AO42" i="4"/>
  <c r="AP75" i="4" s="1"/>
  <c r="Y27" i="4"/>
  <c r="Y152" i="4"/>
  <c r="AW47" i="4"/>
  <c r="AX80" i="4" s="1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AX82" i="4" s="1"/>
  <c r="Y143" i="4"/>
  <c r="AW38" i="4"/>
  <c r="AX71" i="4" s="1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AX73" i="4" s="1"/>
  <c r="Y238" i="4"/>
  <c r="BC43" i="4"/>
  <c r="BD76" i="4" s="1"/>
  <c r="Y141" i="4"/>
  <c r="AW36" i="4"/>
  <c r="AX69" i="4" s="1"/>
  <c r="CL11" i="4"/>
  <c r="DC11" i="4" s="1"/>
  <c r="BU11" i="4"/>
  <c r="CE16" i="4"/>
  <c r="CV16" i="4" s="1"/>
  <c r="BN16" i="4"/>
  <c r="CE15" i="4"/>
  <c r="CV15" i="4" s="1"/>
  <c r="BN15" i="4"/>
  <c r="Y155" i="4"/>
  <c r="AW50" i="4"/>
  <c r="AX83" i="4" s="1"/>
  <c r="Y144" i="4"/>
  <c r="AW39" i="4"/>
  <c r="AX72" i="4" s="1"/>
  <c r="BD28" i="4"/>
  <c r="BD12" i="4"/>
  <c r="AR59" i="4"/>
  <c r="BH27" i="4" s="1"/>
  <c r="BH43" i="4" s="1"/>
  <c r="BI76" i="4" s="1"/>
  <c r="AX32" i="4"/>
  <c r="AX16" i="4"/>
  <c r="Y103" i="4"/>
  <c r="AT43" i="4"/>
  <c r="AU76" i="4" s="1"/>
  <c r="Y151" i="4"/>
  <c r="AW46" i="4"/>
  <c r="AX79" i="4" s="1"/>
  <c r="Y146" i="4"/>
  <c r="AW41" i="4"/>
  <c r="AX74" i="4" s="1"/>
  <c r="Y42" i="4"/>
  <c r="AP42" i="4"/>
  <c r="AQ75" i="4" s="1"/>
  <c r="Y118" i="4"/>
  <c r="AU43" i="4"/>
  <c r="AV76" i="4" s="1"/>
  <c r="E28" i="4"/>
  <c r="Z12" i="4" s="1"/>
  <c r="AA59" i="4" s="1"/>
  <c r="AB59" i="4" s="1"/>
  <c r="AV28" i="4"/>
  <c r="AV12" i="4"/>
  <c r="B29" i="4"/>
  <c r="AM29" i="4" s="1"/>
  <c r="AN29" i="4" s="1"/>
  <c r="AN45" i="4" s="1"/>
  <c r="AO78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BG76" i="4" s="1"/>
  <c r="Y163" i="4"/>
  <c r="AX43" i="4"/>
  <c r="AY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AA11" i="2"/>
  <c r="Y27" i="2"/>
  <c r="AO42" i="2"/>
  <c r="AP75" i="2" s="1"/>
  <c r="Y57" i="2"/>
  <c r="Y237" i="2"/>
  <c r="BC42" i="2"/>
  <c r="BD75" i="2" s="1"/>
  <c r="Y252" i="2"/>
  <c r="BD42" i="2"/>
  <c r="BE75" i="2" s="1"/>
  <c r="Y115" i="2"/>
  <c r="AU40" i="2"/>
  <c r="AV73" i="2" s="1"/>
  <c r="Y114" i="2"/>
  <c r="AU39" i="2"/>
  <c r="AV72" i="2" s="1"/>
  <c r="Y113" i="2"/>
  <c r="AU38" i="2"/>
  <c r="AV71" i="2" s="1"/>
  <c r="Y117" i="2"/>
  <c r="AU42" i="2"/>
  <c r="AV75" i="2" s="1"/>
  <c r="Y87" i="2"/>
  <c r="AS42" i="2"/>
  <c r="AT75" i="2" s="1"/>
  <c r="Y102" i="2"/>
  <c r="AT42" i="2"/>
  <c r="AU75" i="2" s="1"/>
  <c r="Y112" i="2"/>
  <c r="AU37" i="2"/>
  <c r="AV70" i="2" s="1"/>
  <c r="Y111" i="2"/>
  <c r="AU36" i="2"/>
  <c r="AV69" i="2" s="1"/>
  <c r="AR10" i="2"/>
  <c r="BZ10" i="2" s="1"/>
  <c r="CQ10" i="2" s="1"/>
  <c r="Z11" i="2"/>
  <c r="Y11" i="2"/>
  <c r="D28" i="2"/>
  <c r="AP60" i="2" s="1"/>
  <c r="BF28" i="2" s="1"/>
  <c r="BF44" i="2" s="1"/>
  <c r="BG77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BF77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O77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AS76" i="2" s="1"/>
  <c r="W58" i="6"/>
  <c r="X58" i="6" s="1"/>
  <c r="X12" i="2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Z12" i="5"/>
  <c r="E44" i="5"/>
  <c r="X12" i="5"/>
  <c r="C44" i="5"/>
  <c r="Y12" i="5"/>
  <c r="D44" i="5"/>
  <c r="AM29" i="5"/>
  <c r="AN29" i="5" s="1"/>
  <c r="AN45" i="5" s="1"/>
  <c r="AO78" i="5" s="1"/>
  <c r="AA12" i="5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P42" i="6"/>
  <c r="AQ75" i="6" s="1"/>
  <c r="Y42" i="6"/>
  <c r="AT28" i="6"/>
  <c r="AT12" i="6"/>
  <c r="AX32" i="6"/>
  <c r="AX16" i="6"/>
  <c r="Y142" i="6"/>
  <c r="AW37" i="6"/>
  <c r="AX70" i="6" s="1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O78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AP75" i="6" s="1"/>
  <c r="Y27" i="6"/>
  <c r="AQ27" i="6"/>
  <c r="AQ11" i="6"/>
  <c r="CE18" i="6"/>
  <c r="CV18" i="6" s="1"/>
  <c r="BN18" i="6"/>
  <c r="CE5" i="6"/>
  <c r="CV5" i="6" s="1"/>
  <c r="BN5" i="6"/>
  <c r="Y72" i="6"/>
  <c r="AR42" i="6"/>
  <c r="AS75" i="6" s="1"/>
  <c r="AP27" i="6"/>
  <c r="AP11" i="6"/>
  <c r="AO27" i="6"/>
  <c r="AO11" i="6"/>
  <c r="Y154" i="6"/>
  <c r="AW49" i="6"/>
  <c r="AX82" i="6" s="1"/>
  <c r="Y153" i="6"/>
  <c r="AW48" i="6"/>
  <c r="AX81" i="6" s="1"/>
  <c r="Y88" i="6"/>
  <c r="AS43" i="6"/>
  <c r="AT76" i="6" s="1"/>
  <c r="AX22" i="6"/>
  <c r="AX6" i="6"/>
  <c r="BW10" i="6"/>
  <c r="CN10" i="6" s="1"/>
  <c r="BF10" i="6"/>
  <c r="Y144" i="6"/>
  <c r="AW39" i="6"/>
  <c r="AX72" i="6" s="1"/>
  <c r="AR27" i="6"/>
  <c r="AR11" i="6"/>
  <c r="Y103" i="6"/>
  <c r="AT43" i="6"/>
  <c r="AU76" i="6" s="1"/>
  <c r="AW36" i="6"/>
  <c r="AX69" i="6" s="1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AX74" i="6" s="1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AX83" i="6" s="1"/>
  <c r="BN16" i="6"/>
  <c r="CE16" i="6"/>
  <c r="CV16" i="6" s="1"/>
  <c r="CL11" i="6"/>
  <c r="DC11" i="6" s="1"/>
  <c r="BU11" i="6"/>
  <c r="AR59" i="6"/>
  <c r="BH27" i="6" s="1"/>
  <c r="BH43" i="6" s="1"/>
  <c r="BI76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AX76" i="6" s="1"/>
  <c r="Y152" i="6"/>
  <c r="AW47" i="6"/>
  <c r="AX80" i="6" s="1"/>
  <c r="AX23" i="6"/>
  <c r="AX7" i="6"/>
  <c r="AH3" i="6"/>
  <c r="BP3" i="6" s="1"/>
  <c r="CX3" i="6" s="1"/>
  <c r="AX31" i="6"/>
  <c r="AX15" i="6"/>
  <c r="Y145" i="6"/>
  <c r="AW40" i="6"/>
  <c r="AX73" i="6" s="1"/>
  <c r="Y238" i="6"/>
  <c r="BC43" i="6"/>
  <c r="BD76" i="6" s="1"/>
  <c r="AQ59" i="6"/>
  <c r="BG27" i="6" s="1"/>
  <c r="BG43" i="6" s="1"/>
  <c r="BH76" i="6" s="1"/>
  <c r="Y118" i="6"/>
  <c r="AU43" i="6"/>
  <c r="AV76" i="6" s="1"/>
  <c r="Y151" i="6"/>
  <c r="AW46" i="6"/>
  <c r="AX79" i="6" s="1"/>
  <c r="CE9" i="6"/>
  <c r="CV9" i="6" s="1"/>
  <c r="BN9" i="6"/>
  <c r="Y147" i="6"/>
  <c r="AW42" i="6"/>
  <c r="AX75" i="6" s="1"/>
  <c r="Y133" i="6"/>
  <c r="AV43" i="6"/>
  <c r="AW76" i="6" s="1"/>
  <c r="AP59" i="6"/>
  <c r="BF27" i="6" s="1"/>
  <c r="BF43" i="6" s="1"/>
  <c r="BG76" i="6" s="1"/>
  <c r="Y143" i="6"/>
  <c r="AW38" i="6"/>
  <c r="AX71" i="6" s="1"/>
  <c r="Y57" i="6"/>
  <c r="AQ42" i="6"/>
  <c r="AR75" i="6" s="1"/>
  <c r="Y163" i="6"/>
  <c r="AX43" i="6"/>
  <c r="AY76" i="6" s="1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AZ70" i="5" s="1"/>
  <c r="Y177" i="5"/>
  <c r="AY42" i="5"/>
  <c r="AZ75" i="5" s="1"/>
  <c r="AQ43" i="5"/>
  <c r="AR76" i="5" s="1"/>
  <c r="Y171" i="5"/>
  <c r="AY36" i="5"/>
  <c r="AZ69" i="5" s="1"/>
  <c r="AY44" i="5"/>
  <c r="AZ77" i="5" s="1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AZ79" i="5" s="1"/>
  <c r="Y185" i="5"/>
  <c r="AY50" i="5"/>
  <c r="AZ83" i="5" s="1"/>
  <c r="CF12" i="5"/>
  <c r="CW12" i="5" s="1"/>
  <c r="BO12" i="5"/>
  <c r="Y194" i="5"/>
  <c r="AZ44" i="5"/>
  <c r="BA77" i="5" s="1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AZ81" i="5" s="1"/>
  <c r="Y254" i="5"/>
  <c r="BD44" i="5"/>
  <c r="BE77" i="5" s="1"/>
  <c r="CG17" i="5"/>
  <c r="CX17" i="5" s="1"/>
  <c r="BP17" i="5"/>
  <c r="CG6" i="5"/>
  <c r="CX6" i="5" s="1"/>
  <c r="BP6" i="5"/>
  <c r="CK12" i="5"/>
  <c r="DB12" i="5" s="1"/>
  <c r="BT12" i="5"/>
  <c r="AT44" i="5"/>
  <c r="AU77" i="5" s="1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AY77" i="5" s="1"/>
  <c r="CH12" i="5"/>
  <c r="CY12" i="5" s="1"/>
  <c r="BQ12" i="5"/>
  <c r="Y184" i="5"/>
  <c r="AY49" i="5"/>
  <c r="AZ82" i="5" s="1"/>
  <c r="Y173" i="5"/>
  <c r="AY38" i="5"/>
  <c r="AZ71" i="5" s="1"/>
  <c r="W29" i="5"/>
  <c r="X29" i="5" s="1"/>
  <c r="BC44" i="5"/>
  <c r="BD77" i="5" s="1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Z72" i="5" s="1"/>
  <c r="AU29" i="5"/>
  <c r="AU13" i="5"/>
  <c r="AZ29" i="5"/>
  <c r="AZ13" i="5"/>
  <c r="C29" i="5"/>
  <c r="Y119" i="5"/>
  <c r="AU44" i="5"/>
  <c r="AV77" i="5" s="1"/>
  <c r="Y89" i="5"/>
  <c r="AS44" i="5"/>
  <c r="AT77" i="5" s="1"/>
  <c r="AY47" i="5"/>
  <c r="AZ80" i="5" s="1"/>
  <c r="Y182" i="5"/>
  <c r="Y175" i="5"/>
  <c r="AY40" i="5"/>
  <c r="AZ73" i="5" s="1"/>
  <c r="Y149" i="5"/>
  <c r="AW44" i="5"/>
  <c r="AX77" i="5" s="1"/>
  <c r="AQ60" i="5"/>
  <c r="BG28" i="5" s="1"/>
  <c r="BG44" i="5" s="1"/>
  <c r="BH77" i="5" s="1"/>
  <c r="Y134" i="5"/>
  <c r="AV44" i="5"/>
  <c r="AW77" i="5" s="1"/>
  <c r="Y176" i="5"/>
  <c r="AY41" i="5"/>
  <c r="AZ74" i="5" s="1"/>
  <c r="CF8" i="4"/>
  <c r="CW8" i="4" s="1"/>
  <c r="BO8" i="4"/>
  <c r="AY29" i="4"/>
  <c r="AY13" i="4"/>
  <c r="AY23" i="4"/>
  <c r="AY7" i="4"/>
  <c r="Y158" i="4"/>
  <c r="AX38" i="4"/>
  <c r="AY71" i="4" s="1"/>
  <c r="Y160" i="4"/>
  <c r="AX40" i="4"/>
  <c r="AY73" i="4" s="1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AZ77" i="4" s="1"/>
  <c r="Y162" i="4"/>
  <c r="AX42" i="4"/>
  <c r="AY75" i="4" s="1"/>
  <c r="Y159" i="4"/>
  <c r="AX39" i="4"/>
  <c r="AY72" i="4" s="1"/>
  <c r="Y119" i="4"/>
  <c r="AU44" i="4"/>
  <c r="AV77" i="4" s="1"/>
  <c r="Y43" i="4"/>
  <c r="AP43" i="4"/>
  <c r="AQ76" i="4" s="1"/>
  <c r="Y170" i="4"/>
  <c r="AX50" i="4"/>
  <c r="AY83" i="4" s="1"/>
  <c r="CF15" i="4"/>
  <c r="CW15" i="4" s="1"/>
  <c r="BO15" i="4"/>
  <c r="AX29" i="4"/>
  <c r="AX13" i="4"/>
  <c r="Y157" i="4"/>
  <c r="AX37" i="4"/>
  <c r="AY70" i="4" s="1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Y80" i="4" s="1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AY69" i="4" s="1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AY74" i="4" s="1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AY79" i="4" s="1"/>
  <c r="Y164" i="4"/>
  <c r="AX44" i="4"/>
  <c r="AY77" i="4" s="1"/>
  <c r="AT29" i="4"/>
  <c r="AT13" i="4"/>
  <c r="AU29" i="4"/>
  <c r="AU13" i="4"/>
  <c r="C29" i="4"/>
  <c r="X13" i="4" s="1"/>
  <c r="AA30" i="4" s="1"/>
  <c r="AB30" i="4" s="1"/>
  <c r="Y134" i="4"/>
  <c r="AV44" i="4"/>
  <c r="AW77" i="4" s="1"/>
  <c r="AQ60" i="4"/>
  <c r="BG28" i="4" s="1"/>
  <c r="BG44" i="4" s="1"/>
  <c r="BH77" i="4" s="1"/>
  <c r="Y168" i="4"/>
  <c r="AX48" i="4"/>
  <c r="AY81" i="4" s="1"/>
  <c r="CF5" i="4"/>
  <c r="CW5" i="4" s="1"/>
  <c r="BO5" i="4"/>
  <c r="AP12" i="4"/>
  <c r="AP28" i="4"/>
  <c r="Y58" i="4"/>
  <c r="AQ43" i="4"/>
  <c r="AR76" i="4" s="1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AU77" i="4" s="1"/>
  <c r="Y28" i="4"/>
  <c r="AO43" i="4"/>
  <c r="AP76" i="4" s="1"/>
  <c r="Y169" i="4"/>
  <c r="AX49" i="4"/>
  <c r="AY82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238" i="2"/>
  <c r="BC43" i="2"/>
  <c r="BD76" i="2" s="1"/>
  <c r="Y253" i="2"/>
  <c r="BD43" i="2"/>
  <c r="BE76" i="2" s="1"/>
  <c r="Y133" i="2"/>
  <c r="AV43" i="2"/>
  <c r="AW76" i="2" s="1"/>
  <c r="Y129" i="2"/>
  <c r="AV39" i="2"/>
  <c r="AW72" i="2" s="1"/>
  <c r="Y127" i="2"/>
  <c r="AV37" i="2"/>
  <c r="AW70" i="2" s="1"/>
  <c r="Y132" i="2"/>
  <c r="AV42" i="2"/>
  <c r="AW75" i="2" s="1"/>
  <c r="Y131" i="2"/>
  <c r="AV41" i="2"/>
  <c r="AW74" i="2" s="1"/>
  <c r="Y126" i="2"/>
  <c r="AV36" i="2"/>
  <c r="AW69" i="2" s="1"/>
  <c r="Y128" i="2"/>
  <c r="AV38" i="2"/>
  <c r="AW71" i="2" s="1"/>
  <c r="Y130" i="2"/>
  <c r="AV40" i="2"/>
  <c r="AW73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O78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AS76" i="5" s="1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C194" i="9"/>
  <c r="AY25" i="6"/>
  <c r="AY9" i="6"/>
  <c r="AY34" i="6"/>
  <c r="AY18" i="6"/>
  <c r="BC44" i="6"/>
  <c r="BD77" i="6" s="1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0" i="6" s="1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Y75" i="6" s="1"/>
  <c r="AO60" i="6"/>
  <c r="BE28" i="6" s="1"/>
  <c r="BE44" i="6" s="1"/>
  <c r="BF77" i="6" s="1"/>
  <c r="Y169" i="6"/>
  <c r="AX49" i="6"/>
  <c r="AY82" i="6" s="1"/>
  <c r="Y179" i="6"/>
  <c r="AY44" i="6"/>
  <c r="AZ77" i="6" s="1"/>
  <c r="AR28" i="6"/>
  <c r="AR12" i="6"/>
  <c r="Y73" i="6"/>
  <c r="AR43" i="6"/>
  <c r="AS76" i="6" s="1"/>
  <c r="Y43" i="6"/>
  <c r="AP43" i="6"/>
  <c r="AQ76" i="6" s="1"/>
  <c r="AQ43" i="6"/>
  <c r="AR76" i="6" s="1"/>
  <c r="Y58" i="6"/>
  <c r="Y170" i="6"/>
  <c r="AX50" i="6"/>
  <c r="AY83" i="6" s="1"/>
  <c r="Y157" i="6"/>
  <c r="AX37" i="6"/>
  <c r="AY70" i="6" s="1"/>
  <c r="Y119" i="6"/>
  <c r="AU44" i="6"/>
  <c r="AV77" i="6" s="1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81" i="6" s="1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Y72" i="6" s="1"/>
  <c r="AQ28" i="6"/>
  <c r="AQ12" i="6"/>
  <c r="Y149" i="6"/>
  <c r="AW44" i="6"/>
  <c r="AX77" i="6" s="1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BE77" i="6" s="1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AY79" i="6" s="1"/>
  <c r="Y160" i="6"/>
  <c r="AX40" i="6"/>
  <c r="AY73" i="6" s="1"/>
  <c r="AP28" i="6"/>
  <c r="AP12" i="6"/>
  <c r="Y89" i="6"/>
  <c r="AS44" i="6"/>
  <c r="AT77" i="6" s="1"/>
  <c r="W74" i="6"/>
  <c r="X74" i="6" s="1"/>
  <c r="Y158" i="6"/>
  <c r="AX38" i="6"/>
  <c r="AY71" i="6" s="1"/>
  <c r="AO43" i="6"/>
  <c r="AP76" i="6" s="1"/>
  <c r="Y28" i="6"/>
  <c r="Y156" i="6"/>
  <c r="AX36" i="6"/>
  <c r="AY69" i="6" s="1"/>
  <c r="Y161" i="6"/>
  <c r="AX41" i="6"/>
  <c r="AY74" i="6" s="1"/>
  <c r="Y164" i="6"/>
  <c r="AX44" i="6"/>
  <c r="AY77" i="6" s="1"/>
  <c r="AV29" i="6"/>
  <c r="AV13" i="6"/>
  <c r="C29" i="6"/>
  <c r="X13" i="6" s="1"/>
  <c r="AA30" i="6" s="1"/>
  <c r="AB30" i="6" s="1"/>
  <c r="AX29" i="6"/>
  <c r="AX13" i="6"/>
  <c r="Y134" i="6"/>
  <c r="AV44" i="6"/>
  <c r="AW77" i="6" s="1"/>
  <c r="AT44" i="6"/>
  <c r="AU77" i="6" s="1"/>
  <c r="Y104" i="6"/>
  <c r="CH13" i="5"/>
  <c r="CY13" i="5" s="1"/>
  <c r="BQ13" i="5"/>
  <c r="Y240" i="5"/>
  <c r="BC45" i="5"/>
  <c r="BD78" i="5" s="1"/>
  <c r="BA20" i="5"/>
  <c r="BA4" i="5"/>
  <c r="Y195" i="5"/>
  <c r="AZ45" i="5"/>
  <c r="BA78" i="5" s="1"/>
  <c r="CH7" i="5"/>
  <c r="CY7" i="5" s="1"/>
  <c r="BQ7" i="5"/>
  <c r="Y199" i="5"/>
  <c r="AZ49" i="5"/>
  <c r="BA82" i="5" s="1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BA69" i="5" s="1"/>
  <c r="Y135" i="5"/>
  <c r="AV45" i="5"/>
  <c r="AW78" i="5" s="1"/>
  <c r="Y105" i="5"/>
  <c r="AT45" i="5"/>
  <c r="AU78" i="5" s="1"/>
  <c r="CH15" i="5"/>
  <c r="CY15" i="5" s="1"/>
  <c r="BQ15" i="5"/>
  <c r="CH9" i="5"/>
  <c r="CY9" i="5" s="1"/>
  <c r="BQ9" i="5"/>
  <c r="Y188" i="5"/>
  <c r="AZ38" i="5"/>
  <c r="BA71" i="5" s="1"/>
  <c r="Y255" i="5"/>
  <c r="BD45" i="5"/>
  <c r="BE78" i="5" s="1"/>
  <c r="BA28" i="5"/>
  <c r="BA12" i="5"/>
  <c r="BA33" i="5"/>
  <c r="BA17" i="5"/>
  <c r="CH4" i="5"/>
  <c r="CY4" i="5" s="1"/>
  <c r="BQ4" i="5"/>
  <c r="Y197" i="5"/>
  <c r="AZ47" i="5"/>
  <c r="BA80" i="5" s="1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AX78" i="5" s="1"/>
  <c r="Y198" i="5"/>
  <c r="AZ48" i="5"/>
  <c r="BA81" i="5" s="1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BA75" i="5" s="1"/>
  <c r="BY12" i="5"/>
  <c r="CP12" i="5" s="1"/>
  <c r="Y90" i="5"/>
  <c r="AS45" i="5"/>
  <c r="AT78" i="5" s="1"/>
  <c r="Y165" i="5"/>
  <c r="AX45" i="5"/>
  <c r="AY78" i="5" s="1"/>
  <c r="Y200" i="5"/>
  <c r="AZ50" i="5"/>
  <c r="BA83" i="5" s="1"/>
  <c r="Y187" i="5"/>
  <c r="AZ37" i="5"/>
  <c r="BA70" i="5" s="1"/>
  <c r="AR61" i="5"/>
  <c r="BH29" i="5" s="1"/>
  <c r="BH45" i="5" s="1"/>
  <c r="BI78" i="5" s="1"/>
  <c r="Y189" i="5"/>
  <c r="AZ39" i="5"/>
  <c r="BA72" i="5" s="1"/>
  <c r="BA24" i="5"/>
  <c r="BA8" i="5"/>
  <c r="Y190" i="5"/>
  <c r="AZ40" i="5"/>
  <c r="BA73" i="5" s="1"/>
  <c r="CD13" i="5"/>
  <c r="CU13" i="5" s="1"/>
  <c r="BM13" i="5"/>
  <c r="CB13" i="5"/>
  <c r="CS13" i="5" s="1"/>
  <c r="BK13" i="5"/>
  <c r="Y191" i="5"/>
  <c r="AZ41" i="5"/>
  <c r="BA74" i="5" s="1"/>
  <c r="CH6" i="5"/>
  <c r="CY6" i="5" s="1"/>
  <c r="BQ6" i="5"/>
  <c r="BA29" i="5"/>
  <c r="BA13" i="5"/>
  <c r="AU45" i="5"/>
  <c r="AV78" i="5" s="1"/>
  <c r="Y120" i="5"/>
  <c r="Y196" i="5"/>
  <c r="AZ46" i="5"/>
  <c r="BA79" i="5" s="1"/>
  <c r="Y193" i="5"/>
  <c r="AZ43" i="5"/>
  <c r="BA76" i="5" s="1"/>
  <c r="CK13" i="5"/>
  <c r="DB13" i="5" s="1"/>
  <c r="BT13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AZ78" i="5" s="1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AQ77" i="4" s="1"/>
  <c r="Y105" i="4"/>
  <c r="AT45" i="4"/>
  <c r="AU78" i="4" s="1"/>
  <c r="CD13" i="4"/>
  <c r="CU13" i="4" s="1"/>
  <c r="BM13" i="4"/>
  <c r="AO44" i="4"/>
  <c r="AP77" i="4" s="1"/>
  <c r="Y29" i="4"/>
  <c r="AY47" i="4"/>
  <c r="AZ80" i="4" s="1"/>
  <c r="Y182" i="4"/>
  <c r="AZ25" i="4"/>
  <c r="AZ9" i="4"/>
  <c r="AZ21" i="4"/>
  <c r="AZ5" i="4"/>
  <c r="AZ32" i="4"/>
  <c r="AZ16" i="4"/>
  <c r="Y255" i="4"/>
  <c r="BD45" i="4"/>
  <c r="BE78" i="4" s="1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AZ73" i="4" s="1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181" i="4"/>
  <c r="AY46" i="4"/>
  <c r="AZ79" i="4" s="1"/>
  <c r="Y177" i="4"/>
  <c r="AY42" i="4"/>
  <c r="AZ75" i="4" s="1"/>
  <c r="Y90" i="4"/>
  <c r="AS45" i="4"/>
  <c r="AT78" i="4" s="1"/>
  <c r="Y180" i="4"/>
  <c r="AY45" i="4"/>
  <c r="AZ78" i="4" s="1"/>
  <c r="BZ12" i="4"/>
  <c r="CQ12" i="4" s="1"/>
  <c r="BI12" i="4"/>
  <c r="CG16" i="4"/>
  <c r="CX16" i="4" s="1"/>
  <c r="BP16" i="4"/>
  <c r="AU45" i="4"/>
  <c r="AV78" i="4" s="1"/>
  <c r="Y120" i="4"/>
  <c r="Y240" i="4"/>
  <c r="BC45" i="4"/>
  <c r="BD78" i="4" s="1"/>
  <c r="Y171" i="4"/>
  <c r="AY36" i="4"/>
  <c r="AZ69" i="4" s="1"/>
  <c r="W45" i="4"/>
  <c r="X45" i="4" s="1"/>
  <c r="Y185" i="4"/>
  <c r="AY50" i="4"/>
  <c r="AZ83" i="4" s="1"/>
  <c r="AZ27" i="4"/>
  <c r="AZ11" i="4"/>
  <c r="AZ23" i="4"/>
  <c r="AZ7" i="4"/>
  <c r="AJ3" i="4"/>
  <c r="BR3" i="4" s="1"/>
  <c r="CZ3" i="4" s="1"/>
  <c r="AZ30" i="4"/>
  <c r="AZ14" i="4"/>
  <c r="Y176" i="4"/>
  <c r="AY41" i="4"/>
  <c r="AZ74" i="4" s="1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AZ71" i="4" s="1"/>
  <c r="BY12" i="4"/>
  <c r="CP12" i="4" s="1"/>
  <c r="BH12" i="4"/>
  <c r="CG7" i="4"/>
  <c r="CX7" i="4" s="1"/>
  <c r="BP7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X78" i="4" s="1"/>
  <c r="AR61" i="4"/>
  <c r="BH29" i="4" s="1"/>
  <c r="BH45" i="4" s="1"/>
  <c r="BI78" i="4" s="1"/>
  <c r="Y195" i="4"/>
  <c r="AZ45" i="4"/>
  <c r="BA78" i="4" s="1"/>
  <c r="Y172" i="4"/>
  <c r="AY37" i="4"/>
  <c r="AZ70" i="4" s="1"/>
  <c r="Y184" i="4"/>
  <c r="AY49" i="4"/>
  <c r="AZ82" i="4" s="1"/>
  <c r="CG6" i="4"/>
  <c r="CX6" i="4" s="1"/>
  <c r="BP6" i="4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X13" i="2"/>
  <c r="W75" i="2"/>
  <c r="X75" i="2" s="1"/>
  <c r="AR61" i="2"/>
  <c r="BH29" i="2" s="1"/>
  <c r="BH45" i="2" s="1"/>
  <c r="BI78" i="2" s="1"/>
  <c r="AA13" i="2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239" i="2"/>
  <c r="BC44" i="2"/>
  <c r="BD77" i="2" s="1"/>
  <c r="Y254" i="2"/>
  <c r="BD44" i="2"/>
  <c r="BE77" i="2" s="1"/>
  <c r="Y148" i="2"/>
  <c r="AW43" i="2"/>
  <c r="AX76" i="2" s="1"/>
  <c r="Y143" i="2"/>
  <c r="AW38" i="2"/>
  <c r="AX71" i="2" s="1"/>
  <c r="Y142" i="2"/>
  <c r="AW37" i="2"/>
  <c r="AX70" i="2" s="1"/>
  <c r="Y141" i="2"/>
  <c r="AW36" i="2"/>
  <c r="AX69" i="2" s="1"/>
  <c r="Y146" i="2"/>
  <c r="AW41" i="2"/>
  <c r="AX74" i="2" s="1"/>
  <c r="Y147" i="2"/>
  <c r="AW42" i="2"/>
  <c r="AX75" i="2" s="1"/>
  <c r="Y144" i="2"/>
  <c r="AW39" i="2"/>
  <c r="AX72" i="2" s="1"/>
  <c r="Y145" i="2"/>
  <c r="AW40" i="2"/>
  <c r="AX73" i="2" s="1"/>
  <c r="Y134" i="2"/>
  <c r="AV44" i="2"/>
  <c r="AW77" i="2" s="1"/>
  <c r="Y149" i="2"/>
  <c r="AW44" i="2"/>
  <c r="AX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O79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Y44" i="2" l="1"/>
  <c r="Y74" i="5"/>
  <c r="BW12" i="5"/>
  <c r="CN12" i="5" s="1"/>
  <c r="Q53" i="9"/>
  <c r="I57" i="9" s="1"/>
  <c r="AQ44" i="2"/>
  <c r="AR77" i="2" s="1"/>
  <c r="Y74" i="2"/>
  <c r="AP44" i="5"/>
  <c r="AQ77" i="5" s="1"/>
  <c r="Y29" i="2"/>
  <c r="BG12" i="2"/>
  <c r="AO44" i="5"/>
  <c r="AP77" i="5" s="1"/>
  <c r="Q54" i="9"/>
  <c r="I59" i="9" s="1"/>
  <c r="Q51" i="9"/>
  <c r="I56" i="9" s="1"/>
  <c r="Q55" i="9"/>
  <c r="I58" i="9" s="1"/>
  <c r="Q52" i="9"/>
  <c r="I55" i="9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BX12" i="6"/>
  <c r="CO12" i="6" s="1"/>
  <c r="BG12" i="6"/>
  <c r="Y184" i="6"/>
  <c r="AY49" i="6"/>
  <c r="AZ82" i="6" s="1"/>
  <c r="AU45" i="6"/>
  <c r="AV78" i="6" s="1"/>
  <c r="Y120" i="6"/>
  <c r="Y174" i="6"/>
  <c r="AY39" i="6"/>
  <c r="AZ72" i="6" s="1"/>
  <c r="AO44" i="6"/>
  <c r="AP77" i="6" s="1"/>
  <c r="Y29" i="6"/>
  <c r="Y255" i="6"/>
  <c r="BD45" i="6"/>
  <c r="BE78" i="6" s="1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AQ77" i="6" s="1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BA78" i="6" s="1"/>
  <c r="Y185" i="6"/>
  <c r="AY50" i="6"/>
  <c r="AZ83" i="6" s="1"/>
  <c r="Y173" i="6"/>
  <c r="AY38" i="6"/>
  <c r="AZ71" i="6" s="1"/>
  <c r="Y150" i="6"/>
  <c r="AW45" i="6"/>
  <c r="AX78" i="6" s="1"/>
  <c r="AZ20" i="6"/>
  <c r="AZ4" i="6"/>
  <c r="AY40" i="6"/>
  <c r="AZ73" i="6" s="1"/>
  <c r="Y175" i="6"/>
  <c r="AO29" i="6"/>
  <c r="AO13" i="6"/>
  <c r="Y135" i="6"/>
  <c r="AV45" i="6"/>
  <c r="AW78" i="6" s="1"/>
  <c r="Y171" i="6"/>
  <c r="AY36" i="6"/>
  <c r="AZ69" i="6" s="1"/>
  <c r="Y177" i="6"/>
  <c r="AY42" i="6"/>
  <c r="AZ75" i="6" s="1"/>
  <c r="Y181" i="6"/>
  <c r="AY46" i="6"/>
  <c r="AZ79" i="6" s="1"/>
  <c r="Y105" i="6"/>
  <c r="AT45" i="6"/>
  <c r="AU78" i="6" s="1"/>
  <c r="Y240" i="6"/>
  <c r="BC45" i="6"/>
  <c r="BD78" i="6" s="1"/>
  <c r="AQ44" i="6"/>
  <c r="AR77" i="6" s="1"/>
  <c r="Y59" i="6"/>
  <c r="Y183" i="6"/>
  <c r="AY48" i="6"/>
  <c r="AZ81" i="6" s="1"/>
  <c r="Y178" i="6"/>
  <c r="AY43" i="6"/>
  <c r="AZ76" i="6" s="1"/>
  <c r="Y180" i="6"/>
  <c r="AY45" i="6"/>
  <c r="AZ78" i="6" s="1"/>
  <c r="Y172" i="6"/>
  <c r="AY37" i="6"/>
  <c r="AZ70" i="6" s="1"/>
  <c r="Y90" i="6"/>
  <c r="AS45" i="6"/>
  <c r="AT78" i="6" s="1"/>
  <c r="AR29" i="6"/>
  <c r="AR13" i="6"/>
  <c r="AQ29" i="6"/>
  <c r="AQ13" i="6"/>
  <c r="Y74" i="6"/>
  <c r="AR44" i="6"/>
  <c r="AS77" i="6" s="1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Z80" i="6" s="1"/>
  <c r="AP61" i="6"/>
  <c r="BF29" i="6" s="1"/>
  <c r="BF45" i="6" s="1"/>
  <c r="BG78" i="6" s="1"/>
  <c r="Y176" i="6"/>
  <c r="AY41" i="6"/>
  <c r="AZ74" i="6" s="1"/>
  <c r="Y210" i="5"/>
  <c r="BA45" i="5"/>
  <c r="BB78" i="5" s="1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BB76" i="5" s="1"/>
  <c r="CI5" i="5"/>
  <c r="CZ5" i="5" s="1"/>
  <c r="BR5" i="5"/>
  <c r="CI8" i="5"/>
  <c r="CZ8" i="5" s="1"/>
  <c r="BR8" i="5"/>
  <c r="CI15" i="5"/>
  <c r="CZ15" i="5" s="1"/>
  <c r="BR15" i="5"/>
  <c r="Y203" i="5"/>
  <c r="BA38" i="5"/>
  <c r="BB71" i="5" s="1"/>
  <c r="BA49" i="5"/>
  <c r="BB82" i="5" s="1"/>
  <c r="Y214" i="5"/>
  <c r="Y211" i="5"/>
  <c r="BA46" i="5"/>
  <c r="BB79" i="5" s="1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BB70" i="5" s="1"/>
  <c r="Y205" i="5"/>
  <c r="BA40" i="5"/>
  <c r="BB73" i="5" s="1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BB81" i="5" s="1"/>
  <c r="CI9" i="5"/>
  <c r="CZ9" i="5" s="1"/>
  <c r="BR9" i="5"/>
  <c r="Y212" i="5"/>
  <c r="BA47" i="5"/>
  <c r="BB80" i="5" s="1"/>
  <c r="BB17" i="5"/>
  <c r="BB33" i="5"/>
  <c r="CI16" i="5"/>
  <c r="CZ16" i="5" s="1"/>
  <c r="BR16" i="5"/>
  <c r="Y206" i="5"/>
  <c r="BA41" i="5"/>
  <c r="BB74" i="5" s="1"/>
  <c r="CI13" i="5"/>
  <c r="CZ13" i="5" s="1"/>
  <c r="BR13" i="5"/>
  <c r="Y215" i="5"/>
  <c r="BA50" i="5"/>
  <c r="BB83" i="5" s="1"/>
  <c r="Y207" i="5"/>
  <c r="BA42" i="5"/>
  <c r="BB75" i="5" s="1"/>
  <c r="Y209" i="5"/>
  <c r="BA44" i="5"/>
  <c r="BB77" i="5" s="1"/>
  <c r="BB12" i="5"/>
  <c r="BB28" i="5"/>
  <c r="BB8" i="5"/>
  <c r="BB24" i="5"/>
  <c r="BB14" i="5"/>
  <c r="BB30" i="5"/>
  <c r="BB31" i="5"/>
  <c r="BB15" i="5"/>
  <c r="Y204" i="5"/>
  <c r="BA39" i="5"/>
  <c r="BB72" i="5" s="1"/>
  <c r="Y201" i="5"/>
  <c r="BA36" i="5"/>
  <c r="BB69" i="5" s="1"/>
  <c r="BX13" i="4"/>
  <c r="CO13" i="4" s="1"/>
  <c r="BG13" i="4"/>
  <c r="Y196" i="4"/>
  <c r="AZ46" i="4"/>
  <c r="BA79" i="4" s="1"/>
  <c r="BA33" i="4"/>
  <c r="BA17" i="4"/>
  <c r="CH8" i="4"/>
  <c r="CY8" i="4" s="1"/>
  <c r="BQ8" i="4"/>
  <c r="BY13" i="4"/>
  <c r="CP13" i="4" s="1"/>
  <c r="BH13" i="4"/>
  <c r="Y197" i="4"/>
  <c r="AZ47" i="4"/>
  <c r="BA80" i="4" s="1"/>
  <c r="Y188" i="4"/>
  <c r="AZ38" i="4"/>
  <c r="BA71" i="4" s="1"/>
  <c r="Y45" i="4"/>
  <c r="AP45" i="4"/>
  <c r="AQ78" i="4" s="1"/>
  <c r="BA29" i="4"/>
  <c r="BA13" i="4"/>
  <c r="BA9" i="4"/>
  <c r="BA25" i="4"/>
  <c r="BA21" i="4"/>
  <c r="BA5" i="4"/>
  <c r="BA30" i="4"/>
  <c r="BA14" i="4"/>
  <c r="BA34" i="4"/>
  <c r="BA18" i="4"/>
  <c r="Y193" i="4"/>
  <c r="AZ43" i="4"/>
  <c r="BA76" i="4" s="1"/>
  <c r="Y186" i="4"/>
  <c r="AZ36" i="4"/>
  <c r="BA69" i="4" s="1"/>
  <c r="Y190" i="4"/>
  <c r="AZ40" i="4"/>
  <c r="BA73" i="4" s="1"/>
  <c r="AO45" i="4"/>
  <c r="AP78" i="4" s="1"/>
  <c r="Y30" i="4"/>
  <c r="Y187" i="4"/>
  <c r="AZ37" i="4"/>
  <c r="BA70" i="4" s="1"/>
  <c r="CH15" i="4"/>
  <c r="CY15" i="4" s="1"/>
  <c r="BQ15" i="4"/>
  <c r="BA22" i="4"/>
  <c r="BA6" i="4"/>
  <c r="CH5" i="4"/>
  <c r="CY5" i="4" s="1"/>
  <c r="BQ5" i="4"/>
  <c r="AQ45" i="4"/>
  <c r="AR78" i="4" s="1"/>
  <c r="Y60" i="4"/>
  <c r="Y200" i="4"/>
  <c r="AZ50" i="4"/>
  <c r="BA83" i="4" s="1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BA75" i="4" s="1"/>
  <c r="CH14" i="4"/>
  <c r="CY14" i="4" s="1"/>
  <c r="BQ14" i="4"/>
  <c r="BA27" i="4"/>
  <c r="BA11" i="4"/>
  <c r="BA23" i="4"/>
  <c r="BA7" i="4"/>
  <c r="BA32" i="4"/>
  <c r="BA16" i="4"/>
  <c r="Y189" i="4"/>
  <c r="AZ39" i="4"/>
  <c r="BA72" i="4" s="1"/>
  <c r="Y199" i="4"/>
  <c r="AZ49" i="4"/>
  <c r="BA82" i="4" s="1"/>
  <c r="AZ44" i="4"/>
  <c r="BA77" i="4" s="1"/>
  <c r="Y194" i="4"/>
  <c r="Y75" i="4"/>
  <c r="AR45" i="4"/>
  <c r="AS78" i="4" s="1"/>
  <c r="Y198" i="4"/>
  <c r="AZ48" i="4"/>
  <c r="BA81" i="4" s="1"/>
  <c r="Y191" i="4"/>
  <c r="AZ41" i="4"/>
  <c r="BA74" i="4" s="1"/>
  <c r="Y60" i="2"/>
  <c r="AQ45" i="2"/>
  <c r="AR78" i="2" s="1"/>
  <c r="Y45" i="2"/>
  <c r="AP45" i="2"/>
  <c r="AQ78" i="2" s="1"/>
  <c r="Y240" i="2"/>
  <c r="BC45" i="2"/>
  <c r="BD78" i="2" s="1"/>
  <c r="Y255" i="2"/>
  <c r="BD45" i="2"/>
  <c r="BE78" i="2" s="1"/>
  <c r="Y180" i="2"/>
  <c r="AY45" i="2"/>
  <c r="AZ78" i="2" s="1"/>
  <c r="Y162" i="2"/>
  <c r="AX42" i="2"/>
  <c r="AY75" i="2" s="1"/>
  <c r="Y135" i="2"/>
  <c r="AV45" i="2"/>
  <c r="AW78" i="2" s="1"/>
  <c r="Y163" i="2"/>
  <c r="AX43" i="2"/>
  <c r="AY76" i="2" s="1"/>
  <c r="Y160" i="2"/>
  <c r="AX40" i="2"/>
  <c r="AY73" i="2" s="1"/>
  <c r="Y165" i="2"/>
  <c r="AX45" i="2"/>
  <c r="AY78" i="2" s="1"/>
  <c r="Y158" i="2"/>
  <c r="AX38" i="2"/>
  <c r="AY71" i="2" s="1"/>
  <c r="Y157" i="2"/>
  <c r="AX37" i="2"/>
  <c r="AY70" i="2" s="1"/>
  <c r="Y164" i="2"/>
  <c r="AX44" i="2"/>
  <c r="AY77" i="2" s="1"/>
  <c r="Y150" i="2"/>
  <c r="AW45" i="2"/>
  <c r="AX78" i="2" s="1"/>
  <c r="Y159" i="2"/>
  <c r="AX39" i="2"/>
  <c r="AY72" i="2" s="1"/>
  <c r="Y156" i="2"/>
  <c r="AX36" i="2"/>
  <c r="AY69" i="2" s="1"/>
  <c r="Y161" i="2"/>
  <c r="AX41" i="2"/>
  <c r="AY74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O80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Y189" i="6"/>
  <c r="AZ39" i="6"/>
  <c r="BA72" i="6" s="1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BA73" i="6" s="1"/>
  <c r="Y75" i="6"/>
  <c r="AR45" i="6"/>
  <c r="AS78" i="6" s="1"/>
  <c r="Y45" i="6"/>
  <c r="AP45" i="6"/>
  <c r="AQ78" i="6" s="1"/>
  <c r="Y200" i="6"/>
  <c r="AZ50" i="6"/>
  <c r="BA83" i="6" s="1"/>
  <c r="Y187" i="6"/>
  <c r="AZ37" i="6"/>
  <c r="BA70" i="6" s="1"/>
  <c r="Y192" i="6"/>
  <c r="AZ42" i="6"/>
  <c r="BA75" i="6" s="1"/>
  <c r="BA28" i="6"/>
  <c r="BA12" i="6"/>
  <c r="AK3" i="6"/>
  <c r="BS3" i="6" s="1"/>
  <c r="DA3" i="6" s="1"/>
  <c r="BZ13" i="6"/>
  <c r="CQ13" i="6" s="1"/>
  <c r="BI13" i="6"/>
  <c r="Y198" i="6"/>
  <c r="AZ48" i="6"/>
  <c r="BA81" i="6" s="1"/>
  <c r="Y193" i="6"/>
  <c r="AZ43" i="6"/>
  <c r="BA76" i="6" s="1"/>
  <c r="CH6" i="6"/>
  <c r="CY6" i="6" s="1"/>
  <c r="BQ6" i="6"/>
  <c r="Y197" i="6"/>
  <c r="AZ47" i="6"/>
  <c r="BA80" i="6" s="1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71" i="6" s="1"/>
  <c r="BA29" i="6"/>
  <c r="BA13" i="6"/>
  <c r="BA9" i="6"/>
  <c r="BA25" i="6"/>
  <c r="BA21" i="6"/>
  <c r="BA5" i="6"/>
  <c r="BA20" i="6"/>
  <c r="BA4" i="6"/>
  <c r="BA18" i="6"/>
  <c r="BA34" i="6"/>
  <c r="Y194" i="6"/>
  <c r="AZ44" i="6"/>
  <c r="BA77" i="6" s="1"/>
  <c r="Y60" i="6"/>
  <c r="AQ45" i="6"/>
  <c r="AR78" i="6" s="1"/>
  <c r="AO45" i="6"/>
  <c r="AP78" i="6" s="1"/>
  <c r="Y30" i="6"/>
  <c r="Y186" i="6"/>
  <c r="AZ36" i="6"/>
  <c r="BA69" i="6" s="1"/>
  <c r="Y196" i="6"/>
  <c r="AZ46" i="6"/>
  <c r="BA79" i="6" s="1"/>
  <c r="Y191" i="6"/>
  <c r="AZ41" i="6"/>
  <c r="BA74" i="6" s="1"/>
  <c r="Y199" i="6"/>
  <c r="AZ49" i="6"/>
  <c r="BA82" i="6" s="1"/>
  <c r="Y226" i="5"/>
  <c r="BB46" i="5"/>
  <c r="BC79" i="5" s="1"/>
  <c r="Y224" i="5"/>
  <c r="BB44" i="5"/>
  <c r="BC77" i="5" s="1"/>
  <c r="CJ4" i="5"/>
  <c r="DA4" i="5" s="1"/>
  <c r="BS4" i="5"/>
  <c r="Y223" i="5"/>
  <c r="BB43" i="5"/>
  <c r="BC76" i="5" s="1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C69" i="5" s="1"/>
  <c r="BS13" i="5"/>
  <c r="CJ13" i="5"/>
  <c r="DA13" i="5" s="1"/>
  <c r="CJ11" i="5"/>
  <c r="DA11" i="5" s="1"/>
  <c r="BS11" i="5"/>
  <c r="CJ18" i="5"/>
  <c r="DA18" i="5" s="1"/>
  <c r="BS18" i="5"/>
  <c r="Y222" i="5"/>
  <c r="BB42" i="5"/>
  <c r="BC75" i="5" s="1"/>
  <c r="Y219" i="5"/>
  <c r="BB39" i="5"/>
  <c r="BC72" i="5" s="1"/>
  <c r="Y230" i="5"/>
  <c r="BB50" i="5"/>
  <c r="BC83" i="5" s="1"/>
  <c r="CJ15" i="5"/>
  <c r="DA15" i="5" s="1"/>
  <c r="BS15" i="5"/>
  <c r="Y220" i="5"/>
  <c r="BB40" i="5"/>
  <c r="BC73" i="5" s="1"/>
  <c r="Y217" i="5"/>
  <c r="BB37" i="5"/>
  <c r="BC70" i="5" s="1"/>
  <c r="CJ9" i="5"/>
  <c r="DA9" i="5" s="1"/>
  <c r="BS9" i="5"/>
  <c r="CJ16" i="5"/>
  <c r="DA16" i="5" s="1"/>
  <c r="BS16" i="5"/>
  <c r="CJ6" i="5"/>
  <c r="DA6" i="5" s="1"/>
  <c r="BS6" i="5"/>
  <c r="Y229" i="5"/>
  <c r="BB49" i="5"/>
  <c r="BC82" i="5" s="1"/>
  <c r="Y225" i="5"/>
  <c r="BB45" i="5"/>
  <c r="BC78" i="5" s="1"/>
  <c r="Y227" i="5"/>
  <c r="BB47" i="5"/>
  <c r="BC80" i="5" s="1"/>
  <c r="CJ8" i="5"/>
  <c r="DA8" i="5" s="1"/>
  <c r="BS8" i="5"/>
  <c r="CJ5" i="5"/>
  <c r="DA5" i="5" s="1"/>
  <c r="BS5" i="5"/>
  <c r="Y221" i="5"/>
  <c r="BB41" i="5"/>
  <c r="BC74" i="5" s="1"/>
  <c r="Y228" i="5"/>
  <c r="BB48" i="5"/>
  <c r="BC81" i="5" s="1"/>
  <c r="Y218" i="5"/>
  <c r="BB38" i="5"/>
  <c r="BC71" i="5" s="1"/>
  <c r="BB29" i="4"/>
  <c r="BB13" i="4"/>
  <c r="CI6" i="4"/>
  <c r="CZ6" i="4" s="1"/>
  <c r="BR6" i="4"/>
  <c r="CI14" i="4"/>
  <c r="CZ14" i="4" s="1"/>
  <c r="BR14" i="4"/>
  <c r="Y204" i="4"/>
  <c r="BA39" i="4"/>
  <c r="BB72" i="4" s="1"/>
  <c r="Y201" i="4"/>
  <c r="BA36" i="4"/>
  <c r="BB69" i="4" s="1"/>
  <c r="BB28" i="4"/>
  <c r="BB12" i="4"/>
  <c r="BB24" i="4"/>
  <c r="BB8" i="4"/>
  <c r="BB20" i="4"/>
  <c r="BB4" i="4"/>
  <c r="BB21" i="4"/>
  <c r="BB5" i="4"/>
  <c r="Y205" i="4"/>
  <c r="BA40" i="4"/>
  <c r="BB73" i="4" s="1"/>
  <c r="Y203" i="4"/>
  <c r="BA38" i="4"/>
  <c r="BB71" i="4" s="1"/>
  <c r="Y211" i="4"/>
  <c r="BA46" i="4"/>
  <c r="BB79" i="4" s="1"/>
  <c r="CI9" i="4"/>
  <c r="CZ9" i="4" s="1"/>
  <c r="BR9" i="4"/>
  <c r="CI7" i="4"/>
  <c r="CZ7" i="4" s="1"/>
  <c r="BR7" i="4"/>
  <c r="BB25" i="4"/>
  <c r="BB9" i="4"/>
  <c r="Y206" i="4"/>
  <c r="BA41" i="4"/>
  <c r="BB74" i="4" s="1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BB81" i="4" s="1"/>
  <c r="Y208" i="4"/>
  <c r="BA43" i="4"/>
  <c r="BB76" i="4" s="1"/>
  <c r="Y207" i="4"/>
  <c r="BA42" i="4"/>
  <c r="BB75" i="4" s="1"/>
  <c r="Y212" i="4"/>
  <c r="BA47" i="4"/>
  <c r="BB80" i="4" s="1"/>
  <c r="BB26" i="4"/>
  <c r="BB10" i="4"/>
  <c r="BB22" i="4"/>
  <c r="BB6" i="4"/>
  <c r="BB32" i="4"/>
  <c r="BB16" i="4"/>
  <c r="BB34" i="4"/>
  <c r="BB18" i="4"/>
  <c r="Y209" i="4"/>
  <c r="BA44" i="4"/>
  <c r="BB77" i="4" s="1"/>
  <c r="Y215" i="4"/>
  <c r="BA50" i="4"/>
  <c r="BB83" i="4" s="1"/>
  <c r="Y202" i="4"/>
  <c r="BA37" i="4"/>
  <c r="BB70" i="4" s="1"/>
  <c r="Y210" i="4"/>
  <c r="BA45" i="4"/>
  <c r="BB78" i="4" s="1"/>
  <c r="Y214" i="4"/>
  <c r="BA49" i="4"/>
  <c r="BB82" i="4" s="1"/>
  <c r="Y181" i="2"/>
  <c r="AY46" i="2"/>
  <c r="AZ79" i="2" s="1"/>
  <c r="Y241" i="2"/>
  <c r="BC46" i="2"/>
  <c r="BD79" i="2" s="1"/>
  <c r="Y196" i="2"/>
  <c r="AZ46" i="2"/>
  <c r="BA79" i="2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256" i="2"/>
  <c r="BD46" i="2"/>
  <c r="BE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Y172" i="2"/>
  <c r="AY37" i="2"/>
  <c r="AZ70" i="2" s="1"/>
  <c r="Y174" i="2"/>
  <c r="AY39" i="2"/>
  <c r="AZ72" i="2" s="1"/>
  <c r="Y175" i="2"/>
  <c r="AY40" i="2"/>
  <c r="AZ73" i="2" s="1"/>
  <c r="Y171" i="2"/>
  <c r="AY36" i="2"/>
  <c r="AZ69" i="2" s="1"/>
  <c r="Y173" i="2"/>
  <c r="AY38" i="2"/>
  <c r="AZ71" i="2" s="1"/>
  <c r="Y177" i="2"/>
  <c r="AY42" i="2"/>
  <c r="AZ75" i="2" s="1"/>
  <c r="Y178" i="2"/>
  <c r="AY43" i="2"/>
  <c r="AZ76" i="2" s="1"/>
  <c r="Y176" i="2"/>
  <c r="AY41" i="2"/>
  <c r="AZ74" i="2" s="1"/>
  <c r="Y179" i="2"/>
  <c r="AY44" i="2"/>
  <c r="AZ77" i="2" s="1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O81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L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BB70" i="6" s="1"/>
  <c r="Y210" i="6"/>
  <c r="BA45" i="6"/>
  <c r="BB78" i="6" s="1"/>
  <c r="Y205" i="6"/>
  <c r="BA40" i="6"/>
  <c r="BB73" i="6" s="1"/>
  <c r="Y214" i="6"/>
  <c r="BA49" i="6"/>
  <c r="BB82" i="6" s="1"/>
  <c r="Y207" i="6"/>
  <c r="BA42" i="6"/>
  <c r="BB75" i="6" s="1"/>
  <c r="BB28" i="6"/>
  <c r="BB12" i="6"/>
  <c r="BB24" i="6"/>
  <c r="BB8" i="6"/>
  <c r="BB33" i="6"/>
  <c r="BB17" i="6"/>
  <c r="BB20" i="6"/>
  <c r="BB4" i="6"/>
  <c r="Y209" i="6"/>
  <c r="BA44" i="6"/>
  <c r="BB77" i="6" s="1"/>
  <c r="Y213" i="6"/>
  <c r="BA48" i="6"/>
  <c r="BB81" i="6" s="1"/>
  <c r="Y208" i="6"/>
  <c r="BA43" i="6"/>
  <c r="BB76" i="6" s="1"/>
  <c r="Y211" i="6"/>
  <c r="BA46" i="6"/>
  <c r="BB79" i="6" s="1"/>
  <c r="Y215" i="6"/>
  <c r="BA50" i="6"/>
  <c r="BB83" i="6" s="1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BB74" i="6" s="1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BB69" i="6" s="1"/>
  <c r="CI9" i="6"/>
  <c r="CZ9" i="6" s="1"/>
  <c r="BR9" i="6"/>
  <c r="Y203" i="6"/>
  <c r="BA38" i="6"/>
  <c r="BB71" i="6" s="1"/>
  <c r="BB26" i="6"/>
  <c r="BB10" i="6"/>
  <c r="BB22" i="6"/>
  <c r="BB6" i="6"/>
  <c r="BB34" i="6"/>
  <c r="BB18" i="6"/>
  <c r="BB31" i="6"/>
  <c r="BB15" i="6"/>
  <c r="Y212" i="6"/>
  <c r="BA47" i="6"/>
  <c r="BB80" i="6" s="1"/>
  <c r="Y204" i="6"/>
  <c r="BA39" i="6"/>
  <c r="BB72" i="6" s="1"/>
  <c r="BJ1" i="5"/>
  <c r="CR1" i="5"/>
  <c r="V10" i="5" s="1"/>
  <c r="CJ7" i="4"/>
  <c r="DA7" i="4" s="1"/>
  <c r="BS7" i="4"/>
  <c r="CJ12" i="4"/>
  <c r="DA12" i="4" s="1"/>
  <c r="BS12" i="4"/>
  <c r="Y230" i="4"/>
  <c r="BB50" i="4"/>
  <c r="BC83" i="4" s="1"/>
  <c r="Y218" i="4"/>
  <c r="BB38" i="4"/>
  <c r="BC71" i="4" s="1"/>
  <c r="Y229" i="4"/>
  <c r="BB49" i="4"/>
  <c r="BC82" i="4" s="1"/>
  <c r="Y219" i="4"/>
  <c r="BB39" i="4"/>
  <c r="BC72" i="4" s="1"/>
  <c r="Y216" i="4"/>
  <c r="BB36" i="4"/>
  <c r="BC69" i="4" s="1"/>
  <c r="Y224" i="4"/>
  <c r="BB44" i="4"/>
  <c r="BC77" i="4" s="1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7" i="4"/>
  <c r="BB47" i="4"/>
  <c r="BC80" i="4" s="1"/>
  <c r="Y226" i="4"/>
  <c r="BB46" i="4"/>
  <c r="BC79" i="4" s="1"/>
  <c r="Y223" i="4"/>
  <c r="BB43" i="4"/>
  <c r="BC76" i="4" s="1"/>
  <c r="Y221" i="4"/>
  <c r="BB41" i="4"/>
  <c r="BC74" i="4" s="1"/>
  <c r="Y217" i="4"/>
  <c r="BB37" i="4"/>
  <c r="BC70" i="4" s="1"/>
  <c r="Y220" i="4"/>
  <c r="BB40" i="4"/>
  <c r="BC73" i="4" s="1"/>
  <c r="Y225" i="4"/>
  <c r="BB45" i="4"/>
  <c r="BC78" i="4" s="1"/>
  <c r="Y92" i="2"/>
  <c r="AS47" i="2"/>
  <c r="AT80" i="2" s="1"/>
  <c r="Y137" i="2"/>
  <c r="AV47" i="2"/>
  <c r="AW80" i="2" s="1"/>
  <c r="Y122" i="2"/>
  <c r="AU47" i="2"/>
  <c r="AV80" i="2" s="1"/>
  <c r="Y242" i="2"/>
  <c r="BC47" i="2"/>
  <c r="BD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212" i="2"/>
  <c r="BA47" i="2"/>
  <c r="BB80" i="2" s="1"/>
  <c r="Y257" i="2"/>
  <c r="BD47" i="2"/>
  <c r="BE80" i="2" s="1"/>
  <c r="Y197" i="2"/>
  <c r="AZ47" i="2"/>
  <c r="BA80" i="2" s="1"/>
  <c r="Y62" i="2"/>
  <c r="AQ47" i="2"/>
  <c r="AR80" i="2" s="1"/>
  <c r="Y167" i="2"/>
  <c r="AX47" i="2"/>
  <c r="AY80" i="2" s="1"/>
  <c r="Y47" i="2"/>
  <c r="AP47" i="2"/>
  <c r="AQ80" i="2" s="1"/>
  <c r="Y191" i="2"/>
  <c r="AZ41" i="2"/>
  <c r="BA74" i="2" s="1"/>
  <c r="Y194" i="2"/>
  <c r="AZ44" i="2"/>
  <c r="BA77" i="2" s="1"/>
  <c r="Y192" i="2"/>
  <c r="AZ42" i="2"/>
  <c r="BA75" i="2" s="1"/>
  <c r="Y189" i="2"/>
  <c r="AZ39" i="2"/>
  <c r="BA72" i="2" s="1"/>
  <c r="Y190" i="2"/>
  <c r="AZ40" i="2"/>
  <c r="BA73" i="2" s="1"/>
  <c r="Y193" i="2"/>
  <c r="AZ43" i="2"/>
  <c r="BA76" i="2" s="1"/>
  <c r="Y195" i="2"/>
  <c r="AZ45" i="2"/>
  <c r="BA78" i="2" s="1"/>
  <c r="Y188" i="2"/>
  <c r="AZ38" i="2"/>
  <c r="BA71" i="2" s="1"/>
  <c r="Y187" i="2"/>
  <c r="AZ37" i="2"/>
  <c r="BA70" i="2" s="1"/>
  <c r="Y186" i="2"/>
  <c r="AZ36" i="2"/>
  <c r="BA69" i="2" s="1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O82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L43" i="9" l="1"/>
  <c r="V9" i="5"/>
  <c r="J40" i="9"/>
  <c r="K40" i="9" s="1"/>
  <c r="CJ7" i="6"/>
  <c r="DA7" i="6" s="1"/>
  <c r="BS7" i="6"/>
  <c r="CJ8" i="6"/>
  <c r="DA8" i="6" s="1"/>
  <c r="BS8" i="6"/>
  <c r="Y230" i="6"/>
  <c r="BB50" i="6"/>
  <c r="BC83" i="6" s="1"/>
  <c r="Y222" i="6"/>
  <c r="BB42" i="6"/>
  <c r="BC75" i="6" s="1"/>
  <c r="Y226" i="6"/>
  <c r="BB46" i="6"/>
  <c r="BC79" i="6" s="1"/>
  <c r="Y219" i="6"/>
  <c r="BB39" i="6"/>
  <c r="BC72" i="6" s="1"/>
  <c r="Y221" i="6"/>
  <c r="BB41" i="6"/>
  <c r="BC74" i="6" s="1"/>
  <c r="Y216" i="6"/>
  <c r="BB36" i="6"/>
  <c r="BC69" i="6" s="1"/>
  <c r="Y220" i="6"/>
  <c r="BB40" i="6"/>
  <c r="BC73" i="6" s="1"/>
  <c r="Y225" i="6"/>
  <c r="BB45" i="6"/>
  <c r="BC78" i="6" s="1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BC80" i="6" s="1"/>
  <c r="Y218" i="6"/>
  <c r="BB38" i="6"/>
  <c r="BC71" i="6" s="1"/>
  <c r="Y228" i="6"/>
  <c r="BB48" i="6"/>
  <c r="BC81" i="6" s="1"/>
  <c r="Y223" i="6"/>
  <c r="BB43" i="6"/>
  <c r="BC76" i="6" s="1"/>
  <c r="Y229" i="6"/>
  <c r="BB49" i="6"/>
  <c r="BC82" i="6" s="1"/>
  <c r="Y224" i="6"/>
  <c r="BB44" i="6"/>
  <c r="BC77" i="6" s="1"/>
  <c r="Y217" i="6"/>
  <c r="BB37" i="6"/>
  <c r="BC70" i="6" s="1"/>
  <c r="CR1" i="4"/>
  <c r="V10" i="4" s="1"/>
  <c r="BJ1" i="4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211" i="2"/>
  <c r="BA46" i="2"/>
  <c r="BB79" i="2" s="1"/>
  <c r="Y183" i="2"/>
  <c r="AY48" i="2"/>
  <c r="AZ81" i="2" s="1"/>
  <c r="Y123" i="2"/>
  <c r="AU48" i="2"/>
  <c r="AV81" i="2" s="1"/>
  <c r="Y213" i="2"/>
  <c r="BA48" i="2"/>
  <c r="BB81" i="2" s="1"/>
  <c r="Y243" i="2"/>
  <c r="BC48" i="2"/>
  <c r="BD81" i="2" s="1"/>
  <c r="Y258" i="2"/>
  <c r="BD48" i="2"/>
  <c r="BE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Y206" i="2"/>
  <c r="BA41" i="2"/>
  <c r="BB74" i="2" s="1"/>
  <c r="Y201" i="2"/>
  <c r="BA36" i="2"/>
  <c r="BB69" i="2" s="1"/>
  <c r="Y203" i="2"/>
  <c r="BA38" i="2"/>
  <c r="BB71" i="2" s="1"/>
  <c r="Y204" i="2"/>
  <c r="BA39" i="2"/>
  <c r="BB72" i="2" s="1"/>
  <c r="Y209" i="2"/>
  <c r="BA44" i="2"/>
  <c r="BB77" i="2" s="1"/>
  <c r="Y207" i="2"/>
  <c r="BA42" i="2"/>
  <c r="BB75" i="2" s="1"/>
  <c r="Y202" i="2"/>
  <c r="BA37" i="2"/>
  <c r="BB70" i="2" s="1"/>
  <c r="Y210" i="2"/>
  <c r="BA45" i="2"/>
  <c r="BB78" i="2" s="1"/>
  <c r="Y205" i="2"/>
  <c r="BA40" i="2"/>
  <c r="BB73" i="2" s="1"/>
  <c r="Y208" i="2"/>
  <c r="BA43" i="2"/>
  <c r="BB76" i="2" s="1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O83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N40" i="9"/>
  <c r="C72" i="9"/>
  <c r="L44" i="9"/>
  <c r="V9" i="4"/>
  <c r="J42" i="9"/>
  <c r="K42" i="9" s="1"/>
  <c r="BJ1" i="6"/>
  <c r="CR1" i="6"/>
  <c r="V10" i="6" s="1"/>
  <c r="Y259" i="2"/>
  <c r="BD49" i="2"/>
  <c r="BE82" i="2" s="1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228" i="2"/>
  <c r="BB48" i="2"/>
  <c r="BC81" i="2" s="1"/>
  <c r="Y229" i="2"/>
  <c r="BB49" i="2"/>
  <c r="BC82" i="2" s="1"/>
  <c r="Y244" i="2"/>
  <c r="BC49" i="2"/>
  <c r="BD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46" i="2"/>
  <c r="BC79" i="2" s="1"/>
  <c r="Y227" i="2"/>
  <c r="BB47" i="2"/>
  <c r="BC80" i="2" s="1"/>
  <c r="Y223" i="2"/>
  <c r="BB43" i="2"/>
  <c r="BC76" i="2" s="1"/>
  <c r="Y222" i="2"/>
  <c r="BB42" i="2"/>
  <c r="BC75" i="2" s="1"/>
  <c r="Y220" i="2"/>
  <c r="BB40" i="2"/>
  <c r="BC73" i="2" s="1"/>
  <c r="Y219" i="2"/>
  <c r="BB39" i="2"/>
  <c r="BC72" i="2" s="1"/>
  <c r="Y224" i="2"/>
  <c r="BB44" i="2"/>
  <c r="BC77" i="2" s="1"/>
  <c r="Y225" i="2"/>
  <c r="BB45" i="2"/>
  <c r="BC78" i="2" s="1"/>
  <c r="Y216" i="2"/>
  <c r="BB36" i="2"/>
  <c r="BC69" i="2" s="1"/>
  <c r="Y218" i="2"/>
  <c r="BB38" i="2"/>
  <c r="BC71" i="2" s="1"/>
  <c r="Y221" i="2"/>
  <c r="BB41" i="2"/>
  <c r="BC74" i="2" s="1"/>
  <c r="Y217" i="2"/>
  <c r="BB37" i="2"/>
  <c r="BC70" i="2" s="1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N44" i="9" l="1"/>
  <c r="K44" i="9"/>
  <c r="N42" i="9"/>
  <c r="C132" i="9"/>
  <c r="V9" i="6"/>
  <c r="J43" i="9"/>
  <c r="K43" i="9" s="1"/>
  <c r="Y155" i="2"/>
  <c r="AW50" i="2"/>
  <c r="AX83" i="2" s="1"/>
  <c r="Y125" i="2"/>
  <c r="AU50" i="2"/>
  <c r="AV83" i="2" s="1"/>
  <c r="Y260" i="2"/>
  <c r="BD50" i="2"/>
  <c r="BE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45" i="2"/>
  <c r="BC50" i="2"/>
  <c r="BD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N43" i="9" l="1"/>
  <c r="C163" i="9"/>
  <c r="BJ1" i="2"/>
  <c r="CR1" i="2"/>
  <c r="V10" i="2" s="1"/>
  <c r="V9" i="2" l="1"/>
  <c r="J41" i="9"/>
  <c r="C102" i="9" l="1"/>
  <c r="K41" i="9"/>
  <c r="N41" i="9"/>
</calcChain>
</file>

<file path=xl/sharedStrings.xml><?xml version="1.0" encoding="utf-8"?>
<sst xmlns="http://schemas.openxmlformats.org/spreadsheetml/2006/main" count="820" uniqueCount="105">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</sst>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0" fontId="0" fillId="0" borderId="13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7.3333333333333348E-2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7.5000000000000011E-2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7.7083333333333323E-2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7.9687499999999994E-2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8.2942708333333337E-2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8.7011718749999994E-2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9.2097981770833337E-2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9.8455810546874981E-2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0.10640309651692707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0.11633720397949217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0.12875483830769854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0.14427688121795654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0.16367943485577896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0.18793262690305704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0.21824911696215457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6.8215818969634481E-2</c:v>
                </c:pt>
                <c:pt idx="1">
                  <c:v>7.0608986012152375E-2</c:v>
                </c:pt>
                <c:pt idx="2">
                  <c:v>7.3600444815299759E-2</c:v>
                </c:pt>
                <c:pt idx="3">
                  <c:v>7.7339768319233976E-2</c:v>
                </c:pt>
                <c:pt idx="4">
                  <c:v>8.2013922699151726E-2</c:v>
                </c:pt>
                <c:pt idx="5">
                  <c:v>8.7856615674048927E-2</c:v>
                </c:pt>
                <c:pt idx="6">
                  <c:v>9.5159981892670442E-2</c:v>
                </c:pt>
                <c:pt idx="7">
                  <c:v>0.10428918966594733</c:v>
                </c:pt>
                <c:pt idx="8">
                  <c:v>0.11570069938254343</c:v>
                </c:pt>
                <c:pt idx="9">
                  <c:v>0.12996508652828859</c:v>
                </c:pt>
                <c:pt idx="10">
                  <c:v>0.14779557046047001</c:v>
                </c:pt>
                <c:pt idx="11">
                  <c:v>0.1700836753756968</c:v>
                </c:pt>
                <c:pt idx="12">
                  <c:v>0.19794380651973023</c:v>
                </c:pt>
                <c:pt idx="13">
                  <c:v>0.23276897044977207</c:v>
                </c:pt>
                <c:pt idx="14">
                  <c:v>0.27630042536232435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9.8010874842538051E-2</c:v>
                </c:pt>
                <c:pt idx="1">
                  <c:v>0.10040404188505594</c:v>
                </c:pt>
                <c:pt idx="2">
                  <c:v>0.10339550068820333</c:v>
                </c:pt>
                <c:pt idx="3">
                  <c:v>0.10713482419213756</c:v>
                </c:pt>
                <c:pt idx="4">
                  <c:v>0.1118089785720553</c:v>
                </c:pt>
                <c:pt idx="5">
                  <c:v>0.1176516715469525</c:v>
                </c:pt>
                <c:pt idx="6">
                  <c:v>0.12495503776557404</c:v>
                </c:pt>
                <c:pt idx="7">
                  <c:v>0.1340842455388509</c:v>
                </c:pt>
                <c:pt idx="8">
                  <c:v>0.145495755255447</c:v>
                </c:pt>
                <c:pt idx="9">
                  <c:v>0.15976014240119216</c:v>
                </c:pt>
                <c:pt idx="10">
                  <c:v>0.17759062633337358</c:v>
                </c:pt>
                <c:pt idx="11">
                  <c:v>0.19987873124860037</c:v>
                </c:pt>
                <c:pt idx="12">
                  <c:v>0.22773886239263377</c:v>
                </c:pt>
                <c:pt idx="13">
                  <c:v>0.26256402632267567</c:v>
                </c:pt>
                <c:pt idx="14">
                  <c:v>0.30609548123522795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0.10545963881076391</c:v>
                </c:pt>
                <c:pt idx="1">
                  <c:v>0.10785280585328182</c:v>
                </c:pt>
                <c:pt idx="2">
                  <c:v>0.11084426465642919</c:v>
                </c:pt>
                <c:pt idx="3">
                  <c:v>0.1145835881603634</c:v>
                </c:pt>
                <c:pt idx="4">
                  <c:v>0.11925774254028115</c:v>
                </c:pt>
                <c:pt idx="5">
                  <c:v>0.12510043551517838</c:v>
                </c:pt>
                <c:pt idx="6">
                  <c:v>0.1324038017337999</c:v>
                </c:pt>
                <c:pt idx="7">
                  <c:v>0.14153300950707676</c:v>
                </c:pt>
                <c:pt idx="8">
                  <c:v>0.15294451922367289</c:v>
                </c:pt>
                <c:pt idx="9">
                  <c:v>0.16720890636941801</c:v>
                </c:pt>
                <c:pt idx="10">
                  <c:v>0.18503939030159944</c:v>
                </c:pt>
                <c:pt idx="11">
                  <c:v>0.20732749521682625</c:v>
                </c:pt>
                <c:pt idx="12">
                  <c:v>0.23518762636085966</c:v>
                </c:pt>
                <c:pt idx="13">
                  <c:v>0.27001279029090153</c:v>
                </c:pt>
                <c:pt idx="14">
                  <c:v>0.31354424520345381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0.11477059377104627</c:v>
                </c:pt>
                <c:pt idx="1">
                  <c:v>0.11716376081356419</c:v>
                </c:pt>
                <c:pt idx="2">
                  <c:v>0.12015521961671156</c:v>
                </c:pt>
                <c:pt idx="3">
                  <c:v>0.12389454312064578</c:v>
                </c:pt>
                <c:pt idx="4">
                  <c:v>0.12856869750056354</c:v>
                </c:pt>
                <c:pt idx="5">
                  <c:v>0.13441139047546072</c:v>
                </c:pt>
                <c:pt idx="6">
                  <c:v>0.14171475669408226</c:v>
                </c:pt>
                <c:pt idx="7">
                  <c:v>0.15084396446735915</c:v>
                </c:pt>
                <c:pt idx="8">
                  <c:v>0.16225547418395525</c:v>
                </c:pt>
                <c:pt idx="9">
                  <c:v>0.17651986132970038</c:v>
                </c:pt>
                <c:pt idx="10">
                  <c:v>0.19435034526188183</c:v>
                </c:pt>
                <c:pt idx="11">
                  <c:v>0.21663845017710859</c:v>
                </c:pt>
                <c:pt idx="12">
                  <c:v>0.24449858132114205</c:v>
                </c:pt>
                <c:pt idx="13">
                  <c:v>0.27932374525118386</c:v>
                </c:pt>
                <c:pt idx="14">
                  <c:v>0.32285520016373614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0.12640928747139921</c:v>
                </c:pt>
                <c:pt idx="1">
                  <c:v>0.12880245451391714</c:v>
                </c:pt>
                <c:pt idx="2">
                  <c:v>0.1317939133170645</c:v>
                </c:pt>
                <c:pt idx="3">
                  <c:v>0.13553323682099874</c:v>
                </c:pt>
                <c:pt idx="4">
                  <c:v>0.14020739120091649</c:v>
                </c:pt>
                <c:pt idx="5">
                  <c:v>0.14605008417581369</c:v>
                </c:pt>
                <c:pt idx="6">
                  <c:v>0.15335345039443521</c:v>
                </c:pt>
                <c:pt idx="7">
                  <c:v>0.1624826581677121</c:v>
                </c:pt>
                <c:pt idx="8">
                  <c:v>0.17389416788430817</c:v>
                </c:pt>
                <c:pt idx="9">
                  <c:v>0.18815855503005335</c:v>
                </c:pt>
                <c:pt idx="10">
                  <c:v>0.20598903896223478</c:v>
                </c:pt>
                <c:pt idx="11">
                  <c:v>0.22827714387746156</c:v>
                </c:pt>
                <c:pt idx="12">
                  <c:v>0.25613727502149503</c:v>
                </c:pt>
                <c:pt idx="13">
                  <c:v>0.29096243895153689</c:v>
                </c:pt>
                <c:pt idx="14">
                  <c:v>0.33449389386408912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0.1409576545968404</c:v>
                </c:pt>
                <c:pt idx="1">
                  <c:v>0.14335082163935833</c:v>
                </c:pt>
                <c:pt idx="2">
                  <c:v>0.14634228044250569</c:v>
                </c:pt>
                <c:pt idx="3">
                  <c:v>0.15008160394643991</c:v>
                </c:pt>
                <c:pt idx="4">
                  <c:v>0.15475575832635766</c:v>
                </c:pt>
                <c:pt idx="5">
                  <c:v>0.16059845130125486</c:v>
                </c:pt>
                <c:pt idx="6">
                  <c:v>0.1679018175198764</c:v>
                </c:pt>
                <c:pt idx="7">
                  <c:v>0.17703102529315329</c:v>
                </c:pt>
                <c:pt idx="8">
                  <c:v>0.18844253500974936</c:v>
                </c:pt>
                <c:pt idx="9">
                  <c:v>0.20270692215549452</c:v>
                </c:pt>
                <c:pt idx="10">
                  <c:v>0.22053740608767594</c:v>
                </c:pt>
                <c:pt idx="11">
                  <c:v>0.24282551100290276</c:v>
                </c:pt>
                <c:pt idx="12">
                  <c:v>0.27068564214693613</c:v>
                </c:pt>
                <c:pt idx="13">
                  <c:v>0.30551080607697806</c:v>
                </c:pt>
                <c:pt idx="14">
                  <c:v>0.34904226098953028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0.15914311350364188</c:v>
                </c:pt>
                <c:pt idx="1">
                  <c:v>0.16153628054615979</c:v>
                </c:pt>
                <c:pt idx="2">
                  <c:v>0.16452773934930717</c:v>
                </c:pt>
                <c:pt idx="3">
                  <c:v>0.16826706285324139</c:v>
                </c:pt>
                <c:pt idx="4">
                  <c:v>0.17294121723315911</c:v>
                </c:pt>
                <c:pt idx="5">
                  <c:v>0.17878391020805631</c:v>
                </c:pt>
                <c:pt idx="6">
                  <c:v>0.18608727642667788</c:v>
                </c:pt>
                <c:pt idx="7">
                  <c:v>0.19521648419995477</c:v>
                </c:pt>
                <c:pt idx="8">
                  <c:v>0.20662799391655085</c:v>
                </c:pt>
                <c:pt idx="9">
                  <c:v>0.220892381062296</c:v>
                </c:pt>
                <c:pt idx="10">
                  <c:v>0.23872286499447742</c:v>
                </c:pt>
                <c:pt idx="11">
                  <c:v>0.26101096990970424</c:v>
                </c:pt>
                <c:pt idx="12">
                  <c:v>0.28887110105373764</c:v>
                </c:pt>
                <c:pt idx="13">
                  <c:v>0.32369626498377951</c:v>
                </c:pt>
                <c:pt idx="14">
                  <c:v>0.36722771989633174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0.18187493713714376</c:v>
                </c:pt>
                <c:pt idx="1">
                  <c:v>0.18426810417966163</c:v>
                </c:pt>
                <c:pt idx="2">
                  <c:v>0.18725956298280905</c:v>
                </c:pt>
                <c:pt idx="3">
                  <c:v>0.19099888648674326</c:v>
                </c:pt>
                <c:pt idx="4">
                  <c:v>0.19567304086666101</c:v>
                </c:pt>
                <c:pt idx="5">
                  <c:v>0.20151573384155821</c:v>
                </c:pt>
                <c:pt idx="6">
                  <c:v>0.20881910006017976</c:v>
                </c:pt>
                <c:pt idx="7">
                  <c:v>0.21794830783345662</c:v>
                </c:pt>
                <c:pt idx="8">
                  <c:v>0.22935981755005277</c:v>
                </c:pt>
                <c:pt idx="9">
                  <c:v>0.24362420469579782</c:v>
                </c:pt>
                <c:pt idx="10">
                  <c:v>0.26145468862797933</c:v>
                </c:pt>
                <c:pt idx="11">
                  <c:v>0.28374279354320608</c:v>
                </c:pt>
                <c:pt idx="12">
                  <c:v>0.31160292468723949</c:v>
                </c:pt>
                <c:pt idx="13">
                  <c:v>0.34642808861728136</c:v>
                </c:pt>
                <c:pt idx="14">
                  <c:v>0.38995954352983364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0.21028971667902108</c:v>
                </c:pt>
                <c:pt idx="1">
                  <c:v>0.21268288372153898</c:v>
                </c:pt>
                <c:pt idx="2">
                  <c:v>0.21567434252468637</c:v>
                </c:pt>
                <c:pt idx="3">
                  <c:v>0.21941366602862061</c:v>
                </c:pt>
                <c:pt idx="4">
                  <c:v>0.22408782040853834</c:v>
                </c:pt>
                <c:pt idx="5">
                  <c:v>0.22993051338343554</c:v>
                </c:pt>
                <c:pt idx="6">
                  <c:v>0.23723387960205708</c:v>
                </c:pt>
                <c:pt idx="7">
                  <c:v>0.24636308737533394</c:v>
                </c:pt>
                <c:pt idx="8">
                  <c:v>0.25777459709193007</c:v>
                </c:pt>
                <c:pt idx="9">
                  <c:v>0.2720389842376752</c:v>
                </c:pt>
                <c:pt idx="10">
                  <c:v>0.28986946816985665</c:v>
                </c:pt>
                <c:pt idx="11">
                  <c:v>0.31215757308508341</c:v>
                </c:pt>
                <c:pt idx="12">
                  <c:v>0.34001770422911681</c:v>
                </c:pt>
                <c:pt idx="13">
                  <c:v>0.37484286815915874</c:v>
                </c:pt>
                <c:pt idx="14">
                  <c:v>0.41837432307171102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0.24580819110636773</c:v>
                </c:pt>
                <c:pt idx="1">
                  <c:v>0.24820135814888564</c:v>
                </c:pt>
                <c:pt idx="2">
                  <c:v>0.25119281695203299</c:v>
                </c:pt>
                <c:pt idx="3">
                  <c:v>0.25493214045596724</c:v>
                </c:pt>
                <c:pt idx="4">
                  <c:v>0.25960629483588499</c:v>
                </c:pt>
                <c:pt idx="5">
                  <c:v>0.26544898781078213</c:v>
                </c:pt>
                <c:pt idx="6">
                  <c:v>0.27275235402940373</c:v>
                </c:pt>
                <c:pt idx="7">
                  <c:v>0.28188156180268059</c:v>
                </c:pt>
                <c:pt idx="8">
                  <c:v>0.29329307151927669</c:v>
                </c:pt>
                <c:pt idx="9">
                  <c:v>0.30755745866502182</c:v>
                </c:pt>
                <c:pt idx="10">
                  <c:v>0.32538794259720327</c:v>
                </c:pt>
                <c:pt idx="11">
                  <c:v>0.34767604751243003</c:v>
                </c:pt>
                <c:pt idx="12">
                  <c:v>0.37553617865646349</c:v>
                </c:pt>
                <c:pt idx="13">
                  <c:v>0.41036134258650542</c:v>
                </c:pt>
                <c:pt idx="14">
                  <c:v>0.45389279749905764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0.29020628414055105</c:v>
                </c:pt>
                <c:pt idx="1">
                  <c:v>0.2925994511830689</c:v>
                </c:pt>
                <c:pt idx="2">
                  <c:v>0.29559090998621629</c:v>
                </c:pt>
                <c:pt idx="3">
                  <c:v>0.29933023349015053</c:v>
                </c:pt>
                <c:pt idx="4">
                  <c:v>0.30400438787006828</c:v>
                </c:pt>
                <c:pt idx="5">
                  <c:v>0.30984708084496543</c:v>
                </c:pt>
                <c:pt idx="6">
                  <c:v>0.31715044706358697</c:v>
                </c:pt>
                <c:pt idx="7">
                  <c:v>0.32627965483686389</c:v>
                </c:pt>
                <c:pt idx="8">
                  <c:v>0.33769116455345999</c:v>
                </c:pt>
                <c:pt idx="9">
                  <c:v>0.35195555169920512</c:v>
                </c:pt>
                <c:pt idx="10">
                  <c:v>0.36978603563138657</c:v>
                </c:pt>
                <c:pt idx="11">
                  <c:v>0.39207414054661333</c:v>
                </c:pt>
                <c:pt idx="12">
                  <c:v>0.41993427169064673</c:v>
                </c:pt>
                <c:pt idx="13">
                  <c:v>0.4547594356206886</c:v>
                </c:pt>
                <c:pt idx="14">
                  <c:v>0.49829089053324094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0.34570390043328009</c:v>
                </c:pt>
                <c:pt idx="1">
                  <c:v>0.34809706747579799</c:v>
                </c:pt>
                <c:pt idx="2">
                  <c:v>0.35108852627894543</c:v>
                </c:pt>
                <c:pt idx="3">
                  <c:v>0.35482784978287962</c:v>
                </c:pt>
                <c:pt idx="4">
                  <c:v>0.35950200416279737</c:v>
                </c:pt>
                <c:pt idx="5">
                  <c:v>0.36534469713769446</c:v>
                </c:pt>
                <c:pt idx="6">
                  <c:v>0.37264806335631612</c:v>
                </c:pt>
                <c:pt idx="7">
                  <c:v>0.38177727112959298</c:v>
                </c:pt>
                <c:pt idx="8">
                  <c:v>0.39318878084618913</c:v>
                </c:pt>
                <c:pt idx="9">
                  <c:v>0.40745316799193426</c:v>
                </c:pt>
                <c:pt idx="10">
                  <c:v>0.42528365192411566</c:v>
                </c:pt>
                <c:pt idx="11">
                  <c:v>0.44757175683934242</c:v>
                </c:pt>
                <c:pt idx="12">
                  <c:v>0.47543188798337588</c:v>
                </c:pt>
                <c:pt idx="13">
                  <c:v>0.51025705191341775</c:v>
                </c:pt>
                <c:pt idx="14">
                  <c:v>0.55378850682597003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0.41507592079919153</c:v>
                </c:pt>
                <c:pt idx="1">
                  <c:v>0.41746908784170944</c:v>
                </c:pt>
                <c:pt idx="2">
                  <c:v>0.42046054664485688</c:v>
                </c:pt>
                <c:pt idx="3">
                  <c:v>0.42419987014879101</c:v>
                </c:pt>
                <c:pt idx="4">
                  <c:v>0.42887402452870876</c:v>
                </c:pt>
                <c:pt idx="5">
                  <c:v>0.43471671750360596</c:v>
                </c:pt>
                <c:pt idx="6">
                  <c:v>0.44202008372222751</c:v>
                </c:pt>
                <c:pt idx="7">
                  <c:v>0.45114929149550442</c:v>
                </c:pt>
                <c:pt idx="8">
                  <c:v>0.46256080121210041</c:v>
                </c:pt>
                <c:pt idx="9">
                  <c:v>0.4768251883578456</c:v>
                </c:pt>
                <c:pt idx="10">
                  <c:v>0.49465567229002705</c:v>
                </c:pt>
                <c:pt idx="11">
                  <c:v>0.51694377720525386</c:v>
                </c:pt>
                <c:pt idx="12">
                  <c:v>0.54480390834928738</c:v>
                </c:pt>
                <c:pt idx="13">
                  <c:v>0.57962907227932914</c:v>
                </c:pt>
                <c:pt idx="14">
                  <c:v>0.62316052719188142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0.50179094625658083</c:v>
                </c:pt>
                <c:pt idx="1">
                  <c:v>0.50418411329909862</c:v>
                </c:pt>
                <c:pt idx="2">
                  <c:v>0.50717557210224606</c:v>
                </c:pt>
                <c:pt idx="3">
                  <c:v>0.51091489560618031</c:v>
                </c:pt>
                <c:pt idx="4">
                  <c:v>0.515589049986098</c:v>
                </c:pt>
                <c:pt idx="5">
                  <c:v>0.52143174296099515</c:v>
                </c:pt>
                <c:pt idx="6">
                  <c:v>0.52873510917961675</c:v>
                </c:pt>
                <c:pt idx="7">
                  <c:v>0.53786431695289361</c:v>
                </c:pt>
                <c:pt idx="8">
                  <c:v>0.54927582666948971</c:v>
                </c:pt>
                <c:pt idx="9">
                  <c:v>0.56354021381523489</c:v>
                </c:pt>
                <c:pt idx="10">
                  <c:v>0.58137069774741634</c:v>
                </c:pt>
                <c:pt idx="11">
                  <c:v>0.60365880266264316</c:v>
                </c:pt>
                <c:pt idx="12">
                  <c:v>0.63151893380667656</c:v>
                </c:pt>
                <c:pt idx="13">
                  <c:v>0.66634409773671843</c:v>
                </c:pt>
                <c:pt idx="14">
                  <c:v>0.70987555264927071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0.61018472807831736</c:v>
                </c:pt>
                <c:pt idx="1">
                  <c:v>0.61257789512083516</c:v>
                </c:pt>
                <c:pt idx="2">
                  <c:v>0.6155693539239826</c:v>
                </c:pt>
                <c:pt idx="3">
                  <c:v>0.61930867742791684</c:v>
                </c:pt>
                <c:pt idx="4">
                  <c:v>0.62398283180783443</c:v>
                </c:pt>
                <c:pt idx="5">
                  <c:v>0.62982552478273168</c:v>
                </c:pt>
                <c:pt idx="6">
                  <c:v>0.63712889100135328</c:v>
                </c:pt>
                <c:pt idx="7">
                  <c:v>0.64625809877463014</c:v>
                </c:pt>
                <c:pt idx="8">
                  <c:v>0.65766960849122624</c:v>
                </c:pt>
                <c:pt idx="9">
                  <c:v>0.67193399563697143</c:v>
                </c:pt>
                <c:pt idx="10">
                  <c:v>0.68976447956915277</c:v>
                </c:pt>
                <c:pt idx="11">
                  <c:v>0.71205258448437958</c:v>
                </c:pt>
                <c:pt idx="12">
                  <c:v>0.7399127156284131</c:v>
                </c:pt>
                <c:pt idx="13">
                  <c:v>0.77473787955845497</c:v>
                </c:pt>
                <c:pt idx="14">
                  <c:v>0.81826933447100725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0.74567695535548806</c:v>
                </c:pt>
                <c:pt idx="1">
                  <c:v>0.74807012239800597</c:v>
                </c:pt>
                <c:pt idx="2">
                  <c:v>0.75106158120115329</c:v>
                </c:pt>
                <c:pt idx="3">
                  <c:v>0.75480090470508754</c:v>
                </c:pt>
                <c:pt idx="4">
                  <c:v>0.75947505908500523</c:v>
                </c:pt>
                <c:pt idx="5">
                  <c:v>0.76531775205990249</c:v>
                </c:pt>
                <c:pt idx="6">
                  <c:v>0.77262111827852398</c:v>
                </c:pt>
                <c:pt idx="7">
                  <c:v>0.78175032605180084</c:v>
                </c:pt>
                <c:pt idx="8">
                  <c:v>0.79316183576839694</c:v>
                </c:pt>
                <c:pt idx="9">
                  <c:v>0.80742622291414201</c:v>
                </c:pt>
                <c:pt idx="10">
                  <c:v>0.82525670684632357</c:v>
                </c:pt>
                <c:pt idx="11">
                  <c:v>0.8475448117615505</c:v>
                </c:pt>
                <c:pt idx="12">
                  <c:v>0.87540494290558346</c:v>
                </c:pt>
                <c:pt idx="13">
                  <c:v>0.91023010683562555</c:v>
                </c:pt>
                <c:pt idx="14">
                  <c:v>0.95376156174817794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10.18922883006667</c:v>
                </c:pt>
                <c:pt idx="16">
                  <c:v>9.962801585938772</c:v>
                </c:pt>
                <c:pt idx="17">
                  <c:v>9.6935367513441957</c:v>
                </c:pt>
                <c:pt idx="18">
                  <c:v>9.3767545877959062</c:v>
                </c:pt>
                <c:pt idx="19">
                  <c:v>9.008750183520311</c:v>
                </c:pt>
                <c:pt idx="20">
                  <c:v>8.58746567099241</c:v>
                </c:pt>
                <c:pt idx="21">
                  <c:v>8.1132088163242244</c:v>
                </c:pt>
                <c:pt idx="22">
                  <c:v>7.5892947758710188</c:v>
                </c:pt>
                <c:pt idx="23">
                  <c:v>7.0224477009114228</c:v>
                </c:pt>
                <c:pt idx="24">
                  <c:v>6.4227965560463804</c:v>
                </c:pt>
                <c:pt idx="25">
                  <c:v>5.8033563309098186</c:v>
                </c:pt>
                <c:pt idx="26">
                  <c:v>5.1790017415960614</c:v>
                </c:pt>
                <c:pt idx="27">
                  <c:v>4.565083161554953</c:v>
                </c:pt>
                <c:pt idx="28">
                  <c:v>3.9759474264818961</c:v>
                </c:pt>
                <c:pt idx="29">
                  <c:v>3.4236576360562943</c:v>
                </c:pt>
                <c:pt idx="30">
                  <c:v>9.5835713531016999</c:v>
                </c:pt>
                <c:pt idx="31">
                  <c:v>9.370603170705655</c:v>
                </c:pt>
                <c:pt idx="32">
                  <c:v>9.1173437064235063</c:v>
                </c:pt>
                <c:pt idx="33">
                  <c:v>8.8193913897511855</c:v>
                </c:pt>
                <c:pt idx="34">
                  <c:v>8.4732615321196789</c:v>
                </c:pt>
                <c:pt idx="35">
                  <c:v>8.0770185871547184</c:v>
                </c:pt>
                <c:pt idx="36">
                  <c:v>7.6309520264249802</c:v>
                </c:pt>
                <c:pt idx="37">
                  <c:v>7.138179949456525</c:v>
                </c:pt>
                <c:pt idx="38">
                  <c:v>6.6050268167219759</c:v>
                </c:pt>
                <c:pt idx="39">
                  <c:v>6.0410195167083289</c:v>
                </c:pt>
                <c:pt idx="40">
                  <c:v>5.4583994150249042</c:v>
                </c:pt>
                <c:pt idx="41">
                  <c:v>4.8711570601073646</c:v>
                </c:pt>
                <c:pt idx="42">
                  <c:v>4.2937303845624228</c:v>
                </c:pt>
                <c:pt idx="43">
                  <c:v>3.7396134348197889</c:v>
                </c:pt>
                <c:pt idx="44">
                  <c:v>3.2201522690048674</c:v>
                </c:pt>
                <c:pt idx="45">
                  <c:v>8.9207490652699288</c:v>
                </c:pt>
                <c:pt idx="46">
                  <c:v>8.7225102728543487</c:v>
                </c:pt>
                <c:pt idx="47">
                  <c:v>8.4867668395567701</c:v>
                </c:pt>
                <c:pt idx="48">
                  <c:v>8.2094216176825636</c:v>
                </c:pt>
                <c:pt idx="49">
                  <c:v>7.8872309276137242</c:v>
                </c:pt>
                <c:pt idx="50">
                  <c:v>7.518393089440389</c:v>
                </c:pt>
                <c:pt idx="51">
                  <c:v>7.1031775535541231</c:v>
                </c:pt>
                <c:pt idx="52">
                  <c:v>6.6444867636104918</c:v>
                </c:pt>
                <c:pt idx="53">
                  <c:v>6.148207764693689</c:v>
                </c:pt>
                <c:pt idx="54">
                  <c:v>5.6232085425077596</c:v>
                </c:pt>
                <c:pt idx="55">
                  <c:v>5.0808838204425371</c:v>
                </c:pt>
                <c:pt idx="56">
                  <c:v>4.5342565274097444</c:v>
                </c:pt>
                <c:pt idx="57">
                  <c:v>3.9967660347015261</c:v>
                </c:pt>
                <c:pt idx="58">
                  <c:v>3.4809731091591058</c:v>
                </c:pt>
                <c:pt idx="59">
                  <c:v>2.9974390895023046</c:v>
                </c:pt>
                <c:pt idx="60">
                  <c:v>8.2108932542901272</c:v>
                </c:pt>
                <c:pt idx="61">
                  <c:v>8.0284290399168299</c:v>
                </c:pt>
                <c:pt idx="62">
                  <c:v>7.8114445640269752</c:v>
                </c:pt>
                <c:pt idx="63">
                  <c:v>7.5561687034414664</c:v>
                </c:pt>
                <c:pt idx="64">
                  <c:v>7.2596158894101581</c:v>
                </c:pt>
                <c:pt idx="65">
                  <c:v>6.9201278076586865</c:v>
                </c:pt>
                <c:pt idx="66">
                  <c:v>6.5379524668153755</c:v>
                </c:pt>
                <c:pt idx="67">
                  <c:v>6.1157613519674401</c:v>
                </c:pt>
                <c:pt idx="68">
                  <c:v>5.6589730541847336</c:v>
                </c:pt>
                <c:pt idx="69">
                  <c:v>5.1757499011255499</c:v>
                </c:pt>
                <c:pt idx="70">
                  <c:v>4.6765798967767624</c:v>
                </c:pt>
                <c:pt idx="71">
                  <c:v>4.1734496888093675</c:v>
                </c:pt>
                <c:pt idx="72">
                  <c:v>3.6787292298134044</c:v>
                </c:pt>
                <c:pt idx="73">
                  <c:v>3.2039797819547653</c:v>
                </c:pt>
                <c:pt idx="74">
                  <c:v>2.7589222811692218</c:v>
                </c:pt>
                <c:pt idx="75">
                  <c:v>7.4680673229683689</c:v>
                </c:pt>
                <c:pt idx="76">
                  <c:v>7.3021103542437871</c:v>
                </c:pt>
                <c:pt idx="77">
                  <c:v>7.1047561162611217</c:v>
                </c:pt>
                <c:pt idx="78">
                  <c:v>6.8725746529887735</c:v>
                </c:pt>
                <c:pt idx="79">
                  <c:v>6.6028504948718147</c:v>
                </c:pt>
                <c:pt idx="80">
                  <c:v>6.2940753521484387</c:v>
                </c:pt>
                <c:pt idx="81">
                  <c:v>5.9464747959123745</c:v>
                </c:pt>
                <c:pt idx="82">
                  <c:v>5.5624786256736103</c:v>
                </c:pt>
                <c:pt idx="83">
                  <c:v>5.1470152207253204</c:v>
                </c:pt>
                <c:pt idx="84">
                  <c:v>4.7075084756788144</c:v>
                </c:pt>
                <c:pt idx="85">
                  <c:v>4.2534975615449646</c:v>
                </c:pt>
                <c:pt idx="86">
                  <c:v>3.7958847134711164</c:v>
                </c:pt>
                <c:pt idx="87">
                  <c:v>3.3459207948887748</c:v>
                </c:pt>
                <c:pt idx="88">
                  <c:v>2.9141211400118978</c:v>
                </c:pt>
                <c:pt idx="89">
                  <c:v>2.5093272483479816</c:v>
                </c:pt>
                <c:pt idx="90">
                  <c:v>6.7093388391435438</c:v>
                </c:pt>
                <c:pt idx="91">
                  <c:v>6.5602425041315708</c:v>
                </c:pt>
                <c:pt idx="92">
                  <c:v>6.3829387494391119</c:v>
                </c:pt>
                <c:pt idx="93">
                  <c:v>6.174346089976801</c:v>
                </c:pt>
                <c:pt idx="94">
                  <c:v>5.9320249377732797</c:v>
                </c:pt>
                <c:pt idx="95">
                  <c:v>5.6546202394210461</c:v>
                </c:pt>
                <c:pt idx="96">
                  <c:v>5.3423346482564975</c:v>
                </c:pt>
                <c:pt idx="97">
                  <c:v>4.9973511043156664</c:v>
                </c:pt>
                <c:pt idx="98">
                  <c:v>4.6240972807376508</c:v>
                </c:pt>
                <c:pt idx="99">
                  <c:v>4.2292428307350027</c:v>
                </c:pt>
                <c:pt idx="100">
                  <c:v>3.8213577796777281</c:v>
                </c:pt>
                <c:pt idx="101">
                  <c:v>3.4102367349581106</c:v>
                </c:pt>
                <c:pt idx="102">
                  <c:v>3.0059875131868252</c:v>
                </c:pt>
                <c:pt idx="103">
                  <c:v>2.6180571291459707</c:v>
                </c:pt>
                <c:pt idx="104">
                  <c:v>2.2543888186635375</c:v>
                </c:pt>
                <c:pt idx="105">
                  <c:v>5.9532971598642197</c:v>
                </c:pt>
                <c:pt idx="106">
                  <c:v>5.8210017497336608</c:v>
                </c:pt>
                <c:pt idx="107">
                  <c:v>5.6636774733569428</c:v>
                </c:pt>
                <c:pt idx="108">
                  <c:v>5.4785900826104141</c:v>
                </c:pt>
                <c:pt idx="109">
                  <c:v>5.2635748942121534</c:v>
                </c:pt>
                <c:pt idx="110">
                  <c:v>5.0174295485595337</c:v>
                </c:pt>
                <c:pt idx="111">
                  <c:v>4.740333862512581</c:v>
                </c:pt>
                <c:pt idx="112">
                  <c:v>4.4342247909633974</c:v>
                </c:pt>
                <c:pt idx="113">
                  <c:v>4.1030310741607483</c:v>
                </c:pt>
                <c:pt idx="114">
                  <c:v>3.7526707949912215</c:v>
                </c:pt>
                <c:pt idx="115">
                  <c:v>3.3907482652409446</c:v>
                </c:pt>
                <c:pt idx="116">
                  <c:v>3.0259543869408789</c:v>
                </c:pt>
                <c:pt idx="117">
                  <c:v>2.6672579776328522</c:v>
                </c:pt>
                <c:pt idx="118">
                  <c:v>2.3230415157285376</c:v>
                </c:pt>
                <c:pt idx="119">
                  <c:v>2.0003531541851305</c:v>
                </c:pt>
                <c:pt idx="120">
                  <c:v>5.218271209023202</c:v>
                </c:pt>
                <c:pt idx="121">
                  <c:v>5.1023097056511002</c:v>
                </c:pt>
                <c:pt idx="122">
                  <c:v>4.9644095348016632</c:v>
                </c:pt>
                <c:pt idx="123">
                  <c:v>4.8021740331790657</c:v>
                </c:pt>
                <c:pt idx="124">
                  <c:v>4.6137057807049935</c:v>
                </c:pt>
                <c:pt idx="125">
                  <c:v>4.3979508672306604</c:v>
                </c:pt>
                <c:pt idx="126">
                  <c:v>4.1550669080457689</c:v>
                </c:pt>
                <c:pt idx="127">
                  <c:v>3.8867517107060956</c:v>
                </c:pt>
                <c:pt idx="128">
                  <c:v>3.5964489515917268</c:v>
                </c:pt>
                <c:pt idx="129">
                  <c:v>3.28934603485239</c:v>
                </c:pt>
                <c:pt idx="130">
                  <c:v>2.9721084027983786</c:v>
                </c:pt>
                <c:pt idx="131">
                  <c:v>2.6523539319188632</c:v>
                </c:pt>
                <c:pt idx="132">
                  <c:v>2.3379441015026834</c:v>
                </c:pt>
                <c:pt idx="133">
                  <c:v>2.0362264445000591</c:v>
                </c:pt>
                <c:pt idx="134">
                  <c:v>1.7533789115488327</c:v>
                </c:pt>
                <c:pt idx="135">
                  <c:v>4.5205994376494107</c:v>
                </c:pt>
                <c:pt idx="136">
                  <c:v>4.4201417465256521</c:v>
                </c:pt>
                <c:pt idx="137">
                  <c:v>4.3006785418826867</c:v>
                </c:pt>
                <c:pt idx="138">
                  <c:v>4.1601335891409956</c:v>
                </c:pt>
                <c:pt idx="139">
                  <c:v>3.9968631491003275</c:v>
                </c:pt>
                <c:pt idx="140">
                  <c:v>3.8099542169107661</c:v>
                </c:pt>
                <c:pt idx="141">
                  <c:v>3.5995433346892107</c:v>
                </c:pt>
                <c:pt idx="142">
                  <c:v>3.36710131630839</c:v>
                </c:pt>
                <c:pt idx="143">
                  <c:v>3.1156114254766329</c:v>
                </c:pt>
                <c:pt idx="144">
                  <c:v>2.8495675209977125</c:v>
                </c:pt>
                <c:pt idx="145">
                  <c:v>2.5747438893667343</c:v>
                </c:pt>
                <c:pt idx="146">
                  <c:v>2.2977399129841003</c:v>
                </c:pt>
                <c:pt idx="147">
                  <c:v>2.0253660080592226</c:v>
                </c:pt>
                <c:pt idx="148">
                  <c:v>1.7639873581790069</c:v>
                </c:pt>
                <c:pt idx="149">
                  <c:v>1.518955935431886</c:v>
                </c:pt>
                <c:pt idx="150">
                  <c:v>3.8732866886419659</c:v>
                </c:pt>
                <c:pt idx="151">
                  <c:v>3.7872137191670996</c:v>
                </c:pt>
                <c:pt idx="152">
                  <c:v>3.6848566703598169</c:v>
                </c:pt>
                <c:pt idx="153">
                  <c:v>3.5644366073391471</c:v>
                </c:pt>
                <c:pt idx="154">
                  <c:v>3.4245451607492172</c:v>
                </c:pt>
                <c:pt idx="155">
                  <c:v>3.2644000603461771</c:v>
                </c:pt>
                <c:pt idx="156">
                  <c:v>3.0841182962630023</c:v>
                </c:pt>
                <c:pt idx="157">
                  <c:v>2.8849600735589878</c:v>
                </c:pt>
                <c:pt idx="158">
                  <c:v>2.6694814766924413</c:v>
                </c:pt>
                <c:pt idx="159">
                  <c:v>2.4415328804118399</c:v>
                </c:pt>
                <c:pt idx="160">
                  <c:v>2.2060617404902412</c:v>
                </c:pt>
                <c:pt idx="161">
                  <c:v>1.9687224617630195</c:v>
                </c:pt>
                <c:pt idx="162">
                  <c:v>1.735350264712441</c:v>
                </c:pt>
                <c:pt idx="163">
                  <c:v>1.5113988910021099</c:v>
                </c:pt>
                <c:pt idx="164">
                  <c:v>1.3014539544852135</c:v>
                </c:pt>
                <c:pt idx="165">
                  <c:v>3.2852590179151022</c:v>
                </c:pt>
                <c:pt idx="166">
                  <c:v>3.2122533231571953</c:v>
                </c:pt>
                <c:pt idx="167">
                  <c:v>3.1254357365810632</c:v>
                </c:pt>
                <c:pt idx="168">
                  <c:v>3.0232973943964585</c:v>
                </c:pt>
                <c:pt idx="169">
                  <c:v>2.9046437404383556</c:v>
                </c:pt>
                <c:pt idx="170">
                  <c:v>2.7688112656074018</c:v>
                </c:pt>
                <c:pt idx="171">
                  <c:v>2.615899198828612</c:v>
                </c:pt>
                <c:pt idx="172">
                  <c:v>2.4469764253588435</c:v>
                </c:pt>
                <c:pt idx="173">
                  <c:v>2.2642109743438885</c:v>
                </c:pt>
                <c:pt idx="174">
                  <c:v>2.0708686709988799</c:v>
                </c:pt>
                <c:pt idx="175">
                  <c:v>1.8711458669463894</c:v>
                </c:pt>
                <c:pt idx="176">
                  <c:v>1.6698385366434965</c:v>
                </c:pt>
                <c:pt idx="177">
                  <c:v>1.4718960195634869</c:v>
                </c:pt>
                <c:pt idx="178">
                  <c:v>1.2819440911379996</c:v>
                </c:pt>
                <c:pt idx="179">
                  <c:v>1.1038721949428065</c:v>
                </c:pt>
                <c:pt idx="180">
                  <c:v>2.7612549685285268</c:v>
                </c:pt>
                <c:pt idx="181">
                  <c:v>2.6998938010444027</c:v>
                </c:pt>
                <c:pt idx="182">
                  <c:v>2.6269237608389329</c:v>
                </c:pt>
                <c:pt idx="183">
                  <c:v>2.5410766502676378</c:v>
                </c:pt>
                <c:pt idx="184">
                  <c:v>2.4413484467069377</c:v>
                </c:pt>
                <c:pt idx="185">
                  <c:v>2.3271814717023758</c:v>
                </c:pt>
                <c:pt idx="186">
                  <c:v>2.1986591268496847</c:v>
                </c:pt>
                <c:pt idx="187">
                  <c:v>2.0566798083106046</c:v>
                </c:pt>
                <c:pt idx="188">
                  <c:v>1.9030657409167346</c:v>
                </c:pt>
                <c:pt idx="189">
                  <c:v>1.7405618453568599</c:v>
                </c:pt>
                <c:pt idx="190">
                  <c:v>1.5726951483242986</c:v>
                </c:pt>
                <c:pt idx="191">
                  <c:v>1.4034966586188917</c:v>
                </c:pt>
                <c:pt idx="192">
                  <c:v>1.2371262881774896</c:v>
                </c:pt>
                <c:pt idx="193">
                  <c:v>1.0774719939595052</c:v>
                </c:pt>
                <c:pt idx="194">
                  <c:v>0.92780284723921358</c:v>
                </c:pt>
                <c:pt idx="195">
                  <c:v>2.3022410688094976</c:v>
                </c:pt>
                <c:pt idx="196">
                  <c:v>2.2510802031266532</c:v>
                </c:pt>
                <c:pt idx="197">
                  <c:v>2.1902402519687176</c:v>
                </c:pt>
                <c:pt idx="198">
                  <c:v>2.1186638349772955</c:v>
                </c:pt>
                <c:pt idx="199">
                  <c:v>2.035513831970782</c:v>
                </c:pt>
                <c:pt idx="200">
                  <c:v>1.9403252694188562</c:v>
                </c:pt>
                <c:pt idx="201">
                  <c:v>1.8331676846381608</c:v>
                </c:pt>
                <c:pt idx="202">
                  <c:v>1.7147901298436647</c:v>
                </c:pt>
                <c:pt idx="203">
                  <c:v>1.5867119143596153</c:v>
                </c:pt>
                <c:pt idx="204">
                  <c:v>1.451221660138742</c:v>
                </c:pt>
                <c:pt idx="205">
                  <c:v>1.3112600827177872</c:v>
                </c:pt>
                <c:pt idx="206">
                  <c:v>1.1701881009314707</c:v>
                </c:pt>
                <c:pt idx="207">
                  <c:v>1.0314741087558441</c:v>
                </c:pt>
                <c:pt idx="208">
                  <c:v>0.89835975335946694</c:v>
                </c:pt>
                <c:pt idx="209">
                  <c:v>0.77357067599183582</c:v>
                </c:pt>
                <c:pt idx="210">
                  <c:v>1.9061565218613183</c:v>
                </c:pt>
                <c:pt idx="211">
                  <c:v>1.8637975282795189</c:v>
                </c:pt>
                <c:pt idx="212">
                  <c:v>1.8134246686663773</c:v>
                </c:pt>
                <c:pt idx="213">
                  <c:v>1.7541624775748079</c:v>
                </c:pt>
                <c:pt idx="214">
                  <c:v>1.6853178554852324</c:v>
                </c:pt>
                <c:pt idx="215">
                  <c:v>1.6065058242664694</c:v>
                </c:pt>
                <c:pt idx="216">
                  <c:v>1.5177839577417425</c:v>
                </c:pt>
                <c:pt idx="217">
                  <c:v>1.4197724388068347</c:v>
                </c:pt>
                <c:pt idx="218">
                  <c:v>1.3137291900850745</c:v>
                </c:pt>
                <c:pt idx="219">
                  <c:v>1.2015490919522549</c:v>
                </c:pt>
                <c:pt idx="220">
                  <c:v>1.0856669302291322</c:v>
                </c:pt>
                <c:pt idx="221">
                  <c:v>0.96886540101903085</c:v>
                </c:pt>
                <c:pt idx="222">
                  <c:v>0.85401618526133882</c:v>
                </c:pt>
                <c:pt idx="223">
                  <c:v>0.74380322734126059</c:v>
                </c:pt>
                <c:pt idx="224">
                  <c:v>0.64048324098523524</c:v>
                </c:pt>
                <c:pt idx="225">
                  <c:v>1.5687836426765893</c:v>
                </c:pt>
                <c:pt idx="226">
                  <c:v>1.533921818018571</c:v>
                </c:pt>
                <c:pt idx="227">
                  <c:v>1.4924645110041304</c:v>
                </c:pt>
                <c:pt idx="228">
                  <c:v>1.4436912058305034</c:v>
                </c:pt>
                <c:pt idx="229">
                  <c:v>1.3870314754493742</c:v>
                </c:pt>
                <c:pt idx="230">
                  <c:v>1.3221684794189903</c:v>
                </c:pt>
                <c:pt idx="231">
                  <c:v>1.2491496014464083</c:v>
                </c:pt>
                <c:pt idx="232">
                  <c:v>1.1684852574584432</c:v>
                </c:pt>
                <c:pt idx="233">
                  <c:v>1.0812107288006407</c:v>
                </c:pt>
                <c:pt idx="234">
                  <c:v>0.98888551867496488</c:v>
                </c:pt>
                <c:pt idx="235">
                  <c:v>0.89351347724561636</c:v>
                </c:pt>
                <c:pt idx="236">
                  <c:v>0.79738478793580059</c:v>
                </c:pt>
                <c:pt idx="237">
                  <c:v>0.70286286950546006</c:v>
                </c:pt>
                <c:pt idx="238">
                  <c:v>0.61215663190401881</c:v>
                </c:pt>
                <c:pt idx="239">
                  <c:v>0.52712337050187419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10.18922883006667</c:v>
                </c:pt>
                <c:pt idx="1">
                  <c:v>9.962801585938772</c:v>
                </c:pt>
                <c:pt idx="2">
                  <c:v>9.6935367513441957</c:v>
                </c:pt>
                <c:pt idx="3">
                  <c:v>9.3767545877959062</c:v>
                </c:pt>
                <c:pt idx="4">
                  <c:v>9.008750183520311</c:v>
                </c:pt>
                <c:pt idx="5">
                  <c:v>8.58746567099241</c:v>
                </c:pt>
                <c:pt idx="6">
                  <c:v>8.1132088163242244</c:v>
                </c:pt>
                <c:pt idx="7">
                  <c:v>7.5892947758710188</c:v>
                </c:pt>
                <c:pt idx="8">
                  <c:v>7.0224477009114228</c:v>
                </c:pt>
                <c:pt idx="9">
                  <c:v>6.4227965560463804</c:v>
                </c:pt>
                <c:pt idx="10">
                  <c:v>5.8033563309098186</c:v>
                </c:pt>
                <c:pt idx="11">
                  <c:v>5.1790017415960614</c:v>
                </c:pt>
                <c:pt idx="12">
                  <c:v>4.565083161554953</c:v>
                </c:pt>
                <c:pt idx="13">
                  <c:v>3.9759474264818961</c:v>
                </c:pt>
                <c:pt idx="14">
                  <c:v>3.4236576360562943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9.5835713531016999</c:v>
                </c:pt>
                <c:pt idx="1">
                  <c:v>9.370603170705655</c:v>
                </c:pt>
                <c:pt idx="2">
                  <c:v>9.1173437064235063</c:v>
                </c:pt>
                <c:pt idx="3">
                  <c:v>8.8193913897511855</c:v>
                </c:pt>
                <c:pt idx="4">
                  <c:v>8.4732615321196789</c:v>
                </c:pt>
                <c:pt idx="5">
                  <c:v>8.0770185871547184</c:v>
                </c:pt>
                <c:pt idx="6">
                  <c:v>7.6309520264249802</c:v>
                </c:pt>
                <c:pt idx="7">
                  <c:v>7.138179949456525</c:v>
                </c:pt>
                <c:pt idx="8">
                  <c:v>6.6050268167219759</c:v>
                </c:pt>
                <c:pt idx="9">
                  <c:v>6.0410195167083289</c:v>
                </c:pt>
                <c:pt idx="10">
                  <c:v>5.4583994150249042</c:v>
                </c:pt>
                <c:pt idx="11">
                  <c:v>4.8711570601073646</c:v>
                </c:pt>
                <c:pt idx="12">
                  <c:v>4.2937303845624228</c:v>
                </c:pt>
                <c:pt idx="13">
                  <c:v>3.7396134348197889</c:v>
                </c:pt>
                <c:pt idx="14">
                  <c:v>3.2201522690048674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8.9207490652699288</c:v>
                </c:pt>
                <c:pt idx="1">
                  <c:v>8.7225102728543487</c:v>
                </c:pt>
                <c:pt idx="2">
                  <c:v>8.4867668395567701</c:v>
                </c:pt>
                <c:pt idx="3">
                  <c:v>8.2094216176825636</c:v>
                </c:pt>
                <c:pt idx="4">
                  <c:v>7.8872309276137242</c:v>
                </c:pt>
                <c:pt idx="5">
                  <c:v>7.518393089440389</c:v>
                </c:pt>
                <c:pt idx="6">
                  <c:v>7.1031775535541231</c:v>
                </c:pt>
                <c:pt idx="7">
                  <c:v>6.6444867636104918</c:v>
                </c:pt>
                <c:pt idx="8">
                  <c:v>6.148207764693689</c:v>
                </c:pt>
                <c:pt idx="9">
                  <c:v>5.6232085425077596</c:v>
                </c:pt>
                <c:pt idx="10">
                  <c:v>5.0808838204425371</c:v>
                </c:pt>
                <c:pt idx="11">
                  <c:v>4.5342565274097444</c:v>
                </c:pt>
                <c:pt idx="12">
                  <c:v>3.9967660347015261</c:v>
                </c:pt>
                <c:pt idx="13">
                  <c:v>3.4809731091591058</c:v>
                </c:pt>
                <c:pt idx="14">
                  <c:v>2.9974390895023046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8.2108932542901272</c:v>
                </c:pt>
                <c:pt idx="1">
                  <c:v>8.0284290399168299</c:v>
                </c:pt>
                <c:pt idx="2">
                  <c:v>7.8114445640269752</c:v>
                </c:pt>
                <c:pt idx="3">
                  <c:v>7.5561687034414664</c:v>
                </c:pt>
                <c:pt idx="4">
                  <c:v>7.2596158894101581</c:v>
                </c:pt>
                <c:pt idx="5">
                  <c:v>6.9201278076586865</c:v>
                </c:pt>
                <c:pt idx="6">
                  <c:v>6.5379524668153755</c:v>
                </c:pt>
                <c:pt idx="7">
                  <c:v>6.1157613519674401</c:v>
                </c:pt>
                <c:pt idx="8">
                  <c:v>5.6589730541847336</c:v>
                </c:pt>
                <c:pt idx="9">
                  <c:v>5.1757499011255499</c:v>
                </c:pt>
                <c:pt idx="10">
                  <c:v>4.6765798967767624</c:v>
                </c:pt>
                <c:pt idx="11">
                  <c:v>4.1734496888093675</c:v>
                </c:pt>
                <c:pt idx="12">
                  <c:v>3.6787292298134044</c:v>
                </c:pt>
                <c:pt idx="13">
                  <c:v>3.2039797819547653</c:v>
                </c:pt>
                <c:pt idx="14">
                  <c:v>2.7589222811692218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7.4680673229683689</c:v>
                </c:pt>
                <c:pt idx="1">
                  <c:v>7.3021103542437871</c:v>
                </c:pt>
                <c:pt idx="2">
                  <c:v>7.1047561162611217</c:v>
                </c:pt>
                <c:pt idx="3">
                  <c:v>6.8725746529887735</c:v>
                </c:pt>
                <c:pt idx="4">
                  <c:v>6.6028504948718147</c:v>
                </c:pt>
                <c:pt idx="5">
                  <c:v>6.2940753521484387</c:v>
                </c:pt>
                <c:pt idx="6">
                  <c:v>5.9464747959123745</c:v>
                </c:pt>
                <c:pt idx="7">
                  <c:v>5.5624786256736103</c:v>
                </c:pt>
                <c:pt idx="8">
                  <c:v>5.1470152207253204</c:v>
                </c:pt>
                <c:pt idx="9">
                  <c:v>4.7075084756788144</c:v>
                </c:pt>
                <c:pt idx="10">
                  <c:v>4.2534975615449646</c:v>
                </c:pt>
                <c:pt idx="11">
                  <c:v>3.7958847134711164</c:v>
                </c:pt>
                <c:pt idx="12">
                  <c:v>3.3459207948887748</c:v>
                </c:pt>
                <c:pt idx="13">
                  <c:v>2.9141211400118978</c:v>
                </c:pt>
                <c:pt idx="14">
                  <c:v>2.5093272483479816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6.7093388391435438</c:v>
                </c:pt>
                <c:pt idx="1">
                  <c:v>6.5602425041315708</c:v>
                </c:pt>
                <c:pt idx="2">
                  <c:v>6.3829387494391119</c:v>
                </c:pt>
                <c:pt idx="3">
                  <c:v>6.174346089976801</c:v>
                </c:pt>
                <c:pt idx="4">
                  <c:v>5.9320249377732797</c:v>
                </c:pt>
                <c:pt idx="5">
                  <c:v>5.6546202394210461</c:v>
                </c:pt>
                <c:pt idx="6">
                  <c:v>5.3423346482564975</c:v>
                </c:pt>
                <c:pt idx="7">
                  <c:v>4.9973511043156664</c:v>
                </c:pt>
                <c:pt idx="8">
                  <c:v>4.6240972807376508</c:v>
                </c:pt>
                <c:pt idx="9">
                  <c:v>4.2292428307350027</c:v>
                </c:pt>
                <c:pt idx="10">
                  <c:v>3.8213577796777281</c:v>
                </c:pt>
                <c:pt idx="11">
                  <c:v>3.4102367349581106</c:v>
                </c:pt>
                <c:pt idx="12">
                  <c:v>3.0059875131868252</c:v>
                </c:pt>
                <c:pt idx="13">
                  <c:v>2.6180571291459707</c:v>
                </c:pt>
                <c:pt idx="14">
                  <c:v>2.2543888186635375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5.9532971598642197</c:v>
                </c:pt>
                <c:pt idx="1">
                  <c:v>5.8210017497336608</c:v>
                </c:pt>
                <c:pt idx="2">
                  <c:v>5.6636774733569428</c:v>
                </c:pt>
                <c:pt idx="3">
                  <c:v>5.4785900826104141</c:v>
                </c:pt>
                <c:pt idx="4">
                  <c:v>5.2635748942121534</c:v>
                </c:pt>
                <c:pt idx="5">
                  <c:v>5.0174295485595337</c:v>
                </c:pt>
                <c:pt idx="6">
                  <c:v>4.740333862512581</c:v>
                </c:pt>
                <c:pt idx="7">
                  <c:v>4.4342247909633974</c:v>
                </c:pt>
                <c:pt idx="8">
                  <c:v>4.1030310741607483</c:v>
                </c:pt>
                <c:pt idx="9">
                  <c:v>3.7526707949912215</c:v>
                </c:pt>
                <c:pt idx="10">
                  <c:v>3.3907482652409446</c:v>
                </c:pt>
                <c:pt idx="11">
                  <c:v>3.0259543869408789</c:v>
                </c:pt>
                <c:pt idx="12">
                  <c:v>2.6672579776328522</c:v>
                </c:pt>
                <c:pt idx="13">
                  <c:v>2.3230415157285376</c:v>
                </c:pt>
                <c:pt idx="14">
                  <c:v>2.0003531541851305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5.218271209023202</c:v>
                </c:pt>
                <c:pt idx="1">
                  <c:v>5.1023097056511002</c:v>
                </c:pt>
                <c:pt idx="2">
                  <c:v>4.9644095348016632</c:v>
                </c:pt>
                <c:pt idx="3">
                  <c:v>4.8021740331790657</c:v>
                </c:pt>
                <c:pt idx="4">
                  <c:v>4.6137057807049935</c:v>
                </c:pt>
                <c:pt idx="5">
                  <c:v>4.3979508672306604</c:v>
                </c:pt>
                <c:pt idx="6">
                  <c:v>4.1550669080457689</c:v>
                </c:pt>
                <c:pt idx="7">
                  <c:v>3.8867517107060956</c:v>
                </c:pt>
                <c:pt idx="8">
                  <c:v>3.5964489515917268</c:v>
                </c:pt>
                <c:pt idx="9">
                  <c:v>3.28934603485239</c:v>
                </c:pt>
                <c:pt idx="10">
                  <c:v>2.9721084027983786</c:v>
                </c:pt>
                <c:pt idx="11">
                  <c:v>2.6523539319188632</c:v>
                </c:pt>
                <c:pt idx="12">
                  <c:v>2.3379441015026834</c:v>
                </c:pt>
                <c:pt idx="13">
                  <c:v>2.0362264445000591</c:v>
                </c:pt>
                <c:pt idx="14">
                  <c:v>1.7533789115488327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4.5205994376494107</c:v>
                </c:pt>
                <c:pt idx="1">
                  <c:v>4.4201417465256521</c:v>
                </c:pt>
                <c:pt idx="2">
                  <c:v>4.3006785418826867</c:v>
                </c:pt>
                <c:pt idx="3">
                  <c:v>4.1601335891409956</c:v>
                </c:pt>
                <c:pt idx="4">
                  <c:v>3.9968631491003275</c:v>
                </c:pt>
                <c:pt idx="5">
                  <c:v>3.8099542169107661</c:v>
                </c:pt>
                <c:pt idx="6">
                  <c:v>3.5995433346892107</c:v>
                </c:pt>
                <c:pt idx="7">
                  <c:v>3.36710131630839</c:v>
                </c:pt>
                <c:pt idx="8">
                  <c:v>3.1156114254766329</c:v>
                </c:pt>
                <c:pt idx="9">
                  <c:v>2.8495675209977125</c:v>
                </c:pt>
                <c:pt idx="10">
                  <c:v>2.5747438893667343</c:v>
                </c:pt>
                <c:pt idx="11">
                  <c:v>2.2977399129841003</c:v>
                </c:pt>
                <c:pt idx="12">
                  <c:v>2.0253660080592226</c:v>
                </c:pt>
                <c:pt idx="13">
                  <c:v>1.7639873581790069</c:v>
                </c:pt>
                <c:pt idx="14">
                  <c:v>1.518955935431886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3.8732866886419659</c:v>
                </c:pt>
                <c:pt idx="1">
                  <c:v>3.7872137191670996</c:v>
                </c:pt>
                <c:pt idx="2">
                  <c:v>3.6848566703598169</c:v>
                </c:pt>
                <c:pt idx="3">
                  <c:v>3.5644366073391471</c:v>
                </c:pt>
                <c:pt idx="4">
                  <c:v>3.4245451607492172</c:v>
                </c:pt>
                <c:pt idx="5">
                  <c:v>3.2644000603461771</c:v>
                </c:pt>
                <c:pt idx="6">
                  <c:v>3.0841182962630023</c:v>
                </c:pt>
                <c:pt idx="7">
                  <c:v>2.8849600735589878</c:v>
                </c:pt>
                <c:pt idx="8">
                  <c:v>2.6694814766924413</c:v>
                </c:pt>
                <c:pt idx="9">
                  <c:v>2.4415328804118399</c:v>
                </c:pt>
                <c:pt idx="10">
                  <c:v>2.2060617404902412</c:v>
                </c:pt>
                <c:pt idx="11">
                  <c:v>1.9687224617630195</c:v>
                </c:pt>
                <c:pt idx="12">
                  <c:v>1.735350264712441</c:v>
                </c:pt>
                <c:pt idx="13">
                  <c:v>1.5113988910021099</c:v>
                </c:pt>
                <c:pt idx="14">
                  <c:v>1.3014539544852135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3.2852590179151022</c:v>
                </c:pt>
                <c:pt idx="1">
                  <c:v>3.2122533231571953</c:v>
                </c:pt>
                <c:pt idx="2">
                  <c:v>3.1254357365810632</c:v>
                </c:pt>
                <c:pt idx="3">
                  <c:v>3.0232973943964585</c:v>
                </c:pt>
                <c:pt idx="4">
                  <c:v>2.9046437404383556</c:v>
                </c:pt>
                <c:pt idx="5">
                  <c:v>2.7688112656074018</c:v>
                </c:pt>
                <c:pt idx="6">
                  <c:v>2.615899198828612</c:v>
                </c:pt>
                <c:pt idx="7">
                  <c:v>2.4469764253588435</c:v>
                </c:pt>
                <c:pt idx="8">
                  <c:v>2.2642109743438885</c:v>
                </c:pt>
                <c:pt idx="9">
                  <c:v>2.0708686709988799</c:v>
                </c:pt>
                <c:pt idx="10">
                  <c:v>1.8711458669463894</c:v>
                </c:pt>
                <c:pt idx="11">
                  <c:v>1.6698385366434965</c:v>
                </c:pt>
                <c:pt idx="12">
                  <c:v>1.4718960195634869</c:v>
                </c:pt>
                <c:pt idx="13">
                  <c:v>1.2819440911379996</c:v>
                </c:pt>
                <c:pt idx="14">
                  <c:v>1.1038721949428065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2.7612549685285268</c:v>
                </c:pt>
                <c:pt idx="1">
                  <c:v>2.6998938010444027</c:v>
                </c:pt>
                <c:pt idx="2">
                  <c:v>2.6269237608389329</c:v>
                </c:pt>
                <c:pt idx="3">
                  <c:v>2.5410766502676378</c:v>
                </c:pt>
                <c:pt idx="4">
                  <c:v>2.4413484467069377</c:v>
                </c:pt>
                <c:pt idx="5">
                  <c:v>2.3271814717023758</c:v>
                </c:pt>
                <c:pt idx="6">
                  <c:v>2.1986591268496847</c:v>
                </c:pt>
                <c:pt idx="7">
                  <c:v>2.0566798083106046</c:v>
                </c:pt>
                <c:pt idx="8">
                  <c:v>1.9030657409167346</c:v>
                </c:pt>
                <c:pt idx="9">
                  <c:v>1.7405618453568599</c:v>
                </c:pt>
                <c:pt idx="10">
                  <c:v>1.5726951483242986</c:v>
                </c:pt>
                <c:pt idx="11">
                  <c:v>1.4034966586188917</c:v>
                </c:pt>
                <c:pt idx="12">
                  <c:v>1.2371262881774896</c:v>
                </c:pt>
                <c:pt idx="13">
                  <c:v>1.0774719939595052</c:v>
                </c:pt>
                <c:pt idx="14">
                  <c:v>0.92780284723921358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2.3022410688094976</c:v>
                </c:pt>
                <c:pt idx="1">
                  <c:v>2.2510802031266532</c:v>
                </c:pt>
                <c:pt idx="2">
                  <c:v>2.1902402519687176</c:v>
                </c:pt>
                <c:pt idx="3">
                  <c:v>2.1186638349772955</c:v>
                </c:pt>
                <c:pt idx="4">
                  <c:v>2.035513831970782</c:v>
                </c:pt>
                <c:pt idx="5">
                  <c:v>1.9403252694188562</c:v>
                </c:pt>
                <c:pt idx="6">
                  <c:v>1.8331676846381608</c:v>
                </c:pt>
                <c:pt idx="7">
                  <c:v>1.7147901298436647</c:v>
                </c:pt>
                <c:pt idx="8">
                  <c:v>1.5867119143596153</c:v>
                </c:pt>
                <c:pt idx="9">
                  <c:v>1.451221660138742</c:v>
                </c:pt>
                <c:pt idx="10">
                  <c:v>1.3112600827177872</c:v>
                </c:pt>
                <c:pt idx="11">
                  <c:v>1.1701881009314707</c:v>
                </c:pt>
                <c:pt idx="12">
                  <c:v>1.0314741087558441</c:v>
                </c:pt>
                <c:pt idx="13">
                  <c:v>0.89835975335946694</c:v>
                </c:pt>
                <c:pt idx="14">
                  <c:v>0.77357067599183582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1.9061565218613183</c:v>
                </c:pt>
                <c:pt idx="1">
                  <c:v>1.8637975282795189</c:v>
                </c:pt>
                <c:pt idx="2">
                  <c:v>1.8134246686663773</c:v>
                </c:pt>
                <c:pt idx="3">
                  <c:v>1.7541624775748079</c:v>
                </c:pt>
                <c:pt idx="4">
                  <c:v>1.6853178554852324</c:v>
                </c:pt>
                <c:pt idx="5">
                  <c:v>1.6065058242664694</c:v>
                </c:pt>
                <c:pt idx="6">
                  <c:v>1.5177839577417425</c:v>
                </c:pt>
                <c:pt idx="7">
                  <c:v>1.4197724388068347</c:v>
                </c:pt>
                <c:pt idx="8">
                  <c:v>1.3137291900850745</c:v>
                </c:pt>
                <c:pt idx="9">
                  <c:v>1.2015490919522549</c:v>
                </c:pt>
                <c:pt idx="10">
                  <c:v>1.0856669302291322</c:v>
                </c:pt>
                <c:pt idx="11">
                  <c:v>0.96886540101903085</c:v>
                </c:pt>
                <c:pt idx="12">
                  <c:v>0.85401618526133882</c:v>
                </c:pt>
                <c:pt idx="13">
                  <c:v>0.74380322734126059</c:v>
                </c:pt>
                <c:pt idx="14">
                  <c:v>0.64048324098523524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1.5687836426765893</c:v>
                </c:pt>
                <c:pt idx="1">
                  <c:v>1.533921818018571</c:v>
                </c:pt>
                <c:pt idx="2">
                  <c:v>1.4924645110041304</c:v>
                </c:pt>
                <c:pt idx="3">
                  <c:v>1.4436912058305034</c:v>
                </c:pt>
                <c:pt idx="4">
                  <c:v>1.3870314754493742</c:v>
                </c:pt>
                <c:pt idx="5">
                  <c:v>1.3221684794189903</c:v>
                </c:pt>
                <c:pt idx="6">
                  <c:v>1.2491496014464083</c:v>
                </c:pt>
                <c:pt idx="7">
                  <c:v>1.1684852574584432</c:v>
                </c:pt>
                <c:pt idx="8">
                  <c:v>1.0812107288006407</c:v>
                </c:pt>
                <c:pt idx="9">
                  <c:v>0.98888551867496488</c:v>
                </c:pt>
                <c:pt idx="10">
                  <c:v>0.89351347724561636</c:v>
                </c:pt>
                <c:pt idx="11">
                  <c:v>0.79738478793580059</c:v>
                </c:pt>
                <c:pt idx="12">
                  <c:v>0.70286286950546006</c:v>
                </c:pt>
                <c:pt idx="13">
                  <c:v>0.61215663190401881</c:v>
                </c:pt>
                <c:pt idx="14">
                  <c:v>0.52712337050187419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9.8142854251066697E-2</c:v>
                </c:pt>
                <c:pt idx="1">
                  <c:v>0.10037337302906572</c:v>
                </c:pt>
                <c:pt idx="2">
                  <c:v>0.1031615215015645</c:v>
                </c:pt>
                <c:pt idx="3">
                  <c:v>0.106646707092188</c:v>
                </c:pt>
                <c:pt idx="4">
                  <c:v>0.11100318908046734</c:v>
                </c:pt>
                <c:pt idx="5">
                  <c:v>0.11644879156581654</c:v>
                </c:pt>
                <c:pt idx="6">
                  <c:v>0.12325579467250304</c:v>
                </c:pt>
                <c:pt idx="7">
                  <c:v>0.13176454855586112</c:v>
                </c:pt>
                <c:pt idx="8">
                  <c:v>0.14240049091005874</c:v>
                </c:pt>
                <c:pt idx="9">
                  <c:v>0.15569541885280583</c:v>
                </c:pt>
                <c:pt idx="10">
                  <c:v>0.17231407878123958</c:v>
                </c:pt>
                <c:pt idx="11">
                  <c:v>0.19308740369178184</c:v>
                </c:pt>
                <c:pt idx="12">
                  <c:v>0.21905405982995965</c:v>
                </c:pt>
                <c:pt idx="13">
                  <c:v>0.25151238000268195</c:v>
                </c:pt>
                <c:pt idx="14">
                  <c:v>0.29208528021858471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0.10434523448050005</c:v>
                </c:pt>
                <c:pt idx="1">
                  <c:v>0.10671671628633217</c:v>
                </c:pt>
                <c:pt idx="2">
                  <c:v>0.10968106854362231</c:v>
                </c:pt>
                <c:pt idx="3">
                  <c:v>0.11338650886523499</c:v>
                </c:pt>
                <c:pt idx="4">
                  <c:v>0.11801830926725085</c:v>
                </c:pt>
                <c:pt idx="5">
                  <c:v>0.12380805976977066</c:v>
                </c:pt>
                <c:pt idx="6">
                  <c:v>0.13104524789792046</c:v>
                </c:pt>
                <c:pt idx="7">
                  <c:v>0.14009173305810768</c:v>
                </c:pt>
                <c:pt idx="8">
                  <c:v>0.15139983950834165</c:v>
                </c:pt>
                <c:pt idx="9">
                  <c:v>0.16553497257113425</c:v>
                </c:pt>
                <c:pt idx="10">
                  <c:v>0.18320388889962488</c:v>
                </c:pt>
                <c:pt idx="11">
                  <c:v>0.20529003431023821</c:v>
                </c:pt>
                <c:pt idx="12">
                  <c:v>0.23289771607350487</c:v>
                </c:pt>
                <c:pt idx="13">
                  <c:v>0.26740731827758818</c:v>
                </c:pt>
                <c:pt idx="14">
                  <c:v>0.31054432103269225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0.11209820976729172</c:v>
                </c:pt>
                <c:pt idx="1">
                  <c:v>0.1146458953579152</c:v>
                </c:pt>
                <c:pt idx="2">
                  <c:v>0.11783050234619454</c:v>
                </c:pt>
                <c:pt idx="3">
                  <c:v>0.12181126108154375</c:v>
                </c:pt>
                <c:pt idx="4">
                  <c:v>0.12678720950073022</c:v>
                </c:pt>
                <c:pt idx="5">
                  <c:v>0.13300714502471328</c:v>
                </c:pt>
                <c:pt idx="6">
                  <c:v>0.14078206442969221</c:v>
                </c:pt>
                <c:pt idx="7">
                  <c:v>0.1505007136859158</c:v>
                </c:pt>
                <c:pt idx="8">
                  <c:v>0.16264902525619532</c:v>
                </c:pt>
                <c:pt idx="9">
                  <c:v>0.17783441471904474</c:v>
                </c:pt>
                <c:pt idx="10">
                  <c:v>0.19681615154760645</c:v>
                </c:pt>
                <c:pt idx="11">
                  <c:v>0.22054332258330861</c:v>
                </c:pt>
                <c:pt idx="12">
                  <c:v>0.25020228637793629</c:v>
                </c:pt>
                <c:pt idx="13">
                  <c:v>0.28727599112122087</c:v>
                </c:pt>
                <c:pt idx="14">
                  <c:v>0.3336181220503267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0.12178942887578131</c:v>
                </c:pt>
                <c:pt idx="1">
                  <c:v>0.12455736919739399</c:v>
                </c:pt>
                <c:pt idx="2">
                  <c:v>0.12801729459940986</c:v>
                </c:pt>
                <c:pt idx="3">
                  <c:v>0.13234220135192967</c:v>
                </c:pt>
                <c:pt idx="4">
                  <c:v>0.13774833479257947</c:v>
                </c:pt>
                <c:pt idx="5">
                  <c:v>0.14450600159339164</c:v>
                </c:pt>
                <c:pt idx="6">
                  <c:v>0.15295308509440697</c:v>
                </c:pt>
                <c:pt idx="7">
                  <c:v>0.16351193947067605</c:v>
                </c:pt>
                <c:pt idx="8">
                  <c:v>0.17671050744101238</c:v>
                </c:pt>
                <c:pt idx="9">
                  <c:v>0.19320871740393289</c:v>
                </c:pt>
                <c:pt idx="10">
                  <c:v>0.21383147985758347</c:v>
                </c:pt>
                <c:pt idx="11">
                  <c:v>0.23960993292464666</c:v>
                </c:pt>
                <c:pt idx="12">
                  <c:v>0.2718329992584757</c:v>
                </c:pt>
                <c:pt idx="13">
                  <c:v>0.31211183217576194</c:v>
                </c:pt>
                <c:pt idx="14">
                  <c:v>0.36246037332236974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0.13390345276139332</c:v>
                </c:pt>
                <c:pt idx="1">
                  <c:v>0.13694671149674248</c:v>
                </c:pt>
                <c:pt idx="2">
                  <c:v>0.14075078491592896</c:v>
                </c:pt>
                <c:pt idx="3">
                  <c:v>0.14550587668991211</c:v>
                </c:pt>
                <c:pt idx="4">
                  <c:v>0.15144974140739098</c:v>
                </c:pt>
                <c:pt idx="5">
                  <c:v>0.15887957230423957</c:v>
                </c:pt>
                <c:pt idx="6">
                  <c:v>0.16816686092530034</c:v>
                </c:pt>
                <c:pt idx="7">
                  <c:v>0.17977597170162629</c:v>
                </c:pt>
                <c:pt idx="8">
                  <c:v>0.19428736017203374</c:v>
                </c:pt>
                <c:pt idx="9">
                  <c:v>0.21242659576004305</c:v>
                </c:pt>
                <c:pt idx="10">
                  <c:v>0.23510064024505467</c:v>
                </c:pt>
                <c:pt idx="11">
                  <c:v>0.2634431958513192</c:v>
                </c:pt>
                <c:pt idx="12">
                  <c:v>0.29887139035914984</c:v>
                </c:pt>
                <c:pt idx="13">
                  <c:v>0.34315663349393816</c:v>
                </c:pt>
                <c:pt idx="14">
                  <c:v>0.39851318741242342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0.14904598261840823</c:v>
                </c:pt>
                <c:pt idx="1">
                  <c:v>0.15243338937092807</c:v>
                </c:pt>
                <c:pt idx="2">
                  <c:v>0.15666764781157785</c:v>
                </c:pt>
                <c:pt idx="3">
                  <c:v>0.1619604708623901</c:v>
                </c:pt>
                <c:pt idx="4">
                  <c:v>0.16857649967590541</c:v>
                </c:pt>
                <c:pt idx="5">
                  <c:v>0.17684653569279943</c:v>
                </c:pt>
                <c:pt idx="6">
                  <c:v>0.18718408071391707</c:v>
                </c:pt>
                <c:pt idx="7">
                  <c:v>0.20010601199031408</c:v>
                </c:pt>
                <c:pt idx="8">
                  <c:v>0.21625842608581036</c:v>
                </c:pt>
                <c:pt idx="9">
                  <c:v>0.23644894370518077</c:v>
                </c:pt>
                <c:pt idx="10">
                  <c:v>0.26168709072939367</c:v>
                </c:pt>
                <c:pt idx="11">
                  <c:v>0.29323477450965979</c:v>
                </c:pt>
                <c:pt idx="12">
                  <c:v>0.33266937923499251</c:v>
                </c:pt>
                <c:pt idx="13">
                  <c:v>0.3819626351416584</c:v>
                </c:pt>
                <c:pt idx="14">
                  <c:v>0.44357920502499076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0.16797414493967702</c:v>
                </c:pt>
                <c:pt idx="1">
                  <c:v>0.17179173671366013</c:v>
                </c:pt>
                <c:pt idx="2">
                  <c:v>0.17656372643113905</c:v>
                </c:pt>
                <c:pt idx="3">
                  <c:v>0.18252871357798767</c:v>
                </c:pt>
                <c:pt idx="4">
                  <c:v>0.18998494751154843</c:v>
                </c:pt>
                <c:pt idx="5">
                  <c:v>0.19930523992849933</c:v>
                </c:pt>
                <c:pt idx="6">
                  <c:v>0.21095560544968808</c:v>
                </c:pt>
                <c:pt idx="7">
                  <c:v>0.2255185623511739</c:v>
                </c:pt>
                <c:pt idx="8">
                  <c:v>0.24372225847803122</c:v>
                </c:pt>
                <c:pt idx="9">
                  <c:v>0.26647687863660297</c:v>
                </c:pt>
                <c:pt idx="10">
                  <c:v>0.29492015383481751</c:v>
                </c:pt>
                <c:pt idx="11">
                  <c:v>0.33047424783258572</c:v>
                </c:pt>
                <c:pt idx="12">
                  <c:v>0.37491686532979596</c:v>
                </c:pt>
                <c:pt idx="13">
                  <c:v>0.43047013720130883</c:v>
                </c:pt>
                <c:pt idx="14">
                  <c:v>0.49991172704069986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0.19163434784126293</c:v>
                </c:pt>
                <c:pt idx="1">
                  <c:v>0.19598967089207517</c:v>
                </c:pt>
                <c:pt idx="2">
                  <c:v>0.20143382470559043</c:v>
                </c:pt>
                <c:pt idx="3">
                  <c:v>0.20823901697248454</c:v>
                </c:pt>
                <c:pt idx="4">
                  <c:v>0.21674550730610218</c:v>
                </c:pt>
                <c:pt idx="5">
                  <c:v>0.22737862022312419</c:v>
                </c:pt>
                <c:pt idx="6">
                  <c:v>0.24067001136940169</c:v>
                </c:pt>
                <c:pt idx="7">
                  <c:v>0.25728425030224861</c:v>
                </c:pt>
                <c:pt idx="8">
                  <c:v>0.27805204896830721</c:v>
                </c:pt>
                <c:pt idx="9">
                  <c:v>0.30401179730088057</c:v>
                </c:pt>
                <c:pt idx="10">
                  <c:v>0.3364614827165972</c:v>
                </c:pt>
                <c:pt idx="11">
                  <c:v>0.37702358948624298</c:v>
                </c:pt>
                <c:pt idx="12">
                  <c:v>0.42772622294830015</c:v>
                </c:pt>
                <c:pt idx="13">
                  <c:v>0.49110451477587175</c:v>
                </c:pt>
                <c:pt idx="14">
                  <c:v>0.57032737956033608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0.22120960146824531</c:v>
                </c:pt>
                <c:pt idx="1">
                  <c:v>0.22623708861509392</c:v>
                </c:pt>
                <c:pt idx="2">
                  <c:v>0.23252144754865472</c:v>
                </c:pt>
                <c:pt idx="3">
                  <c:v>0.24037689621560562</c:v>
                </c:pt>
                <c:pt idx="4">
                  <c:v>0.25019620704929429</c:v>
                </c:pt>
                <c:pt idx="5">
                  <c:v>0.26247034559140509</c:v>
                </c:pt>
                <c:pt idx="6">
                  <c:v>0.27781301876904374</c:v>
                </c:pt>
                <c:pt idx="7">
                  <c:v>0.29699136024109196</c:v>
                </c:pt>
                <c:pt idx="8">
                  <c:v>0.32096428708115227</c:v>
                </c:pt>
                <c:pt idx="9">
                  <c:v>0.35093044563122766</c:v>
                </c:pt>
                <c:pt idx="10">
                  <c:v>0.38838814381882186</c:v>
                </c:pt>
                <c:pt idx="11">
                  <c:v>0.43521026655331452</c:v>
                </c:pt>
                <c:pt idx="12">
                  <c:v>0.49373791997143046</c:v>
                </c:pt>
                <c:pt idx="13">
                  <c:v>0.56689748674407536</c:v>
                </c:pt>
                <c:pt idx="14">
                  <c:v>0.65834694520988135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0.2581786685019733</c:v>
                </c:pt>
                <c:pt idx="1">
                  <c:v>0.26404636076886739</c:v>
                </c:pt>
                <c:pt idx="2">
                  <c:v>0.27138097610248502</c:v>
                </c:pt>
                <c:pt idx="3">
                  <c:v>0.28054924526950703</c:v>
                </c:pt>
                <c:pt idx="4">
                  <c:v>0.29200958172828456</c:v>
                </c:pt>
                <c:pt idx="5">
                  <c:v>0.30633500230175642</c:v>
                </c:pt>
                <c:pt idx="6">
                  <c:v>0.32424177801859638</c:v>
                </c:pt>
                <c:pt idx="7">
                  <c:v>0.3466252476646462</c:v>
                </c:pt>
                <c:pt idx="8">
                  <c:v>0.37460458472220853</c:v>
                </c:pt>
                <c:pt idx="9">
                  <c:v>0.40957875604416155</c:v>
                </c:pt>
                <c:pt idx="10">
                  <c:v>0.45329647019660269</c:v>
                </c:pt>
                <c:pt idx="11">
                  <c:v>0.50794361288715395</c:v>
                </c:pt>
                <c:pt idx="12">
                  <c:v>0.5762525412503432</c:v>
                </c:pt>
                <c:pt idx="13">
                  <c:v>0.66163870170432992</c:v>
                </c:pt>
                <c:pt idx="14">
                  <c:v>0.76837140227181311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0.30439000229413327</c:v>
                </c:pt>
                <c:pt idx="1">
                  <c:v>0.31130795096108421</c:v>
                </c:pt>
                <c:pt idx="2">
                  <c:v>0.31995538679477287</c:v>
                </c:pt>
                <c:pt idx="3">
                  <c:v>0.33076468158688377</c:v>
                </c:pt>
                <c:pt idx="4">
                  <c:v>0.34427630007702237</c:v>
                </c:pt>
                <c:pt idx="5">
                  <c:v>0.36116582318969553</c:v>
                </c:pt>
                <c:pt idx="6">
                  <c:v>0.3822777270805372</c:v>
                </c:pt>
                <c:pt idx="7">
                  <c:v>0.4086676069440891</c:v>
                </c:pt>
                <c:pt idx="8">
                  <c:v>0.44165495677352895</c:v>
                </c:pt>
                <c:pt idx="9">
                  <c:v>0.4828891440603289</c:v>
                </c:pt>
                <c:pt idx="10">
                  <c:v>0.53443187816882864</c:v>
                </c:pt>
                <c:pt idx="11">
                  <c:v>0.59886029580445344</c:v>
                </c:pt>
                <c:pt idx="12">
                  <c:v>0.6793958178489844</c:v>
                </c:pt>
                <c:pt idx="13">
                  <c:v>0.78006522040464821</c:v>
                </c:pt>
                <c:pt idx="14">
                  <c:v>0.90590197359922786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0.36215416953433321</c:v>
                </c:pt>
                <c:pt idx="1">
                  <c:v>0.37038493870135519</c:v>
                </c:pt>
                <c:pt idx="2">
                  <c:v>0.38067340016013279</c:v>
                </c:pt>
                <c:pt idx="3">
                  <c:v>0.39353397698360471</c:v>
                </c:pt>
                <c:pt idx="4">
                  <c:v>0.40960969801294456</c:v>
                </c:pt>
                <c:pt idx="5">
                  <c:v>0.42970434929961937</c:v>
                </c:pt>
                <c:pt idx="6">
                  <c:v>0.45482266340796301</c:v>
                </c:pt>
                <c:pt idx="7">
                  <c:v>0.48622055604339248</c:v>
                </c:pt>
                <c:pt idx="8">
                  <c:v>0.52546792183767932</c:v>
                </c:pt>
                <c:pt idx="9">
                  <c:v>0.57452712908053793</c:v>
                </c:pt>
                <c:pt idx="10">
                  <c:v>0.6358511381341112</c:v>
                </c:pt>
                <c:pt idx="11">
                  <c:v>0.71250614945107749</c:v>
                </c:pt>
                <c:pt idx="12">
                  <c:v>0.80832491359728564</c:v>
                </c:pt>
                <c:pt idx="13">
                  <c:v>0.9280983687800457</c:v>
                </c:pt>
                <c:pt idx="14">
                  <c:v>1.0778151877584958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0.43435937858458318</c:v>
                </c:pt>
                <c:pt idx="1">
                  <c:v>0.44423117337669404</c:v>
                </c:pt>
                <c:pt idx="2">
                  <c:v>0.45657091686683265</c:v>
                </c:pt>
                <c:pt idx="3">
                  <c:v>0.47199559622950588</c:v>
                </c:pt>
                <c:pt idx="4">
                  <c:v>0.49127644543284743</c:v>
                </c:pt>
                <c:pt idx="5">
                  <c:v>0.51537750693702422</c:v>
                </c:pt>
                <c:pt idx="6">
                  <c:v>0.54550383381724554</c:v>
                </c:pt>
                <c:pt idx="7">
                  <c:v>0.58316174241752183</c:v>
                </c:pt>
                <c:pt idx="8">
                  <c:v>0.63023412816786739</c:v>
                </c:pt>
                <c:pt idx="9">
                  <c:v>0.68907461035579942</c:v>
                </c:pt>
                <c:pt idx="10">
                  <c:v>0.76262521309071418</c:v>
                </c:pt>
                <c:pt idx="11">
                  <c:v>0.85456346650935788</c:v>
                </c:pt>
                <c:pt idx="12">
                  <c:v>0.9694862832826624</c:v>
                </c:pt>
                <c:pt idx="13">
                  <c:v>1.1131398042492928</c:v>
                </c:pt>
                <c:pt idx="14">
                  <c:v>1.2927067054575812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0.5246158898973956</c:v>
                </c:pt>
                <c:pt idx="1">
                  <c:v>0.53653896672086754</c:v>
                </c:pt>
                <c:pt idx="2">
                  <c:v>0.55144281275020746</c:v>
                </c:pt>
                <c:pt idx="3">
                  <c:v>0.57007262028688221</c:v>
                </c:pt>
                <c:pt idx="4">
                  <c:v>0.59335987970772586</c:v>
                </c:pt>
                <c:pt idx="5">
                  <c:v>0.62246895398378033</c:v>
                </c:pt>
                <c:pt idx="6">
                  <c:v>0.65885529682884836</c:v>
                </c:pt>
                <c:pt idx="7">
                  <c:v>0.70433822538518354</c:v>
                </c:pt>
                <c:pt idx="8">
                  <c:v>0.76119188608060229</c:v>
                </c:pt>
                <c:pt idx="9">
                  <c:v>0.83225896194987614</c:v>
                </c:pt>
                <c:pt idx="10">
                  <c:v>0.9210928067864681</c:v>
                </c:pt>
                <c:pt idx="11">
                  <c:v>1.032135112832208</c:v>
                </c:pt>
                <c:pt idx="12">
                  <c:v>1.170937995389383</c:v>
                </c:pt>
                <c:pt idx="13">
                  <c:v>1.3444415985858515</c:v>
                </c:pt>
                <c:pt idx="14">
                  <c:v>1.5613211025814375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0.63743652903841108</c:v>
                </c:pt>
                <c:pt idx="1">
                  <c:v>0.65192370840108438</c:v>
                </c:pt>
                <c:pt idx="2">
                  <c:v>0.67003268260442583</c:v>
                </c:pt>
                <c:pt idx="3">
                  <c:v>0.69266890035860273</c:v>
                </c:pt>
                <c:pt idx="4">
                  <c:v>0.72096417255132395</c:v>
                </c:pt>
                <c:pt idx="5">
                  <c:v>0.75633326279222524</c:v>
                </c:pt>
                <c:pt idx="6">
                  <c:v>0.80054462559335215</c:v>
                </c:pt>
                <c:pt idx="7">
                  <c:v>0.85580882909476041</c:v>
                </c:pt>
                <c:pt idx="8">
                  <c:v>0.9248890834715211</c:v>
                </c:pt>
                <c:pt idx="9">
                  <c:v>1.0112394014424722</c:v>
                </c:pt>
                <c:pt idx="10">
                  <c:v>1.1191772989061606</c:v>
                </c:pt>
                <c:pt idx="11">
                  <c:v>1.2540996707357708</c:v>
                </c:pt>
                <c:pt idx="12">
                  <c:v>1.4227526355227842</c:v>
                </c:pt>
                <c:pt idx="13">
                  <c:v>1.6335688415065508</c:v>
                </c:pt>
                <c:pt idx="14">
                  <c:v>1.8970890989862581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10.189231714008004</c:v>
                </c:pt>
                <c:pt idx="16">
                  <c:v>9.9628043425856063</c:v>
                </c:pt>
                <c:pt idx="17">
                  <c:v>9.6935393603535616</c:v>
                </c:pt>
                <c:pt idx="18">
                  <c:v>9.3767570283158648</c:v>
                </c:pt>
                <c:pt idx="19">
                  <c:v>9.0087524353678337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</c:v>
                </c:pt>
                <c:pt idx="23">
                  <c:v>7.0224490654278195</c:v>
                </c:pt>
                <c:pt idx="24">
                  <c:v>6.4227976961319975</c:v>
                </c:pt>
                <c:pt idx="25">
                  <c:v>5.8033572603169743</c:v>
                </c:pt>
                <c:pt idx="26">
                  <c:v>5.1790024804121133</c:v>
                </c:pt>
                <c:pt idx="27">
                  <c:v>4.5650837342657109</c:v>
                </c:pt>
                <c:pt idx="28">
                  <c:v>3.9759478596516433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9.3706062190448858</c:v>
                </c:pt>
                <c:pt idx="32">
                  <c:v>9.117346591503134</c:v>
                </c:pt>
                <c:pt idx="33">
                  <c:v>8.8193940885128335</c:v>
                </c:pt>
                <c:pt idx="34">
                  <c:v>8.4732640222446705</c:v>
                </c:pt>
                <c:pt idx="35">
                  <c:v>8.0770208487390285</c:v>
                </c:pt>
                <c:pt idx="36">
                  <c:v>7.6309540438912862</c:v>
                </c:pt>
                <c:pt idx="37">
                  <c:v>7.1381817134476213</c:v>
                </c:pt>
                <c:pt idx="38">
                  <c:v>6.6050283256236142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4.8711578771006705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3.2201526228866006</c:v>
                </c:pt>
                <c:pt idx="45">
                  <c:v>8.9207525193031305</c:v>
                </c:pt>
                <c:pt idx="46">
                  <c:v>8.722513574429728</c:v>
                </c:pt>
                <c:pt idx="47">
                  <c:v>8.486769964310005</c:v>
                </c:pt>
                <c:pt idx="48">
                  <c:v>8.2094245406397448</c:v>
                </c:pt>
                <c:pt idx="49">
                  <c:v>7.8872336246020787</c:v>
                </c:pt>
                <c:pt idx="50">
                  <c:v>7.518395538902392</c:v>
                </c:pt>
                <c:pt idx="51">
                  <c:v>7.1031797386183957</c:v>
                </c:pt>
                <c:pt idx="52">
                  <c:v>6.6444886741424911</c:v>
                </c:pt>
                <c:pt idx="53">
                  <c:v>6.1482093989450632</c:v>
                </c:pt>
                <c:pt idx="54">
                  <c:v>5.6232099079633162</c:v>
                </c:pt>
                <c:pt idx="55">
                  <c:v>5.0808849335731274</c:v>
                </c:pt>
                <c:pt idx="56">
                  <c:v>4.5342574122735497</c:v>
                </c:pt>
                <c:pt idx="57">
                  <c:v>3.9967667206246626</c:v>
                </c:pt>
                <c:pt idx="58">
                  <c:v>3.4809736279570314</c:v>
                </c:pt>
                <c:pt idx="59">
                  <c:v>2.9974394727822382</c:v>
                </c:pt>
                <c:pt idx="60">
                  <c:v>8.2108969120459658</c:v>
                </c:pt>
                <c:pt idx="61">
                  <c:v>8.0284325362227218</c:v>
                </c:pt>
                <c:pt idx="62">
                  <c:v>7.8114478730815673</c:v>
                </c:pt>
                <c:pt idx="63">
                  <c:v>7.5561717987978572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6.5379547807571461</c:v>
                </c:pt>
                <c:pt idx="67">
                  <c:v>6.1157633751847262</c:v>
                </c:pt>
                <c:pt idx="68">
                  <c:v>5.6589747848260643</c:v>
                </c:pt>
                <c:pt idx="69">
                  <c:v>5.1757513471171928</c:v>
                </c:pt>
                <c:pt idx="70">
                  <c:v>4.6765810755610371</c:v>
                </c:pt>
                <c:pt idx="71">
                  <c:v>4.1734506258634294</c:v>
                </c:pt>
                <c:pt idx="72">
                  <c:v>3.6787299561930582</c:v>
                </c:pt>
                <c:pt idx="73">
                  <c:v>3.2039803313519775</c:v>
                </c:pt>
                <c:pt idx="74">
                  <c:v>2.7589226870554384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7.1047595380216286</c:v>
                </c:pt>
                <c:pt idx="78">
                  <c:v>6.8725778537725573</c:v>
                </c:pt>
                <c:pt idx="79">
                  <c:v>6.6028534482084851</c:v>
                </c:pt>
                <c:pt idx="80">
                  <c:v>6.2940780344314327</c:v>
                </c:pt>
                <c:pt idx="81">
                  <c:v>5.9464771886666856</c:v>
                </c:pt>
                <c:pt idx="82">
                  <c:v>5.5624807178014084</c:v>
                </c:pt>
                <c:pt idx="83">
                  <c:v>5.1470170103120712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3.79588568244113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</c:v>
                </c:pt>
                <c:pt idx="91">
                  <c:v>6.5602461517394195</c:v>
                </c:pt>
                <c:pt idx="92">
                  <c:v>6.3829422016924093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5.6546229456070431</c:v>
                </c:pt>
                <c:pt idx="96">
                  <c:v>5.3423370623337014</c:v>
                </c:pt>
                <c:pt idx="97">
                  <c:v>4.9973532150873474</c:v>
                </c:pt>
                <c:pt idx="98">
                  <c:v>4.6240990862722118</c:v>
                </c:pt>
                <c:pt idx="99">
                  <c:v>4.2292443393017178</c:v>
                </c:pt>
                <c:pt idx="100">
                  <c:v>3.8213590094737246</c:v>
                </c:pt>
                <c:pt idx="101">
                  <c:v>3.4102377125630619</c:v>
                </c:pt>
                <c:pt idx="102">
                  <c:v>3.0059882710004664</c:v>
                </c:pt>
                <c:pt idx="103">
                  <c:v>2.6180577023182829</c:v>
                </c:pt>
                <c:pt idx="104">
                  <c:v>2.2543892421144358</c:v>
                </c:pt>
                <c:pt idx="105">
                  <c:v>5.9533009154625862</c:v>
                </c:pt>
                <c:pt idx="106">
                  <c:v>5.8210053395634187</c:v>
                </c:pt>
                <c:pt idx="107">
                  <c:v>5.6636808709265694</c:v>
                </c:pt>
                <c:pt idx="108">
                  <c:v>5.4785932607655701</c:v>
                </c:pt>
                <c:pt idx="109">
                  <c:v>5.2635778266695903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4.4342268683004962</c:v>
                </c:pt>
                <c:pt idx="113">
                  <c:v>4.1030328510956826</c:v>
                </c:pt>
                <c:pt idx="114">
                  <c:v>3.7526722796622787</c:v>
                </c:pt>
                <c:pt idx="115">
                  <c:v>3.3907494755570098</c:v>
                </c:pt>
                <c:pt idx="116">
                  <c:v>3.0259553490606006</c:v>
                </c:pt>
                <c:pt idx="117">
                  <c:v>2.6672587234427541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5.218274815867149</c:v>
                </c:pt>
                <c:pt idx="121">
                  <c:v>5.1023131532923243</c:v>
                </c:pt>
                <c:pt idx="122">
                  <c:v>4.9644127977979373</c:v>
                </c:pt>
                <c:pt idx="123">
                  <c:v>4.802177085451599</c:v>
                </c:pt>
                <c:pt idx="124">
                  <c:v>4.6137085970115832</c:v>
                </c:pt>
                <c:pt idx="125">
                  <c:v>4.3979534250600505</c:v>
                </c:pt>
                <c:pt idx="126">
                  <c:v>4.1550691897801597</c:v>
                </c:pt>
                <c:pt idx="127">
                  <c:v>3.8867537057625747</c:v>
                </c:pt>
                <c:pt idx="128">
                  <c:v>3.5964506581445868</c:v>
                </c:pt>
                <c:pt idx="129">
                  <c:v>3.2893474607175679</c:v>
                </c:pt>
                <c:pt idx="130">
                  <c:v>2.9721095651754115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1.7533793117856311</c:v>
                </c:pt>
                <c:pt idx="135">
                  <c:v>4.5206028212270777</c:v>
                </c:pt>
                <c:pt idx="136">
                  <c:v>4.4201449807553654</c:v>
                </c:pt>
                <c:pt idx="137">
                  <c:v>4.3006816028971127</c:v>
                </c:pt>
                <c:pt idx="138">
                  <c:v>4.1601364524756388</c:v>
                </c:pt>
                <c:pt idx="139">
                  <c:v>3.996865791075495</c:v>
                </c:pt>
                <c:pt idx="140">
                  <c:v>3.809956616408666</c:v>
                </c:pt>
                <c:pt idx="141">
                  <c:v>3.5995454751825977</c:v>
                </c:pt>
                <c:pt idx="142">
                  <c:v>3.3671031878694402</c:v>
                </c:pt>
                <c:pt idx="143">
                  <c:v>3.1156130263926505</c:v>
                </c:pt>
                <c:pt idx="144">
                  <c:v>2.8495688586008217</c:v>
                </c:pt>
                <c:pt idx="145">
                  <c:v>2.5747449797918054</c:v>
                </c:pt>
                <c:pt idx="146">
                  <c:v>2.2977407797985658</c:v>
                </c:pt>
                <c:pt idx="147">
                  <c:v>2.0253666799910017</c:v>
                </c:pt>
                <c:pt idx="148">
                  <c:v>1.7639878663945816</c:v>
                </c:pt>
                <c:pt idx="149">
                  <c:v>1.5189563108937481</c:v>
                </c:pt>
                <c:pt idx="150">
                  <c:v>3.8732897935834463</c:v>
                </c:pt>
                <c:pt idx="151">
                  <c:v>3.7872166870593702</c:v>
                </c:pt>
                <c:pt idx="152">
                  <c:v>3.6848594793010094</c:v>
                </c:pt>
                <c:pt idx="153">
                  <c:v>3.5644392348794081</c:v>
                </c:pt>
                <c:pt idx="154">
                  <c:v>3.4245475851588654</c:v>
                </c:pt>
                <c:pt idx="155">
                  <c:v>3.264402262246461</c:v>
                </c:pt>
                <c:pt idx="156">
                  <c:v>3.0841202604876878</c:v>
                </c:pt>
                <c:pt idx="157">
                  <c:v>2.8849617909978025</c:v>
                </c:pt>
                <c:pt idx="158">
                  <c:v>2.6694829457737281</c:v>
                </c:pt>
                <c:pt idx="159">
                  <c:v>2.4415341078639239</c:v>
                </c:pt>
                <c:pt idx="160">
                  <c:v>2.2060627411192928</c:v>
                </c:pt>
                <c:pt idx="161">
                  <c:v>1.9687232571957023</c:v>
                </c:pt>
                <c:pt idx="162">
                  <c:v>1.7353508813109413</c:v>
                </c:pt>
                <c:pt idx="163">
                  <c:v>1.5113993573663629</c:v>
                </c:pt>
                <c:pt idx="164">
                  <c:v>1.3014542990279632</c:v>
                </c:pt>
                <c:pt idx="165">
                  <c:v>3.2852618100950175</c:v>
                </c:pt>
                <c:pt idx="166">
                  <c:v>3.2122559920929068</c:v>
                </c:pt>
                <c:pt idx="167">
                  <c:v>3.125438262576882</c:v>
                </c:pt>
                <c:pt idx="168">
                  <c:v>3.0232997572639118</c:v>
                </c:pt>
                <c:pt idx="169">
                  <c:v>2.9046459206365998</c:v>
                </c:pt>
                <c:pt idx="170">
                  <c:v>2.768813245709711</c:v>
                </c:pt>
                <c:pt idx="171">
                  <c:v>2.6159009651964507</c:v>
                </c:pt>
                <c:pt idx="172">
                  <c:v>2.4469779697996183</c:v>
                </c:pt>
                <c:pt idx="173">
                  <c:v>2.2642122954442541</c:v>
                </c:pt>
                <c:pt idx="174">
                  <c:v>2.0708697748094154</c:v>
                </c:pt>
                <c:pt idx="175">
                  <c:v>1.8711467667818344</c:v>
                </c:pt>
                <c:pt idx="176">
                  <c:v>1.6698392519520551</c:v>
                </c:pt>
                <c:pt idx="177">
                  <c:v>1.4718965740518744</c:v>
                </c:pt>
                <c:pt idx="178">
                  <c:v>1.281944510525272</c:v>
                </c:pt>
                <c:pt idx="179">
                  <c:v>1.1038725047796849</c:v>
                </c:pt>
                <c:pt idx="180">
                  <c:v>2.7612574341546305</c:v>
                </c:pt>
                <c:pt idx="181">
                  <c:v>2.699896157840084</c:v>
                </c:pt>
                <c:pt idx="182">
                  <c:v>2.6269259914119734</c:v>
                </c:pt>
                <c:pt idx="183">
                  <c:v>2.5410787367906669</c:v>
                </c:pt>
                <c:pt idx="184">
                  <c:v>2.4413503719244707</c:v>
                </c:pt>
                <c:pt idx="185">
                  <c:v>2.327183220225796</c:v>
                </c:pt>
                <c:pt idx="186">
                  <c:v>2.1986606866355229</c:v>
                </c:pt>
                <c:pt idx="187">
                  <c:v>2.0566811721244158</c:v>
                </c:pt>
                <c:pt idx="188">
                  <c:v>1.9030669075104683</c:v>
                </c:pt>
                <c:pt idx="189">
                  <c:v>1.7405628200734602</c:v>
                </c:pt>
                <c:pt idx="190">
                  <c:v>1.5726959429213061</c:v>
                </c:pt>
                <c:pt idx="191">
                  <c:v>1.4034972902699838</c:v>
                </c:pt>
                <c:pt idx="192">
                  <c:v>1.23712677781681</c:v>
                </c:pt>
                <c:pt idx="193">
                  <c:v>1.0774723642981889</c:v>
                </c:pt>
                <c:pt idx="194">
                  <c:v>0.92780312083974836</c:v>
                </c:pt>
                <c:pt idx="195">
                  <c:v>2.3022432113341198</c:v>
                </c:pt>
                <c:pt idx="196">
                  <c:v>2.2510822510822508</c:v>
                </c:pt>
                <c:pt idx="197">
                  <c:v>2.1902421902421896</c:v>
                </c:pt>
                <c:pt idx="198">
                  <c:v>2.1186656480774122</c:v>
                </c:pt>
                <c:pt idx="199">
                  <c:v>2.0355155049032594</c:v>
                </c:pt>
                <c:pt idx="200">
                  <c:v>1.9403267888116371</c:v>
                </c:pt>
                <c:pt idx="201">
                  <c:v>1.8331690400259808</c:v>
                </c:pt>
                <c:pt idx="202">
                  <c:v>1.7147913149400966</c:v>
                </c:pt>
                <c:pt idx="203">
                  <c:v>1.586712928080156</c:v>
                </c:pt>
                <c:pt idx="204">
                  <c:v>1.4512225071261831</c:v>
                </c:pt>
                <c:pt idx="205">
                  <c:v>1.3112607731889327</c:v>
                </c:pt>
                <c:pt idx="206">
                  <c:v>1.1701886498095186</c:v>
                </c:pt>
                <c:pt idx="207">
                  <c:v>1.0314745342316776</c:v>
                </c:pt>
                <c:pt idx="208">
                  <c:v>0.89836007516810013</c:v>
                </c:pt>
                <c:pt idx="209">
                  <c:v>0.77357091373911457</c:v>
                </c:pt>
                <c:pt idx="210">
                  <c:v>1.90615835777126</c:v>
                </c:pt>
                <c:pt idx="211">
                  <c:v>1.8637992831541212</c:v>
                </c:pt>
                <c:pt idx="212">
                  <c:v>1.813426329555361</c:v>
                </c:pt>
                <c:pt idx="213">
                  <c:v>1.7541640312038786</c:v>
                </c:pt>
                <c:pt idx="214">
                  <c:v>1.6853192890059243</c:v>
                </c:pt>
                <c:pt idx="215">
                  <c:v>1.6065071262203872</c:v>
                </c:pt>
                <c:pt idx="216">
                  <c:v>1.5177851191612952</c:v>
                </c:pt>
                <c:pt idx="217">
                  <c:v>1.4197734543052412</c:v>
                </c:pt>
                <c:pt idx="218">
                  <c:v>1.3137300587330321</c:v>
                </c:pt>
                <c:pt idx="219">
                  <c:v>1.2015498177281299</c:v>
                </c:pt>
                <c:pt idx="220">
                  <c:v>1.0856675218876108</c:v>
                </c:pt>
                <c:pt idx="221">
                  <c:v>0.96886587134766544</c:v>
                </c:pt>
                <c:pt idx="222">
                  <c:v>0.85401654984773268</c:v>
                </c:pt>
                <c:pt idx="223">
                  <c:v>0.74380350309616861</c:v>
                </c:pt>
                <c:pt idx="224">
                  <c:v>0.64048344470872909</c:v>
                </c:pt>
                <c:pt idx="225">
                  <c:v>1.5687851971037809</c:v>
                </c:pt>
                <c:pt idx="226">
                  <c:v>1.5339233038348081</c:v>
                </c:pt>
                <c:pt idx="227">
                  <c:v>1.4924659172446781</c:v>
                </c:pt>
                <c:pt idx="228">
                  <c:v>1.4436925212562901</c:v>
                </c:pt>
                <c:pt idx="229">
                  <c:v>1.3870326891818672</c:v>
                </c:pt>
                <c:pt idx="230">
                  <c:v>1.3221695817566022</c:v>
                </c:pt>
                <c:pt idx="231">
                  <c:v>1.2491505847964648</c:v>
                </c:pt>
                <c:pt idx="232">
                  <c:v>1.168486117260066</c:v>
                </c:pt>
                <c:pt idx="233">
                  <c:v>1.081211464267009</c:v>
                </c:pt>
                <c:pt idx="234">
                  <c:v>0.98888613317447882</c:v>
                </c:pt>
                <c:pt idx="235">
                  <c:v>0.89351397819068878</c:v>
                </c:pt>
                <c:pt idx="236">
                  <c:v>0.79738518615338871</c:v>
                </c:pt>
                <c:pt idx="237">
                  <c:v>0.70286317819326705</c:v>
                </c:pt>
                <c:pt idx="238">
                  <c:v>0.61215686538003278</c:v>
                </c:pt>
                <c:pt idx="239">
                  <c:v>0.52712354299037001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10.189231714008004</c:v>
                </c:pt>
                <c:pt idx="1">
                  <c:v>9.9628043425856063</c:v>
                </c:pt>
                <c:pt idx="2">
                  <c:v>9.6935393603535616</c:v>
                </c:pt>
                <c:pt idx="3">
                  <c:v>9.3767570283158648</c:v>
                </c:pt>
                <c:pt idx="4">
                  <c:v>9.0087524353678337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</c:v>
                </c:pt>
                <c:pt idx="8">
                  <c:v>7.0224490654278195</c:v>
                </c:pt>
                <c:pt idx="9">
                  <c:v>6.4227976961319975</c:v>
                </c:pt>
                <c:pt idx="10">
                  <c:v>5.8033572603169743</c:v>
                </c:pt>
                <c:pt idx="11">
                  <c:v>5.1790024804121133</c:v>
                </c:pt>
                <c:pt idx="12">
                  <c:v>4.5650837342657109</c:v>
                </c:pt>
                <c:pt idx="13">
                  <c:v>3.9759478596516433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9.3706062190448858</c:v>
                </c:pt>
                <c:pt idx="2">
                  <c:v>9.117346591503134</c:v>
                </c:pt>
                <c:pt idx="3">
                  <c:v>8.8193940885128335</c:v>
                </c:pt>
                <c:pt idx="4">
                  <c:v>8.4732640222446705</c:v>
                </c:pt>
                <c:pt idx="5">
                  <c:v>8.0770208487390285</c:v>
                </c:pt>
                <c:pt idx="6">
                  <c:v>7.6309540438912862</c:v>
                </c:pt>
                <c:pt idx="7">
                  <c:v>7.1381817134476213</c:v>
                </c:pt>
                <c:pt idx="8">
                  <c:v>6.6050283256236142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4.8711578771006705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8.9207525193031305</c:v>
                </c:pt>
                <c:pt idx="1">
                  <c:v>8.722513574429728</c:v>
                </c:pt>
                <c:pt idx="2">
                  <c:v>8.486769964310005</c:v>
                </c:pt>
                <c:pt idx="3">
                  <c:v>8.2094245406397448</c:v>
                </c:pt>
                <c:pt idx="4">
                  <c:v>7.8872336246020787</c:v>
                </c:pt>
                <c:pt idx="5">
                  <c:v>7.518395538902392</c:v>
                </c:pt>
                <c:pt idx="6">
                  <c:v>7.1031797386183957</c:v>
                </c:pt>
                <c:pt idx="7">
                  <c:v>6.6444886741424911</c:v>
                </c:pt>
                <c:pt idx="8">
                  <c:v>6.1482093989450632</c:v>
                </c:pt>
                <c:pt idx="9">
                  <c:v>5.6232099079633162</c:v>
                </c:pt>
                <c:pt idx="10">
                  <c:v>5.0808849335731274</c:v>
                </c:pt>
                <c:pt idx="11">
                  <c:v>4.5342574122735497</c:v>
                </c:pt>
                <c:pt idx="12">
                  <c:v>3.9967667206246626</c:v>
                </c:pt>
                <c:pt idx="13">
                  <c:v>3.4809736279570314</c:v>
                </c:pt>
                <c:pt idx="14">
                  <c:v>2.9974394727822382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8.2108969120459658</c:v>
                </c:pt>
                <c:pt idx="1">
                  <c:v>8.0284325362227218</c:v>
                </c:pt>
                <c:pt idx="2">
                  <c:v>7.8114478730815673</c:v>
                </c:pt>
                <c:pt idx="3">
                  <c:v>7.5561717987978572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6.5379547807571461</c:v>
                </c:pt>
                <c:pt idx="7">
                  <c:v>6.1157633751847262</c:v>
                </c:pt>
                <c:pt idx="8">
                  <c:v>5.6589747848260643</c:v>
                </c:pt>
                <c:pt idx="9">
                  <c:v>5.1757513471171928</c:v>
                </c:pt>
                <c:pt idx="10">
                  <c:v>4.6765810755610371</c:v>
                </c:pt>
                <c:pt idx="11">
                  <c:v>4.1734506258634294</c:v>
                </c:pt>
                <c:pt idx="12">
                  <c:v>3.6787299561930582</c:v>
                </c:pt>
                <c:pt idx="13">
                  <c:v>3.2039803313519775</c:v>
                </c:pt>
                <c:pt idx="14">
                  <c:v>2.7589226870554384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7.1047595380216286</c:v>
                </c:pt>
                <c:pt idx="3">
                  <c:v>6.8725778537725573</c:v>
                </c:pt>
                <c:pt idx="4">
                  <c:v>6.6028534482084851</c:v>
                </c:pt>
                <c:pt idx="5">
                  <c:v>6.2940780344314327</c:v>
                </c:pt>
                <c:pt idx="6">
                  <c:v>5.9464771886666856</c:v>
                </c:pt>
                <c:pt idx="7">
                  <c:v>5.5624807178014084</c:v>
                </c:pt>
                <c:pt idx="8">
                  <c:v>5.1470170103120712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3.79588568244113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6.709342655188042</c:v>
                </c:pt>
                <c:pt idx="1">
                  <c:v>6.5602461517394195</c:v>
                </c:pt>
                <c:pt idx="2">
                  <c:v>6.3829422016924093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5.6546229456070431</c:v>
                </c:pt>
                <c:pt idx="6">
                  <c:v>5.3423370623337014</c:v>
                </c:pt>
                <c:pt idx="7">
                  <c:v>4.9973532150873474</c:v>
                </c:pt>
                <c:pt idx="8">
                  <c:v>4.6240990862722118</c:v>
                </c:pt>
                <c:pt idx="9">
                  <c:v>4.2292443393017178</c:v>
                </c:pt>
                <c:pt idx="10">
                  <c:v>3.8213590094737246</c:v>
                </c:pt>
                <c:pt idx="11">
                  <c:v>3.4102377125630619</c:v>
                </c:pt>
                <c:pt idx="12">
                  <c:v>3.0059882710004664</c:v>
                </c:pt>
                <c:pt idx="13">
                  <c:v>2.6180577023182829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5.9533009154625862</c:v>
                </c:pt>
                <c:pt idx="1">
                  <c:v>5.8210053395634187</c:v>
                </c:pt>
                <c:pt idx="2">
                  <c:v>5.6636808709265694</c:v>
                </c:pt>
                <c:pt idx="3">
                  <c:v>5.4785932607655701</c:v>
                </c:pt>
                <c:pt idx="4">
                  <c:v>5.2635778266695903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4.4342268683004962</c:v>
                </c:pt>
                <c:pt idx="8">
                  <c:v>4.1030328510956826</c:v>
                </c:pt>
                <c:pt idx="9">
                  <c:v>3.7526722796622787</c:v>
                </c:pt>
                <c:pt idx="10">
                  <c:v>3.3907494755570098</c:v>
                </c:pt>
                <c:pt idx="11">
                  <c:v>3.0259553490606006</c:v>
                </c:pt>
                <c:pt idx="12">
                  <c:v>2.6672587234427541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5.218274815867149</c:v>
                </c:pt>
                <c:pt idx="1">
                  <c:v>5.1023131532923243</c:v>
                </c:pt>
                <c:pt idx="2">
                  <c:v>4.9644127977979373</c:v>
                </c:pt>
                <c:pt idx="3">
                  <c:v>4.802177085451599</c:v>
                </c:pt>
                <c:pt idx="4">
                  <c:v>4.6137085970115832</c:v>
                </c:pt>
                <c:pt idx="5">
                  <c:v>4.3979534250600505</c:v>
                </c:pt>
                <c:pt idx="6">
                  <c:v>4.1550691897801597</c:v>
                </c:pt>
                <c:pt idx="7">
                  <c:v>3.8867537057625747</c:v>
                </c:pt>
                <c:pt idx="8">
                  <c:v>3.5964506581445868</c:v>
                </c:pt>
                <c:pt idx="9">
                  <c:v>3.2893474607175679</c:v>
                </c:pt>
                <c:pt idx="10">
                  <c:v>2.9721095651754115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4.5206028212270777</c:v>
                </c:pt>
                <c:pt idx="1">
                  <c:v>4.4201449807553654</c:v>
                </c:pt>
                <c:pt idx="2">
                  <c:v>4.3006816028971127</c:v>
                </c:pt>
                <c:pt idx="3">
                  <c:v>4.1601364524756388</c:v>
                </c:pt>
                <c:pt idx="4">
                  <c:v>3.996865791075495</c:v>
                </c:pt>
                <c:pt idx="5">
                  <c:v>3.809956616408666</c:v>
                </c:pt>
                <c:pt idx="6">
                  <c:v>3.5995454751825977</c:v>
                </c:pt>
                <c:pt idx="7">
                  <c:v>3.3671031878694402</c:v>
                </c:pt>
                <c:pt idx="8">
                  <c:v>3.1156130263926505</c:v>
                </c:pt>
                <c:pt idx="9">
                  <c:v>2.8495688586008217</c:v>
                </c:pt>
                <c:pt idx="10">
                  <c:v>2.5747449797918054</c:v>
                </c:pt>
                <c:pt idx="11">
                  <c:v>2.2977407797985658</c:v>
                </c:pt>
                <c:pt idx="12">
                  <c:v>2.0253666799910017</c:v>
                </c:pt>
                <c:pt idx="13">
                  <c:v>1.7639878663945816</c:v>
                </c:pt>
                <c:pt idx="14">
                  <c:v>1.5189563108937481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3.8732897935834463</c:v>
                </c:pt>
                <c:pt idx="1">
                  <c:v>3.7872166870593702</c:v>
                </c:pt>
                <c:pt idx="2">
                  <c:v>3.6848594793010094</c:v>
                </c:pt>
                <c:pt idx="3">
                  <c:v>3.5644392348794081</c:v>
                </c:pt>
                <c:pt idx="4">
                  <c:v>3.4245475851588654</c:v>
                </c:pt>
                <c:pt idx="5">
                  <c:v>3.264402262246461</c:v>
                </c:pt>
                <c:pt idx="6">
                  <c:v>3.0841202604876878</c:v>
                </c:pt>
                <c:pt idx="7">
                  <c:v>2.8849617909978025</c:v>
                </c:pt>
                <c:pt idx="8">
                  <c:v>2.6694829457737281</c:v>
                </c:pt>
                <c:pt idx="9">
                  <c:v>2.4415341078639239</c:v>
                </c:pt>
                <c:pt idx="10">
                  <c:v>2.2060627411192928</c:v>
                </c:pt>
                <c:pt idx="11">
                  <c:v>1.9687232571957023</c:v>
                </c:pt>
                <c:pt idx="12">
                  <c:v>1.7353508813109413</c:v>
                </c:pt>
                <c:pt idx="13">
                  <c:v>1.5113993573663629</c:v>
                </c:pt>
                <c:pt idx="14">
                  <c:v>1.3014542990279632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3.2852618100950175</c:v>
                </c:pt>
                <c:pt idx="1">
                  <c:v>3.2122559920929068</c:v>
                </c:pt>
                <c:pt idx="2">
                  <c:v>3.125438262576882</c:v>
                </c:pt>
                <c:pt idx="3">
                  <c:v>3.0232997572639118</c:v>
                </c:pt>
                <c:pt idx="4">
                  <c:v>2.9046459206365998</c:v>
                </c:pt>
                <c:pt idx="5">
                  <c:v>2.768813245709711</c:v>
                </c:pt>
                <c:pt idx="6">
                  <c:v>2.6159009651964507</c:v>
                </c:pt>
                <c:pt idx="7">
                  <c:v>2.4469779697996183</c:v>
                </c:pt>
                <c:pt idx="8">
                  <c:v>2.2642122954442541</c:v>
                </c:pt>
                <c:pt idx="9">
                  <c:v>2.0708697748094154</c:v>
                </c:pt>
                <c:pt idx="10">
                  <c:v>1.8711467667818344</c:v>
                </c:pt>
                <c:pt idx="11">
                  <c:v>1.6698392519520551</c:v>
                </c:pt>
                <c:pt idx="12">
                  <c:v>1.4718965740518744</c:v>
                </c:pt>
                <c:pt idx="13">
                  <c:v>1.281944510525272</c:v>
                </c:pt>
                <c:pt idx="14">
                  <c:v>1.1038725047796849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2.7612574341546305</c:v>
                </c:pt>
                <c:pt idx="1">
                  <c:v>2.699896157840084</c:v>
                </c:pt>
                <c:pt idx="2">
                  <c:v>2.6269259914119734</c:v>
                </c:pt>
                <c:pt idx="3">
                  <c:v>2.5410787367906669</c:v>
                </c:pt>
                <c:pt idx="4">
                  <c:v>2.4413503719244707</c:v>
                </c:pt>
                <c:pt idx="5">
                  <c:v>2.327183220225796</c:v>
                </c:pt>
                <c:pt idx="6">
                  <c:v>2.1986606866355229</c:v>
                </c:pt>
                <c:pt idx="7">
                  <c:v>2.0566811721244158</c:v>
                </c:pt>
                <c:pt idx="8">
                  <c:v>1.9030669075104683</c:v>
                </c:pt>
                <c:pt idx="9">
                  <c:v>1.7405628200734602</c:v>
                </c:pt>
                <c:pt idx="10">
                  <c:v>1.5726959429213061</c:v>
                </c:pt>
                <c:pt idx="11">
                  <c:v>1.4034972902699838</c:v>
                </c:pt>
                <c:pt idx="12">
                  <c:v>1.23712677781681</c:v>
                </c:pt>
                <c:pt idx="13">
                  <c:v>1.0774723642981889</c:v>
                </c:pt>
                <c:pt idx="14">
                  <c:v>0.92780312083974836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2.2510822510822508</c:v>
                </c:pt>
                <c:pt idx="2">
                  <c:v>2.1902421902421896</c:v>
                </c:pt>
                <c:pt idx="3">
                  <c:v>2.1186656480774122</c:v>
                </c:pt>
                <c:pt idx="4">
                  <c:v>2.0355155049032594</c:v>
                </c:pt>
                <c:pt idx="5">
                  <c:v>1.9403267888116371</c:v>
                </c:pt>
                <c:pt idx="6">
                  <c:v>1.8331690400259808</c:v>
                </c:pt>
                <c:pt idx="7">
                  <c:v>1.7147913149400966</c:v>
                </c:pt>
                <c:pt idx="8">
                  <c:v>1.586712928080156</c:v>
                </c:pt>
                <c:pt idx="9">
                  <c:v>1.4512225071261831</c:v>
                </c:pt>
                <c:pt idx="10">
                  <c:v>1.3112607731889327</c:v>
                </c:pt>
                <c:pt idx="11">
                  <c:v>1.1701886498095186</c:v>
                </c:pt>
                <c:pt idx="12">
                  <c:v>1.0314745342316776</c:v>
                </c:pt>
                <c:pt idx="13">
                  <c:v>0.89836007516810013</c:v>
                </c:pt>
                <c:pt idx="14">
                  <c:v>0.77357091373911457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1.90615835777126</c:v>
                </c:pt>
                <c:pt idx="1">
                  <c:v>1.8637992831541212</c:v>
                </c:pt>
                <c:pt idx="2">
                  <c:v>1.813426329555361</c:v>
                </c:pt>
                <c:pt idx="3">
                  <c:v>1.7541640312038786</c:v>
                </c:pt>
                <c:pt idx="4">
                  <c:v>1.6853192890059243</c:v>
                </c:pt>
                <c:pt idx="5">
                  <c:v>1.6065071262203872</c:v>
                </c:pt>
                <c:pt idx="6">
                  <c:v>1.5177851191612952</c:v>
                </c:pt>
                <c:pt idx="7">
                  <c:v>1.4197734543052412</c:v>
                </c:pt>
                <c:pt idx="8">
                  <c:v>1.3137300587330321</c:v>
                </c:pt>
                <c:pt idx="9">
                  <c:v>1.2015498177281299</c:v>
                </c:pt>
                <c:pt idx="10">
                  <c:v>1.0856675218876108</c:v>
                </c:pt>
                <c:pt idx="11">
                  <c:v>0.96886587134766544</c:v>
                </c:pt>
                <c:pt idx="12">
                  <c:v>0.85401654984773268</c:v>
                </c:pt>
                <c:pt idx="13">
                  <c:v>0.74380350309616861</c:v>
                </c:pt>
                <c:pt idx="14">
                  <c:v>0.64048344470872909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1.5687851971037809</c:v>
                </c:pt>
                <c:pt idx="1">
                  <c:v>1.5339233038348081</c:v>
                </c:pt>
                <c:pt idx="2">
                  <c:v>1.4924659172446781</c:v>
                </c:pt>
                <c:pt idx="3">
                  <c:v>1.4436925212562901</c:v>
                </c:pt>
                <c:pt idx="4">
                  <c:v>1.3870326891818672</c:v>
                </c:pt>
                <c:pt idx="5">
                  <c:v>1.3221695817566022</c:v>
                </c:pt>
                <c:pt idx="6">
                  <c:v>1.2491505847964648</c:v>
                </c:pt>
                <c:pt idx="7">
                  <c:v>1.168486117260066</c:v>
                </c:pt>
                <c:pt idx="8">
                  <c:v>1.081211464267009</c:v>
                </c:pt>
                <c:pt idx="9">
                  <c:v>0.98888613317447882</c:v>
                </c:pt>
                <c:pt idx="10">
                  <c:v>0.89351397819068878</c:v>
                </c:pt>
                <c:pt idx="11">
                  <c:v>0.79738518615338871</c:v>
                </c:pt>
                <c:pt idx="12">
                  <c:v>0.70286317819326705</c:v>
                </c:pt>
                <c:pt idx="13">
                  <c:v>0.61215686538003278</c:v>
                </c:pt>
                <c:pt idx="14">
                  <c:v>0.52712354299037001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9.8142826472894407E-2</c:v>
                </c:pt>
                <c:pt idx="1">
                  <c:v>0.10037334525636926</c:v>
                </c:pt>
                <c:pt idx="2">
                  <c:v>0.10316149373571286</c:v>
                </c:pt>
                <c:pt idx="3">
                  <c:v>0.10664667933489233</c:v>
                </c:pt>
                <c:pt idx="4">
                  <c:v>0.11100316133386667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0.13176452086022888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0.172314051185155</c:v>
                </c:pt>
                <c:pt idx="11">
                  <c:v>0.19308737614669497</c:v>
                </c:pt>
                <c:pt idx="12">
                  <c:v>0.21905403234862</c:v>
                </c:pt>
                <c:pt idx="13">
                  <c:v>0.25151235260102633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0.10671668157046157</c:v>
                </c:pt>
                <c:pt idx="2">
                  <c:v>0.10968103383630771</c:v>
                </c:pt>
                <c:pt idx="3">
                  <c:v>0.11338647416861543</c:v>
                </c:pt>
                <c:pt idx="4">
                  <c:v>0.11801827458400002</c:v>
                </c:pt>
                <c:pt idx="5">
                  <c:v>0.12380802510323077</c:v>
                </c:pt>
                <c:pt idx="6">
                  <c:v>0.13104521325226925</c:v>
                </c:pt>
                <c:pt idx="7">
                  <c:v>0.14009169843856734</c:v>
                </c:pt>
                <c:pt idx="8">
                  <c:v>0.1513998049214399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0.20528999987887958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0.11209816636389749</c:v>
                </c:pt>
                <c:pt idx="1">
                  <c:v>0.11464585196307697</c:v>
                </c:pt>
                <c:pt idx="2">
                  <c:v>0.11783045896205134</c:v>
                </c:pt>
                <c:pt idx="3">
                  <c:v>0.12181121771076928</c:v>
                </c:pt>
                <c:pt idx="4">
                  <c:v>0.12678716614666671</c:v>
                </c:pt>
                <c:pt idx="5">
                  <c:v>0.13300710169153851</c:v>
                </c:pt>
                <c:pt idx="6">
                  <c:v>0.14078202112262825</c:v>
                </c:pt>
                <c:pt idx="7">
                  <c:v>0.15050067041149043</c:v>
                </c:pt>
                <c:pt idx="8">
                  <c:v>0.16264898202256814</c:v>
                </c:pt>
                <c:pt idx="9">
                  <c:v>0.17783437153641529</c:v>
                </c:pt>
                <c:pt idx="10">
                  <c:v>0.19681610842872424</c:v>
                </c:pt>
                <c:pt idx="11">
                  <c:v>0.22054327954411038</c:v>
                </c:pt>
                <c:pt idx="12">
                  <c:v>0.25020224343834307</c:v>
                </c:pt>
                <c:pt idx="13">
                  <c:v>0.28727594830613407</c:v>
                </c:pt>
                <c:pt idx="14">
                  <c:v>0.33361807939087257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0.12178937462153852</c:v>
                </c:pt>
                <c:pt idx="1">
                  <c:v>0.12455731495384623</c:v>
                </c:pt>
                <c:pt idx="2">
                  <c:v>0.12801724036923084</c:v>
                </c:pt>
                <c:pt idx="3">
                  <c:v>0.1323421471384616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0.15295303096057697</c:v>
                </c:pt>
                <c:pt idx="7">
                  <c:v>0.1635118853776443</c:v>
                </c:pt>
                <c:pt idx="8">
                  <c:v>0.1767104533989784</c:v>
                </c:pt>
                <c:pt idx="9">
                  <c:v>0.19320866342564608</c:v>
                </c:pt>
                <c:pt idx="10">
                  <c:v>0.21383142595898066</c:v>
                </c:pt>
                <c:pt idx="11">
                  <c:v>0.23960987912564888</c:v>
                </c:pt>
                <c:pt idx="12">
                  <c:v>0.27183294558398413</c:v>
                </c:pt>
                <c:pt idx="13">
                  <c:v>0.31211177865690326</c:v>
                </c:pt>
                <c:pt idx="14">
                  <c:v>0.36246031999805212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0.14075071712820519</c:v>
                </c:pt>
                <c:pt idx="3">
                  <c:v>0.14550580892307696</c:v>
                </c:pt>
                <c:pt idx="4">
                  <c:v>0.1514496736666667</c:v>
                </c:pt>
                <c:pt idx="5">
                  <c:v>0.15887950459615388</c:v>
                </c:pt>
                <c:pt idx="6">
                  <c:v>0.16816679325801284</c:v>
                </c:pt>
                <c:pt idx="7">
                  <c:v>0.17977590408533656</c:v>
                </c:pt>
                <c:pt idx="8">
                  <c:v>0.19428729261949118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0.26344312860257191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0.17684645105769234</c:v>
                </c:pt>
                <c:pt idx="6">
                  <c:v>0.18718399612980774</c:v>
                </c:pt>
                <c:pt idx="7">
                  <c:v>0.20010592746995196</c:v>
                </c:pt>
                <c:pt idx="8">
                  <c:v>0.21625834164513227</c:v>
                </c:pt>
                <c:pt idx="9">
                  <c:v>0.23644885936410759</c:v>
                </c:pt>
                <c:pt idx="10">
                  <c:v>0.26168700651282684</c:v>
                </c:pt>
                <c:pt idx="11">
                  <c:v>0.29323469044872574</c:v>
                </c:pt>
                <c:pt idx="12">
                  <c:v>0.33266929536859952</c:v>
                </c:pt>
                <c:pt idx="13">
                  <c:v>0.38196255151844161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0.16797403897435909</c:v>
                </c:pt>
                <c:pt idx="1">
                  <c:v>0.17179163076923085</c:v>
                </c:pt>
                <c:pt idx="2">
                  <c:v>0.1765636205128206</c:v>
                </c:pt>
                <c:pt idx="3">
                  <c:v>0.18252860769230778</c:v>
                </c:pt>
                <c:pt idx="4">
                  <c:v>0.18998484166666676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0.22551845670072121</c:v>
                </c:pt>
                <c:pt idx="8">
                  <c:v>0.24372215292718358</c:v>
                </c:pt>
                <c:pt idx="9">
                  <c:v>0.26647677321026148</c:v>
                </c:pt>
                <c:pt idx="10">
                  <c:v>0.29492004856410886</c:v>
                </c:pt>
                <c:pt idx="11">
                  <c:v>0.33047414275641812</c:v>
                </c:pt>
                <c:pt idx="12">
                  <c:v>0.37491676049680467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0.1916342153846155</c:v>
                </c:pt>
                <c:pt idx="1">
                  <c:v>0.19598953846153855</c:v>
                </c:pt>
                <c:pt idx="2">
                  <c:v>0.2014336923076924</c:v>
                </c:pt>
                <c:pt idx="3">
                  <c:v>0.20823888461538473</c:v>
                </c:pt>
                <c:pt idx="4">
                  <c:v>0.2167453750000001</c:v>
                </c:pt>
                <c:pt idx="5">
                  <c:v>0.22737848798076932</c:v>
                </c:pt>
                <c:pt idx="6">
                  <c:v>0.24066987920673083</c:v>
                </c:pt>
                <c:pt idx="7">
                  <c:v>0.25728411823918274</c:v>
                </c:pt>
                <c:pt idx="8">
                  <c:v>0.27805191702974769</c:v>
                </c:pt>
                <c:pt idx="9">
                  <c:v>0.30401166551795383</c:v>
                </c:pt>
                <c:pt idx="10">
                  <c:v>0.33646135112821146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0.22120943589743611</c:v>
                </c:pt>
                <c:pt idx="1">
                  <c:v>0.22623692307692325</c:v>
                </c:pt>
                <c:pt idx="2">
                  <c:v>0.2325212820512822</c:v>
                </c:pt>
                <c:pt idx="3">
                  <c:v>0.24037673076923091</c:v>
                </c:pt>
                <c:pt idx="4">
                  <c:v>0.25019604166666687</c:v>
                </c:pt>
                <c:pt idx="5">
                  <c:v>0.2624701802884617</c:v>
                </c:pt>
                <c:pt idx="6">
                  <c:v>0.27781285356570529</c:v>
                </c:pt>
                <c:pt idx="7">
                  <c:v>0.2969911951622598</c:v>
                </c:pt>
                <c:pt idx="8">
                  <c:v>0.32096412215795289</c:v>
                </c:pt>
                <c:pt idx="9">
                  <c:v>0.35093028090256928</c:v>
                </c:pt>
                <c:pt idx="10">
                  <c:v>0.38838797933333974</c:v>
                </c:pt>
                <c:pt idx="11">
                  <c:v>0.43521010237180285</c:v>
                </c:pt>
                <c:pt idx="12">
                  <c:v>0.49373775616988169</c:v>
                </c:pt>
                <c:pt idx="13">
                  <c:v>0.56689732341748023</c:v>
                </c:pt>
                <c:pt idx="14">
                  <c:v>0.65834678247697842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0.25817846153846169</c:v>
                </c:pt>
                <c:pt idx="1">
                  <c:v>0.26404615384615399</c:v>
                </c:pt>
                <c:pt idx="2">
                  <c:v>0.27138076923076931</c:v>
                </c:pt>
                <c:pt idx="3">
                  <c:v>0.2805490384615385</c:v>
                </c:pt>
                <c:pt idx="4">
                  <c:v>0.29200937500000013</c:v>
                </c:pt>
                <c:pt idx="5">
                  <c:v>0.30633479567307703</c:v>
                </c:pt>
                <c:pt idx="6">
                  <c:v>0.32424157151442318</c:v>
                </c:pt>
                <c:pt idx="7">
                  <c:v>0.34662504131610583</c:v>
                </c:pt>
                <c:pt idx="8">
                  <c:v>0.37460437856820922</c:v>
                </c:pt>
                <c:pt idx="9">
                  <c:v>0.40957855013333849</c:v>
                </c:pt>
                <c:pt idx="10">
                  <c:v>0.45329626458974998</c:v>
                </c:pt>
                <c:pt idx="11">
                  <c:v>0.50794340766026436</c:v>
                </c:pt>
                <c:pt idx="12">
                  <c:v>0.57625233649840724</c:v>
                </c:pt>
                <c:pt idx="13">
                  <c:v>0.66163849754608584</c:v>
                </c:pt>
                <c:pt idx="14">
                  <c:v>0.76837119885568406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0.3043897435897438</c:v>
                </c:pt>
                <c:pt idx="1">
                  <c:v>0.31130769230769245</c:v>
                </c:pt>
                <c:pt idx="2">
                  <c:v>0.31995512820512839</c:v>
                </c:pt>
                <c:pt idx="3">
                  <c:v>0.33076442307692328</c:v>
                </c:pt>
                <c:pt idx="4">
                  <c:v>0.34427604166666687</c:v>
                </c:pt>
                <c:pt idx="5">
                  <c:v>0.36116556490384633</c:v>
                </c:pt>
                <c:pt idx="6">
                  <c:v>0.38227746895032066</c:v>
                </c:pt>
                <c:pt idx="7">
                  <c:v>0.40866734900841362</c:v>
                </c:pt>
                <c:pt idx="8">
                  <c:v>0.44165469908102989</c:v>
                </c:pt>
                <c:pt idx="9">
                  <c:v>0.48288888667180013</c:v>
                </c:pt>
                <c:pt idx="10">
                  <c:v>0.53443162116026277</c:v>
                </c:pt>
                <c:pt idx="11">
                  <c:v>0.5988600392708413</c:v>
                </c:pt>
                <c:pt idx="12">
                  <c:v>0.67939556190906436</c:v>
                </c:pt>
                <c:pt idx="13">
                  <c:v>0.78006496520684321</c:v>
                </c:pt>
                <c:pt idx="14">
                  <c:v>0.90590171932906671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0.36215384615384616</c:v>
                </c:pt>
                <c:pt idx="1">
                  <c:v>0.37038461538461526</c:v>
                </c:pt>
                <c:pt idx="2">
                  <c:v>0.38067307692307684</c:v>
                </c:pt>
                <c:pt idx="3">
                  <c:v>0.3935336538461538</c:v>
                </c:pt>
                <c:pt idx="4">
                  <c:v>0.409609375</c:v>
                </c:pt>
                <c:pt idx="5">
                  <c:v>0.4297040264423076</c:v>
                </c:pt>
                <c:pt idx="6">
                  <c:v>0.45482234074519218</c:v>
                </c:pt>
                <c:pt idx="7">
                  <c:v>0.4862202336237979</c:v>
                </c:pt>
                <c:pt idx="8">
                  <c:v>0.52546759972205515</c:v>
                </c:pt>
                <c:pt idx="9">
                  <c:v>0.5745268073448766</c:v>
                </c:pt>
                <c:pt idx="10">
                  <c:v>0.6358508168734035</c:v>
                </c:pt>
                <c:pt idx="11">
                  <c:v>0.71250582878406199</c:v>
                </c:pt>
                <c:pt idx="12">
                  <c:v>0.80832459367238507</c:v>
                </c:pt>
                <c:pt idx="13">
                  <c:v>0.92809804978278909</c:v>
                </c:pt>
                <c:pt idx="14">
                  <c:v>1.0778148699207939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0.44423076923076926</c:v>
                </c:pt>
                <c:pt idx="2">
                  <c:v>0.45657051282051297</c:v>
                </c:pt>
                <c:pt idx="3">
                  <c:v>0.47199519230769243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0.54550343048878214</c:v>
                </c:pt>
                <c:pt idx="7">
                  <c:v>0.58316133939302894</c:v>
                </c:pt>
                <c:pt idx="8">
                  <c:v>0.63023372552333734</c:v>
                </c:pt>
                <c:pt idx="9">
                  <c:v>0.689074208186223</c:v>
                </c:pt>
                <c:pt idx="10">
                  <c:v>0.76262481151482997</c:v>
                </c:pt>
                <c:pt idx="11">
                  <c:v>0.8545630656755886</c:v>
                </c:pt>
                <c:pt idx="12">
                  <c:v>0.96948588337653707</c:v>
                </c:pt>
                <c:pt idx="13">
                  <c:v>1.1131394055027224</c:v>
                </c:pt>
                <c:pt idx="14">
                  <c:v>1.2927063081604542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0.52461538461538493</c:v>
                </c:pt>
                <c:pt idx="1">
                  <c:v>0.53653846153846174</c:v>
                </c:pt>
                <c:pt idx="2">
                  <c:v>0.55144230769230795</c:v>
                </c:pt>
                <c:pt idx="3">
                  <c:v>0.57007211538461566</c:v>
                </c:pt>
                <c:pt idx="4">
                  <c:v>0.59335937500000024</c:v>
                </c:pt>
                <c:pt idx="5">
                  <c:v>0.62246844951923108</c:v>
                </c:pt>
                <c:pt idx="6">
                  <c:v>0.65885479266826963</c:v>
                </c:pt>
                <c:pt idx="7">
                  <c:v>0.70433772160456742</c:v>
                </c:pt>
                <c:pt idx="8">
                  <c:v>0.76119138277494014</c:v>
                </c:pt>
                <c:pt idx="9">
                  <c:v>0.83225845923790587</c:v>
                </c:pt>
                <c:pt idx="10">
                  <c:v>0.92109230481661286</c:v>
                </c:pt>
                <c:pt idx="11">
                  <c:v>1.0321346117899972</c:v>
                </c:pt>
                <c:pt idx="12">
                  <c:v>1.1709374955067271</c:v>
                </c:pt>
                <c:pt idx="13">
                  <c:v>1.3444411001526393</c:v>
                </c:pt>
                <c:pt idx="14">
                  <c:v>1.5613206059600295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0.63743589743589757</c:v>
                </c:pt>
                <c:pt idx="1">
                  <c:v>0.65192307692307694</c:v>
                </c:pt>
                <c:pt idx="2">
                  <c:v>0.67003205128205134</c:v>
                </c:pt>
                <c:pt idx="3">
                  <c:v>0.6926682692307693</c:v>
                </c:pt>
                <c:pt idx="4">
                  <c:v>0.72096354166666676</c:v>
                </c:pt>
                <c:pt idx="5">
                  <c:v>0.75633263221153857</c:v>
                </c:pt>
                <c:pt idx="6">
                  <c:v>0.80054399539262822</c:v>
                </c:pt>
                <c:pt idx="7">
                  <c:v>0.85580819936899033</c:v>
                </c:pt>
                <c:pt idx="8">
                  <c:v>0.92488845433944311</c:v>
                </c:pt>
                <c:pt idx="9">
                  <c:v>1.011238773052509</c:v>
                </c:pt>
                <c:pt idx="10">
                  <c:v>1.1191766714438411</c:v>
                </c:pt>
                <c:pt idx="11">
                  <c:v>1.2540990444330067</c:v>
                </c:pt>
                <c:pt idx="12">
                  <c:v>1.4227520106694633</c:v>
                </c:pt>
                <c:pt idx="13">
                  <c:v>1.6335682184650344</c:v>
                </c:pt>
                <c:pt idx="14">
                  <c:v>1.8970884782094981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0</c:v>
                </c:pt>
                <c:pt idx="1">
                  <c:v>-0.82440594114690924</c:v>
                </c:pt>
                <c:pt idx="2">
                  <c:v>-0.16361110539369084</c:v>
                </c:pt>
                <c:pt idx="3">
                  <c:v>-2.4031427267034999E-6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0</c:v>
                </c:pt>
                <c:pt idx="1">
                  <c:v>-2.7915183609268723</c:v>
                </c:pt>
                <c:pt idx="2">
                  <c:v>-1.0575641921445698</c:v>
                </c:pt>
                <c:pt idx="3">
                  <c:v>-3.8160444990609221E-6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0</c:v>
                </c:pt>
                <c:pt idx="1">
                  <c:v>-0.45874843691006018</c:v>
                </c:pt>
                <c:pt idx="2">
                  <c:v>3.169273686216556E-3</c:v>
                </c:pt>
                <c:pt idx="3">
                  <c:v>-1.4397561681755988E-6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0</c:v>
                </c:pt>
                <c:pt idx="1">
                  <c:v>2.3931871476157682</c:v>
                </c:pt>
                <c:pt idx="2">
                  <c:v>1.0229927285454927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0</c:v>
                </c:pt>
                <c:pt idx="1">
                  <c:v>0.33289808082766514</c:v>
                </c:pt>
                <c:pt idx="2">
                  <c:v>0.35292136556058595</c:v>
                </c:pt>
                <c:pt idx="3">
                  <c:v>-6.6227676209784647E-7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-2.7915183609268723</c:v>
                </c:pt>
                <c:pt idx="1">
                  <c:v>-2.5647388998940652</c:v>
                </c:pt>
                <c:pt idx="2">
                  <c:v>-2.298197377723552</c:v>
                </c:pt>
                <c:pt idx="3">
                  <c:v>-1.9892434602738831</c:v>
                </c:pt>
                <c:pt idx="4">
                  <c:v>-1.6370499955857412</c:v>
                </c:pt>
                <c:pt idx="5">
                  <c:v>-1.2434710954047787</c:v>
                </c:pt>
                <c:pt idx="6">
                  <c:v>-0.81389090317616564</c:v>
                </c:pt>
                <c:pt idx="7">
                  <c:v>-0.35787057363262242</c:v>
                </c:pt>
                <c:pt idx="8">
                  <c:v>0.11065146015326022</c:v>
                </c:pt>
                <c:pt idx="9">
                  <c:v>0.57384393739955897</c:v>
                </c:pt>
                <c:pt idx="10">
                  <c:v>1.0112907952956833</c:v>
                </c:pt>
                <c:pt idx="11">
                  <c:v>1.4020680411053128</c:v>
                </c:pt>
                <c:pt idx="12">
                  <c:v>1.7272935598688113</c:v>
                </c:pt>
                <c:pt idx="13">
                  <c:v>1.9726536811074711</c:v>
                </c:pt>
                <c:pt idx="14">
                  <c:v>2.1303428614794209</c:v>
                </c:pt>
                <c:pt idx="15">
                  <c:v>-0.31287385823095626</c:v>
                </c:pt>
                <c:pt idx="16">
                  <c:v>-0.36268503126856189</c:v>
                </c:pt>
                <c:pt idx="17">
                  <c:v>-0.41772207208559209</c:v>
                </c:pt>
                <c:pt idx="18">
                  <c:v>-0.47675394998725196</c:v>
                </c:pt>
                <c:pt idx="19">
                  <c:v>-0.53775741657874576</c:v>
                </c:pt>
                <c:pt idx="20">
                  <c:v>-0.59787686613611513</c:v>
                </c:pt>
                <c:pt idx="21">
                  <c:v>-0.65353385266368758</c:v>
                </c:pt>
                <c:pt idx="22">
                  <c:v>-0.70072961526945932</c:v>
                </c:pt>
                <c:pt idx="23">
                  <c:v>-0.73553683637329925</c:v>
                </c:pt>
                <c:pt idx="24">
                  <c:v>-0.7547066194281733</c:v>
                </c:pt>
                <c:pt idx="25">
                  <c:v>-0.75625002326997048</c:v>
                </c:pt>
                <c:pt idx="26">
                  <c:v>-0.73982819925651366</c:v>
                </c:pt>
                <c:pt idx="27">
                  <c:v>-0.70682676257665111</c:v>
                </c:pt>
                <c:pt idx="28">
                  <c:v>-0.66008900194483067</c:v>
                </c:pt>
                <c:pt idx="29">
                  <c:v>-0.60339396231064724</c:v>
                </c:pt>
                <c:pt idx="30">
                  <c:v>7.7099253564513859E-2</c:v>
                </c:pt>
                <c:pt idx="31">
                  <c:v>-2.4030697528649725E-2</c:v>
                </c:pt>
                <c:pt idx="32">
                  <c:v>-0.13579352816970491</c:v>
                </c:pt>
                <c:pt idx="33">
                  <c:v>-0.25589130844107011</c:v>
                </c:pt>
                <c:pt idx="34">
                  <c:v>-0.38060655724883397</c:v>
                </c:pt>
                <c:pt idx="35">
                  <c:v>-0.50479131113814368</c:v>
                </c:pt>
                <c:pt idx="36">
                  <c:v>-0.62213423630267073</c:v>
                </c:pt>
                <c:pt idx="37">
                  <c:v>-0.72575549546453377</c:v>
                </c:pt>
                <c:pt idx="38">
                  <c:v>-0.80908652165534178</c:v>
                </c:pt>
                <c:pt idx="39">
                  <c:v>-0.86687557659912251</c:v>
                </c:pt>
                <c:pt idx="40">
                  <c:v>-0.89607140451342548</c:v>
                </c:pt>
                <c:pt idx="41">
                  <c:v>-0.89633229162849526</c:v>
                </c:pt>
                <c:pt idx="42">
                  <c:v>-0.87000802280421352</c:v>
                </c:pt>
                <c:pt idx="43">
                  <c:v>-0.82161091160325928</c:v>
                </c:pt>
                <c:pt idx="44">
                  <c:v>-0.75695073945624936</c:v>
                </c:pt>
                <c:pt idx="45">
                  <c:v>0.48321161754905617</c:v>
                </c:pt>
                <c:pt idx="46">
                  <c:v>0.32536344214581092</c:v>
                </c:pt>
                <c:pt idx="47">
                  <c:v>0.15220658273892695</c:v>
                </c:pt>
                <c:pt idx="48">
                  <c:v>-3.2379236949585888E-2</c:v>
                </c:pt>
                <c:pt idx="49">
                  <c:v>-0.22248658217801864</c:v>
                </c:pt>
                <c:pt idx="50">
                  <c:v>-0.41030756107982835</c:v>
                </c:pt>
                <c:pt idx="51">
                  <c:v>-0.58667540754398484</c:v>
                </c:pt>
                <c:pt idx="52">
                  <c:v>-0.74203726112450319</c:v>
                </c:pt>
                <c:pt idx="53">
                  <c:v>-0.86773465482323342</c:v>
                </c:pt>
                <c:pt idx="54">
                  <c:v>-0.95732541823459183</c:v>
                </c:pt>
                <c:pt idx="55">
                  <c:v>-1.0076073635120668</c:v>
                </c:pt>
                <c:pt idx="56">
                  <c:v>-1.0190554381847465</c:v>
                </c:pt>
                <c:pt idx="57">
                  <c:v>-0.99555579731077115</c:v>
                </c:pt>
                <c:pt idx="58">
                  <c:v>-0.94354044657133995</c:v>
                </c:pt>
                <c:pt idx="59">
                  <c:v>-0.87079483381540834</c:v>
                </c:pt>
                <c:pt idx="60">
                  <c:v>0.89074872251680226</c:v>
                </c:pt>
                <c:pt idx="61">
                  <c:v>0.67188768834884272</c:v>
                </c:pt>
                <c:pt idx="62">
                  <c:v>0.43438552018745291</c:v>
                </c:pt>
                <c:pt idx="63">
                  <c:v>0.18423306042539167</c:v>
                </c:pt>
                <c:pt idx="64">
                  <c:v>-7.0068436057868055E-2</c:v>
                </c:pt>
                <c:pt idx="65">
                  <c:v>-0.31789904509379419</c:v>
                </c:pt>
                <c:pt idx="66">
                  <c:v>-0.54743513979011738</c:v>
                </c:pt>
                <c:pt idx="67">
                  <c:v>-0.74702587314217883</c:v>
                </c:pt>
                <c:pt idx="68">
                  <c:v>-0.90679862368410635</c:v>
                </c:pt>
                <c:pt idx="69">
                  <c:v>-1.0201296963058697</c:v>
                </c:pt>
                <c:pt idx="70">
                  <c:v>-1.0845993332696207</c:v>
                </c:pt>
                <c:pt idx="71">
                  <c:v>-1.1021769093695069</c:v>
                </c:pt>
                <c:pt idx="72">
                  <c:v>-1.0786108147132532</c:v>
                </c:pt>
                <c:pt idx="73">
                  <c:v>-1.0222305279324737</c:v>
                </c:pt>
                <c:pt idx="74">
                  <c:v>-0.94250813887569929</c:v>
                </c:pt>
                <c:pt idx="75">
                  <c:v>1.2819548935788161</c:v>
                </c:pt>
                <c:pt idx="76">
                  <c:v>0.99958882430428275</c:v>
                </c:pt>
                <c:pt idx="77">
                  <c:v>0.69725553995160805</c:v>
                </c:pt>
                <c:pt idx="78">
                  <c:v>0.38349914493774317</c:v>
                </c:pt>
                <c:pt idx="79">
                  <c:v>6.9600791627896896E-2</c:v>
                </c:pt>
                <c:pt idx="80">
                  <c:v>-0.23118874518195831</c:v>
                </c:pt>
                <c:pt idx="81">
                  <c:v>-0.50497624718405998</c:v>
                </c:pt>
                <c:pt idx="82">
                  <c:v>-0.73893862199118843</c:v>
                </c:pt>
                <c:pt idx="83">
                  <c:v>-0.92308360665962841</c:v>
                </c:pt>
                <c:pt idx="84">
                  <c:v>-1.0516465285727321</c:v>
                </c:pt>
                <c:pt idx="85">
                  <c:v>-1.1237747346647446</c:v>
                </c:pt>
                <c:pt idx="86">
                  <c:v>-1.1433427927576947</c:v>
                </c:pt>
                <c:pt idx="87">
                  <c:v>-1.1179879486358599</c:v>
                </c:pt>
                <c:pt idx="88">
                  <c:v>-1.0576579570152522</c:v>
                </c:pt>
                <c:pt idx="89">
                  <c:v>-0.97304914742526272</c:v>
                </c:pt>
                <c:pt idx="90">
                  <c:v>1.63760372975596</c:v>
                </c:pt>
                <c:pt idx="91">
                  <c:v>1.2917677885972676</c:v>
                </c:pt>
                <c:pt idx="92">
                  <c:v>0.92724920602125938</c:v>
                </c:pt>
                <c:pt idx="93">
                  <c:v>0.55536800376799267</c:v>
                </c:pt>
                <c:pt idx="94">
                  <c:v>0.19002833351381021</c:v>
                </c:pt>
                <c:pt idx="95">
                  <c:v>-0.15347559346549389</c:v>
                </c:pt>
                <c:pt idx="96">
                  <c:v>-0.460140146616137</c:v>
                </c:pt>
                <c:pt idx="97">
                  <c:v>-0.71713183342374442</c:v>
                </c:pt>
                <c:pt idx="98">
                  <c:v>-0.91547067917299252</c:v>
                </c:pt>
                <c:pt idx="99">
                  <c:v>-1.0511334295514381</c:v>
                </c:pt>
                <c:pt idx="100">
                  <c:v>-1.1253301312267068</c:v>
                </c:pt>
                <c:pt idx="101">
                  <c:v>-1.1439250426801304</c:v>
                </c:pt>
                <c:pt idx="102">
                  <c:v>-1.1161907707661614</c:v>
                </c:pt>
                <c:pt idx="103">
                  <c:v>-1.0532276395004743</c:v>
                </c:pt>
                <c:pt idx="104">
                  <c:v>-0.96640876014801469</c:v>
                </c:pt>
                <c:pt idx="105">
                  <c:v>1.9391758906946848</c:v>
                </c:pt>
                <c:pt idx="106">
                  <c:v>1.5330622310326865</c:v>
                </c:pt>
                <c:pt idx="107">
                  <c:v>1.1125594735855104</c:v>
                </c:pt>
                <c:pt idx="108">
                  <c:v>0.69163456195446926</c:v>
                </c:pt>
                <c:pt idx="109">
                  <c:v>0.286236465852169</c:v>
                </c:pt>
                <c:pt idx="110">
                  <c:v>-8.7274271610799481E-2</c:v>
                </c:pt>
                <c:pt idx="111">
                  <c:v>-0.41399270342563188</c:v>
                </c:pt>
                <c:pt idx="112">
                  <c:v>-0.68227703991406763</c:v>
                </c:pt>
                <c:pt idx="113">
                  <c:v>-0.88512172236985798</c:v>
                </c:pt>
                <c:pt idx="114">
                  <c:v>-1.0208143734652873</c:v>
                </c:pt>
                <c:pt idx="115">
                  <c:v>-1.0927682175504332</c:v>
                </c:pt>
                <c:pt idx="116">
                  <c:v>-1.1086164136527978</c:v>
                </c:pt>
                <c:pt idx="117">
                  <c:v>-1.078811792222323</c:v>
                </c:pt>
                <c:pt idx="118">
                  <c:v>-1.0150535064175235</c:v>
                </c:pt>
                <c:pt idx="119">
                  <c:v>-0.92884808584155931</c:v>
                </c:pt>
                <c:pt idx="120">
                  <c:v>2.1712747345149594</c:v>
                </c:pt>
                <c:pt idx="121">
                  <c:v>1.7116113124305254</c:v>
                </c:pt>
                <c:pt idx="122">
                  <c:v>1.2449015566172221</c:v>
                </c:pt>
                <c:pt idx="123">
                  <c:v>0.78719515792202177</c:v>
                </c:pt>
                <c:pt idx="124">
                  <c:v>0.35550199687322781</c:v>
                </c:pt>
                <c:pt idx="125">
                  <c:v>-3.3990270117516985E-2</c:v>
                </c:pt>
                <c:pt idx="126">
                  <c:v>-0.36772664060940441</c:v>
                </c:pt>
                <c:pt idx="127">
                  <c:v>-0.6362774029950069</c:v>
                </c:pt>
                <c:pt idx="128">
                  <c:v>-0.83523650285277196</c:v>
                </c:pt>
                <c:pt idx="129">
                  <c:v>-0.96538689243110509</c:v>
                </c:pt>
                <c:pt idx="130">
                  <c:v>-1.0321526733060618</c:v>
                </c:pt>
                <c:pt idx="131">
                  <c:v>-1.0444948942332466</c:v>
                </c:pt>
                <c:pt idx="132">
                  <c:v>-1.0134965652893999</c:v>
                </c:pt>
                <c:pt idx="133">
                  <c:v>-0.95090991798481883</c:v>
                </c:pt>
                <c:pt idx="134">
                  <c:v>-0.86790454500159653</c:v>
                </c:pt>
                <c:pt idx="135">
                  <c:v>2.3237720700890945</c:v>
                </c:pt>
                <c:pt idx="136">
                  <c:v>1.8207969611040884</c:v>
                </c:pt>
                <c:pt idx="137">
                  <c:v>1.3207453535953801</c:v>
                </c:pt>
                <c:pt idx="138">
                  <c:v>0.8407645590121513</c:v>
                </c:pt>
                <c:pt idx="139">
                  <c:v>0.39766741323367505</c:v>
                </c:pt>
                <c:pt idx="140">
                  <c:v>6.1845306687504653E-3</c:v>
                </c:pt>
                <c:pt idx="141">
                  <c:v>-0.32253859525190354</c:v>
                </c:pt>
                <c:pt idx="142">
                  <c:v>-0.58194583322284066</c:v>
                </c:pt>
                <c:pt idx="143">
                  <c:v>-0.77044221719611139</c:v>
                </c:pt>
                <c:pt idx="144">
                  <c:v>-0.89112972965462522</c:v>
                </c:pt>
                <c:pt idx="145">
                  <c:v>-0.9510095743301008</c:v>
                </c:pt>
                <c:pt idx="146">
                  <c:v>-0.95982348654410532</c:v>
                </c:pt>
                <c:pt idx="147">
                  <c:v>-0.92874131124023784</c:v>
                </c:pt>
                <c:pt idx="148">
                  <c:v>-0.86910208978597547</c:v>
                </c:pt>
                <c:pt idx="149">
                  <c:v>-0.79138028227312518</c:v>
                </c:pt>
                <c:pt idx="150">
                  <c:v>2.3931871476157682</c:v>
                </c:pt>
                <c:pt idx="151">
                  <c:v>1.8601199779011002</c:v>
                </c:pt>
                <c:pt idx="152">
                  <c:v>1.3416863841411808</c:v>
                </c:pt>
                <c:pt idx="153">
                  <c:v>0.85486011792082994</c:v>
                </c:pt>
                <c:pt idx="154">
                  <c:v>0.41494970404936238</c:v>
                </c:pt>
                <c:pt idx="155">
                  <c:v>3.4142952424748074E-2</c:v>
                </c:pt>
                <c:pt idx="156">
                  <c:v>-0.27950728850039797</c:v>
                </c:pt>
                <c:pt idx="157">
                  <c:v>-0.52254198232806859</c:v>
                </c:pt>
                <c:pt idx="158">
                  <c:v>-0.69600252050213074</c:v>
                </c:pt>
                <c:pt idx="159">
                  <c:v>-0.80487083235833556</c:v>
                </c:pt>
                <c:pt idx="160">
                  <c:v>-0.85717135473835748</c:v>
                </c:pt>
                <c:pt idx="161">
                  <c:v>-0.86288015366873361</c:v>
                </c:pt>
                <c:pt idx="162">
                  <c:v>-0.83279102977785902</c:v>
                </c:pt>
                <c:pt idx="163">
                  <c:v>-0.77748144463974067</c:v>
                </c:pt>
                <c:pt idx="164">
                  <c:v>-0.70649535601588498</c:v>
                </c:pt>
                <c:pt idx="165">
                  <c:v>2.3829752234306136</c:v>
                </c:pt>
                <c:pt idx="166">
                  <c:v>1.8349959045008895</c:v>
                </c:pt>
                <c:pt idx="167">
                  <c:v>1.3138759056821234</c:v>
                </c:pt>
                <c:pt idx="168">
                  <c:v>0.83508930346431853</c:v>
                </c:pt>
                <c:pt idx="169">
                  <c:v>0.41133488871764534</c:v>
                </c:pt>
                <c:pt idx="170">
                  <c:v>5.156102536078544E-2</c:v>
                </c:pt>
                <c:pt idx="171">
                  <c:v>-0.23949818517471089</c:v>
                </c:pt>
                <c:pt idx="172">
                  <c:v>-0.46129712900625197</c:v>
                </c:pt>
                <c:pt idx="173">
                  <c:v>-0.61705755570334175</c:v>
                </c:pt>
                <c:pt idx="174">
                  <c:v>-0.71306863820974686</c:v>
                </c:pt>
                <c:pt idx="175">
                  <c:v>-0.75781714876794637</c:v>
                </c:pt>
                <c:pt idx="176">
                  <c:v>-0.76104472108615429</c:v>
                </c:pt>
                <c:pt idx="177">
                  <c:v>-0.73282499366776355</c:v>
                </c:pt>
                <c:pt idx="178">
                  <c:v>-0.68275161400612472</c:v>
                </c:pt>
                <c:pt idx="179">
                  <c:v>-0.61931535275628946</c:v>
                </c:pt>
                <c:pt idx="180">
                  <c:v>2.3026825200306344</c:v>
                </c:pt>
                <c:pt idx="181">
                  <c:v>1.7555608680147445</c:v>
                </c:pt>
                <c:pt idx="182">
                  <c:v>1.2467108701668748</c:v>
                </c:pt>
                <c:pt idx="183">
                  <c:v>0.78898382492811603</c:v>
                </c:pt>
                <c:pt idx="184">
                  <c:v>0.39176106241201136</c:v>
                </c:pt>
                <c:pt idx="185">
                  <c:v>6.0525684163672544E-2</c:v>
                </c:pt>
                <c:pt idx="186">
                  <c:v>-0.20311036131044413</c:v>
                </c:pt>
                <c:pt idx="187">
                  <c:v>-0.40103591720504927</c:v>
                </c:pt>
                <c:pt idx="188">
                  <c:v>-0.53805277506074689</c:v>
                </c:pt>
                <c:pt idx="189">
                  <c:v>-0.62117060892782749</c:v>
                </c:pt>
                <c:pt idx="190">
                  <c:v>-0.6588513063950836</c:v>
                </c:pt>
                <c:pt idx="191">
                  <c:v>-0.66025036813967486</c:v>
                </c:pt>
                <c:pt idx="192">
                  <c:v>-0.63450308226293661</c:v>
                </c:pt>
                <c:pt idx="193">
                  <c:v>-0.59011049566389551</c:v>
                </c:pt>
                <c:pt idx="194">
                  <c:v>-0.53447859264402775</c:v>
                </c:pt>
                <c:pt idx="195">
                  <c:v>2.1662128765498201</c:v>
                </c:pt>
                <c:pt idx="196">
                  <c:v>1.6348398966295878</c:v>
                </c:pt>
                <c:pt idx="197">
                  <c:v>1.1511721789566915</c:v>
                </c:pt>
                <c:pt idx="198">
                  <c:v>0.72471864980104783</c:v>
                </c:pt>
                <c:pt idx="199">
                  <c:v>0.36131605358055063</c:v>
                </c:pt>
                <c:pt idx="200">
                  <c:v>6.3190044722156502E-2</c:v>
                </c:pt>
                <c:pt idx="201">
                  <c:v>-0.17066808942010891</c:v>
                </c:pt>
                <c:pt idx="202">
                  <c:v>-0.34395137336819248</c:v>
                </c:pt>
                <c:pt idx="203">
                  <c:v>-0.46242289481718268</c:v>
                </c:pt>
                <c:pt idx="204">
                  <c:v>-0.53329719479648197</c:v>
                </c:pt>
                <c:pt idx="205">
                  <c:v>-0.56463945622482414</c:v>
                </c:pt>
                <c:pt idx="206">
                  <c:v>-0.56479189789377737</c:v>
                </c:pt>
                <c:pt idx="207">
                  <c:v>-0.54184540619510502</c:v>
                </c:pt>
                <c:pt idx="208">
                  <c:v>-0.50318956271842497</c:v>
                </c:pt>
                <c:pt idx="209">
                  <c:v>-0.45517988183592012</c:v>
                </c:pt>
                <c:pt idx="210">
                  <c:v>1.9896482681875542</c:v>
                </c:pt>
                <c:pt idx="211">
                  <c:v>1.486752408133263</c:v>
                </c:pt>
                <c:pt idx="212">
                  <c:v>1.0382300543541589</c:v>
                </c:pt>
                <c:pt idx="213">
                  <c:v>0.6500159951675506</c:v>
                </c:pt>
                <c:pt idx="214">
                  <c:v>0.32461669469810928</c:v>
                </c:pt>
                <c:pt idx="215">
                  <c:v>6.1519395613613526E-2</c:v>
                </c:pt>
                <c:pt idx="216">
                  <c:v>-0.14224860310410836</c:v>
                </c:pt>
                <c:pt idx="217">
                  <c:v>-0.29153419563960892</c:v>
                </c:pt>
                <c:pt idx="218">
                  <c:v>-0.39251387226421131</c:v>
                </c:pt>
                <c:pt idx="219">
                  <c:v>-0.45220684368336983</c:v>
                </c:pt>
                <c:pt idx="220">
                  <c:v>-0.47803388171940286</c:v>
                </c:pt>
                <c:pt idx="221">
                  <c:v>-0.47740769060454585</c:v>
                </c:pt>
                <c:pt idx="222">
                  <c:v>-0.45735672720398335</c:v>
                </c:pt>
                <c:pt idx="223">
                  <c:v>-0.4242039356122162</c:v>
                </c:pt>
                <c:pt idx="224">
                  <c:v>-0.3833310539785898</c:v>
                </c:pt>
                <c:pt idx="225">
                  <c:v>1.7891124114748254</c:v>
                </c:pt>
                <c:pt idx="226">
                  <c:v>1.3243854840326901</c:v>
                </c:pt>
                <c:pt idx="227">
                  <c:v>0.91762540602455389</c:v>
                </c:pt>
                <c:pt idx="228">
                  <c:v>0.57140847456398691</c:v>
                </c:pt>
                <c:pt idx="229">
                  <c:v>0.2854408058321436</c:v>
                </c:pt>
                <c:pt idx="230">
                  <c:v>5.7147428218050633E-2</c:v>
                </c:pt>
                <c:pt idx="231">
                  <c:v>-0.11773191354129153</c:v>
                </c:pt>
                <c:pt idx="232">
                  <c:v>-0.24462019322625728</c:v>
                </c:pt>
                <c:pt idx="233">
                  <c:v>-0.32967683617172927</c:v>
                </c:pt>
                <c:pt idx="234">
                  <c:v>-0.3794510453648704</c:v>
                </c:pt>
                <c:pt idx="235">
                  <c:v>-0.40058268686502424</c:v>
                </c:pt>
                <c:pt idx="236">
                  <c:v>-0.39952580836373069</c:v>
                </c:pt>
                <c:pt idx="237">
                  <c:v>-0.38229015639873526</c:v>
                </c:pt>
                <c:pt idx="238">
                  <c:v>-0.35421670005357703</c:v>
                </c:pt>
                <c:pt idx="239">
                  <c:v>-0.31981318384632751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1.0229927285454927</c:v>
                </c:pt>
                <c:pt idx="1">
                  <c:v>0.82917000339341129</c:v>
                </c:pt>
                <c:pt idx="2">
                  <c:v>0.61390143396164554</c:v>
                </c:pt>
                <c:pt idx="3">
                  <c:v>0.3809389598153281</c:v>
                </c:pt>
                <c:pt idx="4">
                  <c:v>0.13653679133454588</c:v>
                </c:pt>
                <c:pt idx="5">
                  <c:v>-0.11052270659442343</c:v>
                </c:pt>
                <c:pt idx="6">
                  <c:v>-0.34938217147136719</c:v>
                </c:pt>
                <c:pt idx="7">
                  <c:v>-0.56811931907641622</c:v>
                </c:pt>
                <c:pt idx="8">
                  <c:v>-0.755232622037461</c:v>
                </c:pt>
                <c:pt idx="9">
                  <c:v>-0.90132840902711919</c:v>
                </c:pt>
                <c:pt idx="10">
                  <c:v>-1.0005957822449068</c:v>
                </c:pt>
                <c:pt idx="11">
                  <c:v>-1.0516583634669248</c:v>
                </c:pt>
                <c:pt idx="12">
                  <c:v>-1.0575641921445698</c:v>
                </c:pt>
                <c:pt idx="13">
                  <c:v>-1.0249505625988071</c:v>
                </c:pt>
                <c:pt idx="14">
                  <c:v>-0.96267116575863643</c:v>
                </c:pt>
                <c:pt idx="15">
                  <c:v>1.371771998670468E-2</c:v>
                </c:pt>
                <c:pt idx="16">
                  <c:v>-3.0459381897447457E-3</c:v>
                </c:pt>
                <c:pt idx="17">
                  <c:v>-2.193862972242222E-2</c:v>
                </c:pt>
                <c:pt idx="18">
                  <c:v>-4.272388325201959E-2</c:v>
                </c:pt>
                <c:pt idx="19">
                  <c:v>-6.4926878858074133E-2</c:v>
                </c:pt>
                <c:pt idx="20">
                  <c:v>-8.7800972369024066E-2</c:v>
                </c:pt>
                <c:pt idx="21">
                  <c:v>-0.110332022305073</c:v>
                </c:pt>
                <c:pt idx="22">
                  <c:v>-0.13129863254696339</c:v>
                </c:pt>
                <c:pt idx="23">
                  <c:v>-0.14939632073228282</c:v>
                </c:pt>
                <c:pt idx="24">
                  <c:v>-0.16341419177341709</c:v>
                </c:pt>
                <c:pt idx="25">
                  <c:v>-0.17242943126141785</c:v>
                </c:pt>
                <c:pt idx="26">
                  <c:v>-0.17596892224806737</c:v>
                </c:pt>
                <c:pt idx="27">
                  <c:v>-0.17408963912551734</c:v>
                </c:pt>
                <c:pt idx="28">
                  <c:v>-0.16735300373996953</c:v>
                </c:pt>
                <c:pt idx="29">
                  <c:v>-0.15670348825851699</c:v>
                </c:pt>
                <c:pt idx="30">
                  <c:v>-0.1012739077945799</c:v>
                </c:pt>
                <c:pt idx="31">
                  <c:v>-9.8710211440266704E-2</c:v>
                </c:pt>
                <c:pt idx="32">
                  <c:v>-9.5679993780812822E-2</c:v>
                </c:pt>
                <c:pt idx="33">
                  <c:v>-9.2140770171399211E-2</c:v>
                </c:pt>
                <c:pt idx="34">
                  <c:v>-8.8064212997615243E-2</c:v>
                </c:pt>
                <c:pt idx="35">
                  <c:v>-8.344356116299334E-2</c:v>
                </c:pt>
                <c:pt idx="36">
                  <c:v>-7.8300820152914063E-2</c:v>
                </c:pt>
                <c:pt idx="37">
                  <c:v>-7.2692160990961874E-2</c:v>
                </c:pt>
                <c:pt idx="38">
                  <c:v>-6.6709691677957039E-2</c:v>
                </c:pt>
                <c:pt idx="39">
                  <c:v>-6.0478103521976578E-2</c:v>
                </c:pt>
                <c:pt idx="40">
                  <c:v>-5.4145714255896316E-2</c:v>
                </c:pt>
                <c:pt idx="41">
                  <c:v>-4.7870937014962145E-2</c:v>
                </c:pt>
                <c:pt idx="42">
                  <c:v>-4.1806648070544128E-2</c:v>
                </c:pt>
                <c:pt idx="43">
                  <c:v>-3.6085651617047354E-2</c:v>
                </c:pt>
                <c:pt idx="44">
                  <c:v>-3.0810080971610976E-2</c:v>
                </c:pt>
                <c:pt idx="45">
                  <c:v>-0.20771926624807335</c:v>
                </c:pt>
                <c:pt idx="46">
                  <c:v>-0.18745125604579549</c:v>
                </c:pt>
                <c:pt idx="47">
                  <c:v>-0.16420184625451206</c:v>
                </c:pt>
                <c:pt idx="48">
                  <c:v>-0.1380440358000623</c:v>
                </c:pt>
                <c:pt idx="49">
                  <c:v>-0.10929063038595643</c:v>
                </c:pt>
                <c:pt idx="50">
                  <c:v>-7.8549879523039046E-2</c:v>
                </c:pt>
                <c:pt idx="51">
                  <c:v>-4.6751577374140041E-2</c:v>
                </c:pt>
                <c:pt idx="52">
                  <c:v>-1.5121675395994849E-2</c:v>
                </c:pt>
                <c:pt idx="53">
                  <c:v>1.4910859581695135E-2</c:v>
                </c:pt>
                <c:pt idx="54">
                  <c:v>4.1874986547331794E-2</c:v>
                </c:pt>
                <c:pt idx="55">
                  <c:v>6.4462241666139342E-2</c:v>
                </c:pt>
                <c:pt idx="56">
                  <c:v>8.1728342713478064E-2</c:v>
                </c:pt>
                <c:pt idx="57">
                  <c:v>9.3236561179774746E-2</c:v>
                </c:pt>
                <c:pt idx="58">
                  <c:v>9.9101524983305378E-2</c:v>
                </c:pt>
                <c:pt idx="59">
                  <c:v>9.9924297393523265E-2</c:v>
                </c:pt>
                <c:pt idx="60">
                  <c:v>-0.30008576831370526</c:v>
                </c:pt>
                <c:pt idx="61">
                  <c:v>-0.26460533452953072</c:v>
                </c:pt>
                <c:pt idx="62">
                  <c:v>-0.22384405412340413</c:v>
                </c:pt>
                <c:pt idx="63">
                  <c:v>-0.1779078138484067</c:v>
                </c:pt>
                <c:pt idx="64">
                  <c:v>-0.12732713491555181</c:v>
                </c:pt>
                <c:pt idx="65">
                  <c:v>-7.3164132157232054E-2</c:v>
                </c:pt>
                <c:pt idx="66">
                  <c:v>-1.7071178673633725E-2</c:v>
                </c:pt>
                <c:pt idx="67">
                  <c:v>3.8739580864990408E-2</c:v>
                </c:pt>
                <c:pt idx="68">
                  <c:v>9.1649357240046747E-2</c:v>
                </c:pt>
                <c:pt idx="69">
                  <c:v>0.13891531707076421</c:v>
                </c:pt>
                <c:pt idx="70">
                  <c:v>0.17804616595609968</c:v>
                </c:pt>
                <c:pt idx="71">
                  <c:v>0.20718942865204504</c:v>
                </c:pt>
                <c:pt idx="72">
                  <c:v>0.22542651582406581</c:v>
                </c:pt>
                <c:pt idx="73">
                  <c:v>0.23288940208657527</c:v>
                </c:pt>
                <c:pt idx="74">
                  <c:v>0.2306685083112483</c:v>
                </c:pt>
                <c:pt idx="75">
                  <c:v>-0.37374194056478416</c:v>
                </c:pt>
                <c:pt idx="76">
                  <c:v>-0.32622092232456623</c:v>
                </c:pt>
                <c:pt idx="77">
                  <c:v>-0.2714643551378586</c:v>
                </c:pt>
                <c:pt idx="78">
                  <c:v>-0.20953605714521562</c:v>
                </c:pt>
                <c:pt idx="79">
                  <c:v>-0.14105835370128261</c:v>
                </c:pt>
                <c:pt idx="80">
                  <c:v>-6.7367926722029736E-2</c:v>
                </c:pt>
                <c:pt idx="81">
                  <c:v>9.3844855621778578E-3</c:v>
                </c:pt>
                <c:pt idx="82">
                  <c:v>8.6246663989760997E-2</c:v>
                </c:pt>
                <c:pt idx="83">
                  <c:v>0.15964053358195329</c:v>
                </c:pt>
                <c:pt idx="84">
                  <c:v>0.22572067244578253</c:v>
                </c:pt>
                <c:pt idx="85">
                  <c:v>0.28087939028155162</c:v>
                </c:pt>
                <c:pt idx="86">
                  <c:v>0.32229776488227024</c:v>
                </c:pt>
                <c:pt idx="87">
                  <c:v>0.34840073894327928</c:v>
                </c:pt>
                <c:pt idx="88">
                  <c:v>0.35908493501121175</c:v>
                </c:pt>
                <c:pt idx="89">
                  <c:v>0.35565491933640248</c:v>
                </c:pt>
                <c:pt idx="90">
                  <c:v>-0.42569029986878082</c:v>
                </c:pt>
                <c:pt idx="91">
                  <c:v>-0.36968638015767219</c:v>
                </c:pt>
                <c:pt idx="92">
                  <c:v>-0.30493976906364573</c:v>
                </c:pt>
                <c:pt idx="93">
                  <c:v>-0.2314156099570015</c:v>
                </c:pt>
                <c:pt idx="94">
                  <c:v>-0.14971635516041104</c:v>
                </c:pt>
                <c:pt idx="95">
                  <c:v>-6.1278450365444215E-2</c:v>
                </c:pt>
                <c:pt idx="96">
                  <c:v>3.1485475146555864E-2</c:v>
                </c:pt>
                <c:pt idx="97">
                  <c:v>0.12516501946772252</c:v>
                </c:pt>
                <c:pt idx="98">
                  <c:v>0.21551621001654553</c:v>
                </c:pt>
                <c:pt idx="99">
                  <c:v>0.29784706688843166</c:v>
                </c:pt>
                <c:pt idx="100">
                  <c:v>0.36759875970826705</c:v>
                </c:pt>
                <c:pt idx="101">
                  <c:v>0.42101888307330748</c:v>
                </c:pt>
                <c:pt idx="102">
                  <c:v>0.45576334192385159</c:v>
                </c:pt>
                <c:pt idx="103">
                  <c:v>0.47125814150249923</c:v>
                </c:pt>
                <c:pt idx="104">
                  <c:v>0.46871673769095468</c:v>
                </c:pt>
                <c:pt idx="105">
                  <c:v>-0.45501722810689227</c:v>
                </c:pt>
                <c:pt idx="106">
                  <c:v>-0.3941301651979261</c:v>
                </c:pt>
                <c:pt idx="107">
                  <c:v>-0.32349965896997279</c:v>
                </c:pt>
                <c:pt idx="108">
                  <c:v>-0.24296064324553512</c:v>
                </c:pt>
                <c:pt idx="109">
                  <c:v>-0.15301177438731628</c:v>
                </c:pt>
                <c:pt idx="110">
                  <c:v>-5.5040536864018996E-2</c:v>
                </c:pt>
                <c:pt idx="111">
                  <c:v>4.8497731874148187E-2</c:v>
                </c:pt>
                <c:pt idx="112">
                  <c:v>0.15401705954014311</c:v>
                </c:pt>
                <c:pt idx="113">
                  <c:v>0.25692876154281574</c:v>
                </c:pt>
                <c:pt idx="114">
                  <c:v>0.35201018096864711</c:v>
                </c:pt>
                <c:pt idx="115">
                  <c:v>0.43400503639166566</c:v>
                </c:pt>
                <c:pt idx="116">
                  <c:v>0.4983632336692474</c:v>
                </c:pt>
                <c:pt idx="117">
                  <c:v>0.54195377353144725</c:v>
                </c:pt>
                <c:pt idx="118">
                  <c:v>0.56355988132791524</c:v>
                </c:pt>
                <c:pt idx="119">
                  <c:v>0.56401500676592509</c:v>
                </c:pt>
                <c:pt idx="120">
                  <c:v>-0.46293054229829522</c:v>
                </c:pt>
                <c:pt idx="121">
                  <c:v>-0.40047733791341589</c:v>
                </c:pt>
                <c:pt idx="122">
                  <c:v>-0.32779265887001419</c:v>
                </c:pt>
                <c:pt idx="123">
                  <c:v>-0.24457582888466067</c:v>
                </c:pt>
                <c:pt idx="124">
                  <c:v>-0.15117244410116282</c:v>
                </c:pt>
                <c:pt idx="125">
                  <c:v>-4.8813394513582686E-2</c:v>
                </c:pt>
                <c:pt idx="126">
                  <c:v>6.018034235845704E-2</c:v>
                </c:pt>
                <c:pt idx="127">
                  <c:v>0.17229592969072938</c:v>
                </c:pt>
                <c:pt idx="128">
                  <c:v>0.28290755357000785</c:v>
                </c:pt>
                <c:pt idx="129">
                  <c:v>0.38659627507553118</c:v>
                </c:pt>
                <c:pt idx="130">
                  <c:v>0.4777190984423223</c:v>
                </c:pt>
                <c:pt idx="131">
                  <c:v>0.55115544214418577</c:v>
                </c:pt>
                <c:pt idx="132">
                  <c:v>0.60307851001962876</c:v>
                </c:pt>
                <c:pt idx="133">
                  <c:v>0.63155753079532717</c:v>
                </c:pt>
                <c:pt idx="134">
                  <c:v>0.63682473481546964</c:v>
                </c:pt>
                <c:pt idx="135">
                  <c:v>-0.45239014084787588</c:v>
                </c:pt>
                <c:pt idx="136">
                  <c:v>-0.39115816352714816</c:v>
                </c:pt>
                <c:pt idx="137">
                  <c:v>-0.31967604655209891</c:v>
                </c:pt>
                <c:pt idx="138">
                  <c:v>-0.23752395563072559</c:v>
                </c:pt>
                <c:pt idx="139">
                  <c:v>-0.14487907160026703</c:v>
                </c:pt>
                <c:pt idx="140">
                  <c:v>-4.2754457352698783E-2</c:v>
                </c:pt>
                <c:pt idx="141">
                  <c:v>6.6784018319027805E-2</c:v>
                </c:pt>
                <c:pt idx="142">
                  <c:v>0.18048606772013898</c:v>
                </c:pt>
                <c:pt idx="143">
                  <c:v>0.29394586574188297</c:v>
                </c:pt>
                <c:pt idx="144">
                  <c:v>0.40185610875513555</c:v>
                </c:pt>
                <c:pt idx="145">
                  <c:v>0.49850964672610676</c:v>
                </c:pt>
                <c:pt idx="146">
                  <c:v>0.57849992517622217</c:v>
                </c:pt>
                <c:pt idx="147">
                  <c:v>0.63749260450629608</c:v>
                </c:pt>
                <c:pt idx="148">
                  <c:v>0.67288884742306276</c:v>
                </c:pt>
                <c:pt idx="149">
                  <c:v>0.68420709136772095</c:v>
                </c:pt>
                <c:pt idx="150">
                  <c:v>-0.42746503151287207</c:v>
                </c:pt>
                <c:pt idx="151">
                  <c:v>-0.36957528015756447</c:v>
                </c:pt>
                <c:pt idx="152">
                  <c:v>-0.30180551445942827</c:v>
                </c:pt>
                <c:pt idx="153">
                  <c:v>-0.22364739992129579</c:v>
                </c:pt>
                <c:pt idx="154">
                  <c:v>-0.13512137981277439</c:v>
                </c:pt>
                <c:pt idx="155">
                  <c:v>-3.7003774989586624E-2</c:v>
                </c:pt>
                <c:pt idx="156">
                  <c:v>6.8957432634735305E-2</c:v>
                </c:pt>
                <c:pt idx="157">
                  <c:v>0.17989372535361836</c:v>
                </c:pt>
                <c:pt idx="158">
                  <c:v>0.29180270504373507</c:v>
                </c:pt>
                <c:pt idx="159">
                  <c:v>0.39973376011571959</c:v>
                </c:pt>
                <c:pt idx="160">
                  <c:v>0.49820379045094976</c:v>
                </c:pt>
                <c:pt idx="161">
                  <c:v>0.58181475738960509</c:v>
                </c:pt>
                <c:pt idx="162">
                  <c:v>0.64597416742590164</c:v>
                </c:pt>
                <c:pt idx="163">
                  <c:v>0.68756546154965958</c:v>
                </c:pt>
                <c:pt idx="164">
                  <c:v>0.70540558743285553</c:v>
                </c:pt>
                <c:pt idx="165">
                  <c:v>-0.39261293125196017</c:v>
                </c:pt>
                <c:pt idx="166">
                  <c:v>-0.3394940718290238</c:v>
                </c:pt>
                <c:pt idx="167">
                  <c:v>-0.27715378401923241</c:v>
                </c:pt>
                <c:pt idx="168">
                  <c:v>-0.20503168554433593</c:v>
                </c:pt>
                <c:pt idx="169">
                  <c:v>-0.12302025952579765</c:v>
                </c:pt>
                <c:pt idx="170">
                  <c:v>-3.1672107944379135E-2</c:v>
                </c:pt>
                <c:pt idx="171">
                  <c:v>6.759614194892194E-2</c:v>
                </c:pt>
                <c:pt idx="172">
                  <c:v>0.1723503025232076</c:v>
                </c:pt>
                <c:pt idx="173">
                  <c:v>0.2790952675230316</c:v>
                </c:pt>
                <c:pt idx="174">
                  <c:v>0.38340001263225432</c:v>
                </c:pt>
                <c:pt idx="175">
                  <c:v>0.48022506581903879</c:v>
                </c:pt>
                <c:pt idx="176">
                  <c:v>0.56443935191202566</c:v>
                </c:pt>
                <c:pt idx="177">
                  <c:v>0.63145413774338932</c:v>
                </c:pt>
                <c:pt idx="178">
                  <c:v>0.67785201996870215</c:v>
                </c:pt>
                <c:pt idx="179">
                  <c:v>0.70187100140372038</c:v>
                </c:pt>
                <c:pt idx="180">
                  <c:v>-0.35205962264441393</c:v>
                </c:pt>
                <c:pt idx="181">
                  <c:v>-0.30450921992345537</c:v>
                </c:pt>
                <c:pt idx="182">
                  <c:v>-0.24858155938455395</c:v>
                </c:pt>
                <c:pt idx="183">
                  <c:v>-0.18369942017455543</c:v>
                </c:pt>
                <c:pt idx="184">
                  <c:v>-0.10966334308446601</c:v>
                </c:pt>
                <c:pt idx="185">
                  <c:v>-2.6834602987018563E-2</c:v>
                </c:pt>
                <c:pt idx="186">
                  <c:v>6.3679955398327159E-2</c:v>
                </c:pt>
                <c:pt idx="187">
                  <c:v>0.1598799947680849</c:v>
                </c:pt>
                <c:pt idx="188">
                  <c:v>0.25881104967826696</c:v>
                </c:pt>
                <c:pt idx="189">
                  <c:v>0.35664182518434151</c:v>
                </c:pt>
                <c:pt idx="190">
                  <c:v>0.44891233131612962</c:v>
                </c:pt>
                <c:pt idx="191">
                  <c:v>0.53094905398487247</c:v>
                </c:pt>
                <c:pt idx="192">
                  <c:v>0.59839603080238835</c:v>
                </c:pt>
                <c:pt idx="193">
                  <c:v>0.64776891124309377</c:v>
                </c:pt>
                <c:pt idx="194">
                  <c:v>0.67691982993226629</c:v>
                </c:pt>
                <c:pt idx="195">
                  <c:v>-0.30938142803548296</c:v>
                </c:pt>
                <c:pt idx="196">
                  <c:v>-0.26767981212684644</c:v>
                </c:pt>
                <c:pt idx="197">
                  <c:v>-0.21853839572583844</c:v>
                </c:pt>
                <c:pt idx="198">
                  <c:v>-0.16139251198389659</c:v>
                </c:pt>
                <c:pt idx="199">
                  <c:v>-9.5986339132645426E-2</c:v>
                </c:pt>
                <c:pt idx="200">
                  <c:v>-2.2530234421960449E-2</c:v>
                </c:pt>
                <c:pt idx="201">
                  <c:v>5.8137178605114359E-2</c:v>
                </c:pt>
                <c:pt idx="202">
                  <c:v>0.14441363411693531</c:v>
                </c:pt>
                <c:pt idx="203">
                  <c:v>0.23386600775879551</c:v>
                </c:pt>
                <c:pt idx="204">
                  <c:v>0.3232737497245568</c:v>
                </c:pt>
                <c:pt idx="205">
                  <c:v>0.40881215768737067</c:v>
                </c:pt>
                <c:pt idx="206">
                  <c:v>0.48637627658459492</c:v>
                </c:pt>
                <c:pt idx="207">
                  <c:v>0.55200926406426487</c:v>
                </c:pt>
                <c:pt idx="208">
                  <c:v>0.60236605626544271</c:v>
                </c:pt>
                <c:pt idx="209">
                  <c:v>0.635126704129227</c:v>
                </c:pt>
                <c:pt idx="210">
                  <c:v>-0.26731039258316791</c:v>
                </c:pt>
                <c:pt idx="211">
                  <c:v>-0.2313538293351538</c:v>
                </c:pt>
                <c:pt idx="212">
                  <c:v>-0.18891400835963967</c:v>
                </c:pt>
                <c:pt idx="213">
                  <c:v>-0.13946035200927787</c:v>
                </c:pt>
                <c:pt idx="214">
                  <c:v>-8.2711093676656633E-2</c:v>
                </c:pt>
                <c:pt idx="215">
                  <c:v>-1.876582223788259E-2</c:v>
                </c:pt>
                <c:pt idx="216">
                  <c:v>5.1756011563971915E-2</c:v>
                </c:pt>
                <c:pt idx="217">
                  <c:v>0.12759593556561599</c:v>
                </c:pt>
                <c:pt idx="218">
                  <c:v>0.20679025585793842</c:v>
                </c:pt>
                <c:pt idx="219">
                  <c:v>0.28669159659714527</c:v>
                </c:pt>
                <c:pt idx="220">
                  <c:v>0.36410269623760949</c:v>
                </c:pt>
                <c:pt idx="221">
                  <c:v>0.43552478994616617</c:v>
                </c:pt>
                <c:pt idx="222">
                  <c:v>0.49749421470331667</c:v>
                </c:pt>
                <c:pt idx="223">
                  <c:v>0.54695563800834024</c:v>
                </c:pt>
                <c:pt idx="224">
                  <c:v>0.5816080572861213</c:v>
                </c:pt>
                <c:pt idx="225">
                  <c:v>-0.22772189506936602</c:v>
                </c:pt>
                <c:pt idx="226">
                  <c:v>-0.19715022593883491</c:v>
                </c:pt>
                <c:pt idx="227">
                  <c:v>-0.16101717185588349</c:v>
                </c:pt>
                <c:pt idx="228">
                  <c:v>-0.11883984319714624</c:v>
                </c:pt>
                <c:pt idx="229">
                  <c:v>-7.03337560993611E-2</c:v>
                </c:pt>
                <c:pt idx="230">
                  <c:v>-1.5522770927460128E-2</c:v>
                </c:pt>
                <c:pt idx="231">
                  <c:v>4.5144867841560909E-2</c:v>
                </c:pt>
                <c:pt idx="232">
                  <c:v>0.11069467317268034</c:v>
                </c:pt>
                <c:pt idx="233">
                  <c:v>0.17956528381142411</c:v>
                </c:pt>
                <c:pt idx="234">
                  <c:v>0.24961711532149566</c:v>
                </c:pt>
                <c:pt idx="235">
                  <c:v>0.31823018784153756</c:v>
                </c:pt>
                <c:pt idx="236">
                  <c:v>0.38249343043749595</c:v>
                </c:pt>
                <c:pt idx="237">
                  <c:v>0.43946530430406627</c:v>
                </c:pt>
                <c:pt idx="238">
                  <c:v>0.48646643052088545</c:v>
                </c:pt>
                <c:pt idx="239">
                  <c:v>0.52135653851665797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-2.8839413364067923E-6</c:v>
                </c:pt>
                <c:pt idx="16">
                  <c:v>-2.756646834356502E-6</c:v>
                </c:pt>
                <c:pt idx="17">
                  <c:v>-2.6090093676600645E-6</c:v>
                </c:pt>
                <c:pt idx="18">
                  <c:v>-2.4405199603450001E-6</c:v>
                </c:pt>
                <c:pt idx="19">
                  <c:v>-2.2518475208954669E-6</c:v>
                </c:pt>
                <c:pt idx="20">
                  <c:v>-2.045175655496223E-6</c:v>
                </c:pt>
                <c:pt idx="21">
                  <c:v>-1.8244170458814324E-6</c:v>
                </c:pt>
                <c:pt idx="22">
                  <c:v>-1.595196613024541E-6</c:v>
                </c:pt>
                <c:pt idx="23">
                  <c:v>-1.3645163958742046E-6</c:v>
                </c:pt>
                <c:pt idx="24">
                  <c:v>-1.1400856170240559E-6</c:v>
                </c:pt>
                <c:pt idx="25">
                  <c:v>-9.2940715656908424E-7</c:v>
                </c:pt>
                <c:pt idx="26">
                  <c:v>-7.3881605100467596E-7</c:v>
                </c:pt>
                <c:pt idx="27">
                  <c:v>-5.7271075792897363E-7</c:v>
                </c:pt>
                <c:pt idx="28">
                  <c:v>-4.3316974762674931E-7</c:v>
                </c:pt>
                <c:pt idx="29">
                  <c:v>-3.2001914895829486E-7</c:v>
                </c:pt>
                <c:pt idx="30">
                  <c:v>-3.189103296108442E-6</c:v>
                </c:pt>
                <c:pt idx="31">
                  <c:v>-3.0483392325919567E-6</c:v>
                </c:pt>
                <c:pt idx="32">
                  <c:v>-2.8850796276458368E-6</c:v>
                </c:pt>
                <c:pt idx="33">
                  <c:v>-2.6987616497109457E-6</c:v>
                </c:pt>
                <c:pt idx="34">
                  <c:v>-2.490124991538778E-6</c:v>
                </c:pt>
                <c:pt idx="35">
                  <c:v>-2.2615843082718357E-6</c:v>
                </c:pt>
                <c:pt idx="36">
                  <c:v>-2.0174663060146258E-6</c:v>
                </c:pt>
                <c:pt idx="37">
                  <c:v>-1.7639910971922745E-6</c:v>
                </c:pt>
                <c:pt idx="38">
                  <c:v>-1.5089016374147945E-6</c:v>
                </c:pt>
                <c:pt idx="39">
                  <c:v>-1.2607228940808568E-6</c:v>
                </c:pt>
                <c:pt idx="40">
                  <c:v>-1.027751658888576E-6</c:v>
                </c:pt>
                <c:pt idx="41">
                  <c:v>-8.1699330500839551E-7</c:v>
                </c:pt>
                <c:pt idx="42">
                  <c:v>-6.3331170974123552E-7</c:v>
                </c:pt>
                <c:pt idx="43">
                  <c:v>-4.7900527455624342E-7</c:v>
                </c:pt>
                <c:pt idx="44">
                  <c:v>-3.5388173280637147E-7</c:v>
                </c:pt>
                <c:pt idx="45">
                  <c:v>-3.4540332034538324E-6</c:v>
                </c:pt>
                <c:pt idx="46">
                  <c:v>-3.3015753810872184E-6</c:v>
                </c:pt>
                <c:pt idx="47">
                  <c:v>-3.1247532383815724E-6</c:v>
                </c:pt>
                <c:pt idx="48">
                  <c:v>-2.9229571829603174E-6</c:v>
                </c:pt>
                <c:pt idx="49">
                  <c:v>-2.6969883544225581E-6</c:v>
                </c:pt>
                <c:pt idx="50">
                  <c:v>-2.4494620047832427E-6</c:v>
                </c:pt>
                <c:pt idx="51">
                  <c:v>-2.185064273518833E-6</c:v>
                </c:pt>
                <c:pt idx="52">
                  <c:v>-1.9105320001600035E-6</c:v>
                </c:pt>
                <c:pt idx="53">
                  <c:v>-1.6342513742273468E-6</c:v>
                </c:pt>
                <c:pt idx="54">
                  <c:v>-1.3654555575115523E-6</c:v>
                </c:pt>
                <c:pt idx="55">
                  <c:v>-1.113130591257061E-6</c:v>
                </c:pt>
                <c:pt idx="56">
                  <c:v>-8.8486380445118584E-7</c:v>
                </c:pt>
                <c:pt idx="57">
                  <c:v>-6.8592313606785638E-7</c:v>
                </c:pt>
                <c:pt idx="58">
                  <c:v>-5.1879792639653033E-7</c:v>
                </c:pt>
                <c:pt idx="59">
                  <c:v>-3.8327993401310323E-7</c:v>
                </c:pt>
                <c:pt idx="60">
                  <c:v>-3.6577558404360389E-6</c:v>
                </c:pt>
                <c:pt idx="61">
                  <c:v>-3.4963058936909874E-6</c:v>
                </c:pt>
                <c:pt idx="62">
                  <c:v>-3.3090545938918581E-6</c:v>
                </c:pt>
                <c:pt idx="63">
                  <c:v>-3.0953563925351091E-6</c:v>
                </c:pt>
                <c:pt idx="64">
                  <c:v>-2.8560596829763085E-6</c:v>
                </c:pt>
                <c:pt idx="65">
                  <c:v>-2.5939339645120185E-6</c:v>
                </c:pt>
                <c:pt idx="66">
                  <c:v>-2.3139417715256627E-6</c:v>
                </c:pt>
                <c:pt idx="67">
                  <c:v>-2.0232172879275367E-6</c:v>
                </c:pt>
                <c:pt idx="68">
                  <c:v>-1.7306413306883428E-6</c:v>
                </c:pt>
                <c:pt idx="69">
                  <c:v>-1.4459916437559173E-6</c:v>
                </c:pt>
                <c:pt idx="70">
                  <c:v>-1.1787842755239808E-6</c:v>
                </c:pt>
                <c:pt idx="71">
                  <c:v>-9.3705406190025542E-7</c:v>
                </c:pt>
                <c:pt idx="72">
                  <c:v>-7.2637965464750209E-7</c:v>
                </c:pt>
                <c:pt idx="73">
                  <c:v>-5.493972130565794E-7</c:v>
                </c:pt>
                <c:pt idx="74">
                  <c:v>-4.0588621708081973E-7</c:v>
                </c:pt>
                <c:pt idx="75">
                  <c:v>-3.7823384566593177E-6</c:v>
                </c:pt>
                <c:pt idx="76">
                  <c:v>-3.6153895539570158E-6</c:v>
                </c:pt>
                <c:pt idx="77">
                  <c:v>-3.4217605078268321E-6</c:v>
                </c:pt>
                <c:pt idx="78">
                  <c:v>-3.2007837837966235E-6</c:v>
                </c:pt>
                <c:pt idx="79">
                  <c:v>-2.953336669442308E-6</c:v>
                </c:pt>
                <c:pt idx="80">
                  <c:v>-2.6822829939376902E-6</c:v>
                </c:pt>
                <c:pt idx="81">
                  <c:v>-2.3927543102431059E-6</c:v>
                </c:pt>
                <c:pt idx="82">
                  <c:v>-2.0921277981145181E-6</c:v>
                </c:pt>
                <c:pt idx="83">
                  <c:v>-1.7895867490125283E-6</c:v>
                </c:pt>
                <c:pt idx="84">
                  <c:v>-1.4952419364888669E-6</c:v>
                </c:pt>
                <c:pt idx="85">
                  <c:v>-1.2189335230061715E-6</c:v>
                </c:pt>
                <c:pt idx="86">
                  <c:v>-9.6897001222728818E-7</c:v>
                </c:pt>
                <c:pt idx="87">
                  <c:v>-7.5112006214794746E-7</c:v>
                </c:pt>
                <c:pt idx="88">
                  <c:v>-5.6810962112407992E-7</c:v>
                </c:pt>
                <c:pt idx="89">
                  <c:v>-4.1971065778412253E-7</c:v>
                </c:pt>
                <c:pt idx="90">
                  <c:v>-3.8160444990609221E-6</c:v>
                </c:pt>
                <c:pt idx="91">
                  <c:v>-3.6476078486558094E-6</c:v>
                </c:pt>
                <c:pt idx="92">
                  <c:v>-3.4522532965652886E-6</c:v>
                </c:pt>
                <c:pt idx="93">
                  <c:v>-3.2293073592981614E-6</c:v>
                </c:pt>
                <c:pt idx="94">
                  <c:v>-2.9796551439531527E-6</c:v>
                </c:pt>
                <c:pt idx="95">
                  <c:v>-2.7061859961818868E-6</c:v>
                </c:pt>
                <c:pt idx="96">
                  <c:v>-2.4140772030278868E-6</c:v>
                </c:pt>
                <c:pt idx="97">
                  <c:v>-2.1107716809964927E-6</c:v>
                </c:pt>
                <c:pt idx="98">
                  <c:v>-1.8055345618606111E-6</c:v>
                </c:pt>
                <c:pt idx="99">
                  <c:v>-1.5085667151026882E-6</c:v>
                </c:pt>
                <c:pt idx="100">
                  <c:v>-1.2297959970375416E-6</c:v>
                </c:pt>
                <c:pt idx="101">
                  <c:v>-9.7760495032517269E-7</c:v>
                </c:pt>
                <c:pt idx="102">
                  <c:v>-7.5781364117233352E-7</c:v>
                </c:pt>
                <c:pt idx="103">
                  <c:v>-5.7317231139109026E-7</c:v>
                </c:pt>
                <c:pt idx="104">
                  <c:v>-4.2345089834583405E-7</c:v>
                </c:pt>
                <c:pt idx="105">
                  <c:v>-3.755598367405355E-6</c:v>
                </c:pt>
                <c:pt idx="106">
                  <c:v>-3.5898297578995653E-6</c:v>
                </c:pt>
                <c:pt idx="107">
                  <c:v>-3.3975696274168854E-6</c:v>
                </c:pt>
                <c:pt idx="108">
                  <c:v>-3.1781551577125811E-6</c:v>
                </c:pt>
                <c:pt idx="109">
                  <c:v>-2.9324574377653789E-6</c:v>
                </c:pt>
                <c:pt idx="110">
                  <c:v>-2.6633200462811146E-6</c:v>
                </c:pt>
                <c:pt idx="111">
                  <c:v>-2.3758382603489281E-6</c:v>
                </c:pt>
                <c:pt idx="112">
                  <c:v>-2.0773370996707285E-6</c:v>
                </c:pt>
                <c:pt idx="113">
                  <c:v>-1.776934935193708E-6</c:v>
                </c:pt>
                <c:pt idx="114">
                  <c:v>-1.4846710580940226E-6</c:v>
                </c:pt>
                <c:pt idx="115">
                  <c:v>-1.2103160655918543E-6</c:v>
                </c:pt>
                <c:pt idx="116">
                  <c:v>-9.6211972167026261E-7</c:v>
                </c:pt>
                <c:pt idx="117">
                  <c:v>-7.4580990228056976E-7</c:v>
                </c:pt>
                <c:pt idx="118">
                  <c:v>-5.6409328630380173E-7</c:v>
                </c:pt>
                <c:pt idx="119">
                  <c:v>-4.1674345485631648E-7</c:v>
                </c:pt>
                <c:pt idx="120">
                  <c:v>-3.6068439488445847E-6</c:v>
                </c:pt>
                <c:pt idx="121">
                  <c:v>-3.4476412249517807E-6</c:v>
                </c:pt>
                <c:pt idx="122">
                  <c:v>-3.2629962749552988E-6</c:v>
                </c:pt>
                <c:pt idx="123">
                  <c:v>-3.0522725342763124E-6</c:v>
                </c:pt>
                <c:pt idx="124">
                  <c:v>-2.8163065906028351E-6</c:v>
                </c:pt>
                <c:pt idx="125">
                  <c:v>-2.5578293909589433E-6</c:v>
                </c:pt>
                <c:pt idx="126">
                  <c:v>-2.2817343907632903E-6</c:v>
                </c:pt>
                <c:pt idx="127">
                  <c:v>-1.9950564800197412E-6</c:v>
                </c:pt>
                <c:pt idx="128">
                  <c:v>-1.706552860358812E-6</c:v>
                </c:pt>
                <c:pt idx="129">
                  <c:v>-1.4258651788168208E-6</c:v>
                </c:pt>
                <c:pt idx="130">
                  <c:v>-1.1623770337365613E-6</c:v>
                </c:pt>
                <c:pt idx="131">
                  <c:v>-9.2401142515186052E-7</c:v>
                </c:pt>
                <c:pt idx="132">
                  <c:v>-7.1626935493895871E-7</c:v>
                </c:pt>
                <c:pt idx="133">
                  <c:v>-5.4175029706726718E-7</c:v>
                </c:pt>
                <c:pt idx="134">
                  <c:v>-4.0023679859224615E-7</c:v>
                </c:pt>
                <c:pt idx="135">
                  <c:v>-3.383577669602289E-6</c:v>
                </c:pt>
                <c:pt idx="136">
                  <c:v>-3.234229715154413E-6</c:v>
                </c:pt>
                <c:pt idx="137">
                  <c:v>-3.061014428595854E-6</c:v>
                </c:pt>
                <c:pt idx="138">
                  <c:v>-2.863334644054305E-6</c:v>
                </c:pt>
                <c:pt idx="139">
                  <c:v>-2.6419751697481786E-6</c:v>
                </c:pt>
                <c:pt idx="140">
                  <c:v>-2.3994979012620377E-6</c:v>
                </c:pt>
                <c:pt idx="141">
                  <c:v>-2.1404933878699239E-6</c:v>
                </c:pt>
                <c:pt idx="142">
                  <c:v>-1.8715610519137726E-6</c:v>
                </c:pt>
                <c:pt idx="143">
                  <c:v>-1.6009160188623639E-6</c:v>
                </c:pt>
                <c:pt idx="144">
                  <c:v>-1.3376031100520436E-6</c:v>
                </c:pt>
                <c:pt idx="145">
                  <c:v>-1.0904250720145114E-6</c:v>
                </c:pt>
                <c:pt idx="146">
                  <c:v>-8.6681446642700166E-7</c:v>
                </c:pt>
                <c:pt idx="147">
                  <c:v>-6.7193177955005012E-7</c:v>
                </c:pt>
                <c:pt idx="148">
                  <c:v>-5.0821557517899407E-7</c:v>
                </c:pt>
                <c:pt idx="149">
                  <c:v>-3.7546186248960112E-7</c:v>
                </c:pt>
                <c:pt idx="150">
                  <c:v>-3.1049414812578391E-6</c:v>
                </c:pt>
                <c:pt idx="151">
                  <c:v>-2.9678922710552058E-6</c:v>
                </c:pt>
                <c:pt idx="152">
                  <c:v>-2.8089411925336094E-6</c:v>
                </c:pt>
                <c:pt idx="153">
                  <c:v>-2.6275402604802878E-6</c:v>
                </c:pt>
                <c:pt idx="154">
                  <c:v>-2.424409648593695E-6</c:v>
                </c:pt>
                <c:pt idx="155">
                  <c:v>-2.2019002843265412E-6</c:v>
                </c:pt>
                <c:pt idx="156">
                  <c:v>-1.9642246855688938E-6</c:v>
                </c:pt>
                <c:pt idx="157">
                  <c:v>-1.7174388151630637E-6</c:v>
                </c:pt>
                <c:pt idx="158">
                  <c:v>-1.4690812872864001E-6</c:v>
                </c:pt>
                <c:pt idx="159">
                  <c:v>-1.2274520848620796E-6</c:v>
                </c:pt>
                <c:pt idx="160">
                  <c:v>-1.0006290520614414E-6</c:v>
                </c:pt>
                <c:pt idx="161">
                  <c:v>-7.9543268305393156E-7</c:v>
                </c:pt>
                <c:pt idx="162">
                  <c:v>-6.1659850025819196E-7</c:v>
                </c:pt>
                <c:pt idx="163">
                  <c:v>-4.6636425277135629E-7</c:v>
                </c:pt>
                <c:pt idx="164">
                  <c:v>-3.4454274944195618E-7</c:v>
                </c:pt>
                <c:pt idx="165">
                  <c:v>-2.7921799166108485E-6</c:v>
                </c:pt>
                <c:pt idx="166">
                  <c:v>-2.6689357119913382E-6</c:v>
                </c:pt>
                <c:pt idx="167">
                  <c:v>-2.525995819624427E-6</c:v>
                </c:pt>
                <c:pt idx="168">
                  <c:v>-2.3628674545861372E-6</c:v>
                </c:pt>
                <c:pt idx="169">
                  <c:v>-2.1801982454938695E-6</c:v>
                </c:pt>
                <c:pt idx="170">
                  <c:v>-1.9801023101173598E-6</c:v>
                </c:pt>
                <c:pt idx="171">
                  <c:v>-1.766367839106664E-6</c:v>
                </c:pt>
                <c:pt idx="172">
                  <c:v>-1.5444407752696065E-6</c:v>
                </c:pt>
                <c:pt idx="173">
                  <c:v>-1.3211003668800458E-6</c:v>
                </c:pt>
                <c:pt idx="174">
                  <c:v>-1.1038105367511264E-6</c:v>
                </c:pt>
                <c:pt idx="175">
                  <c:v>-8.9983544571126117E-7</c:v>
                </c:pt>
                <c:pt idx="176">
                  <c:v>-7.1530855905166391E-7</c:v>
                </c:pt>
                <c:pt idx="177">
                  <c:v>-5.5448838809368795E-7</c:v>
                </c:pt>
                <c:pt idx="178">
                  <c:v>-4.1938727290968814E-7</c:v>
                </c:pt>
                <c:pt idx="179">
                  <c:v>-3.0983687882013555E-7</c:v>
                </c:pt>
                <c:pt idx="180">
                  <c:v>-2.4656261032873772E-6</c:v>
                </c:pt>
                <c:pt idx="181">
                  <c:v>-2.356795680391599E-6</c:v>
                </c:pt>
                <c:pt idx="182">
                  <c:v>-2.2305730396077195E-6</c:v>
                </c:pt>
                <c:pt idx="183">
                  <c:v>-2.0865230285771474E-6</c:v>
                </c:pt>
                <c:pt idx="184">
                  <c:v>-1.9252175325057408E-6</c:v>
                </c:pt>
                <c:pt idx="185">
                  <c:v>-1.7485234198311161E-6</c:v>
                </c:pt>
                <c:pt idx="186">
                  <c:v>-1.5597858373794793E-6</c:v>
                </c:pt>
                <c:pt idx="187">
                  <c:v>-1.3638138107729958E-6</c:v>
                </c:pt>
                <c:pt idx="188">
                  <c:v>-1.1665937329485843E-6</c:v>
                </c:pt>
                <c:pt idx="189">
                  <c:v>-9.7471660009951222E-7</c:v>
                </c:pt>
                <c:pt idx="190">
                  <c:v>-7.9459700730311056E-7</c:v>
                </c:pt>
                <c:pt idx="191">
                  <c:v>-6.3165109143170639E-7</c:v>
                </c:pt>
                <c:pt idx="192">
                  <c:v>-4.8963931997825227E-7</c:v>
                </c:pt>
                <c:pt idx="193">
                  <c:v>-3.7033868349745092E-7</c:v>
                </c:pt>
                <c:pt idx="194">
                  <c:v>-2.7360053433955756E-7</c:v>
                </c:pt>
                <c:pt idx="195">
                  <c:v>-2.1425246221618011E-6</c:v>
                </c:pt>
                <c:pt idx="196">
                  <c:v>-2.0479555971064656E-6</c:v>
                </c:pt>
                <c:pt idx="197">
                  <c:v>-1.938273472390506E-6</c:v>
                </c:pt>
                <c:pt idx="198">
                  <c:v>-1.8131001171539651E-6</c:v>
                </c:pt>
                <c:pt idx="199">
                  <c:v>-1.6729324774367171E-6</c:v>
                </c:pt>
                <c:pt idx="200">
                  <c:v>-1.5193927807022334E-6</c:v>
                </c:pt>
                <c:pt idx="201">
                  <c:v>-1.3553878195349256E-6</c:v>
                </c:pt>
                <c:pt idx="202">
                  <c:v>-1.1850964320991864E-6</c:v>
                </c:pt>
                <c:pt idx="203">
                  <c:v>-1.0137205406213212E-6</c:v>
                </c:pt>
                <c:pt idx="204">
                  <c:v>-8.4698744129418913E-7</c:v>
                </c:pt>
                <c:pt idx="205">
                  <c:v>-6.9047114559239731E-7</c:v>
                </c:pt>
                <c:pt idx="206">
                  <c:v>-5.4887804767922432E-7</c:v>
                </c:pt>
                <c:pt idx="207">
                  <c:v>-4.2547583345431406E-7</c:v>
                </c:pt>
                <c:pt idx="208">
                  <c:v>-3.2180863307473828E-7</c:v>
                </c:pt>
                <c:pt idx="209">
                  <c:v>-2.3774727864189771E-7</c:v>
                </c:pt>
                <c:pt idx="210">
                  <c:v>-1.8359099422937675E-6</c:v>
                </c:pt>
                <c:pt idx="211">
                  <c:v>-1.7548746029660833E-6</c:v>
                </c:pt>
                <c:pt idx="212">
                  <c:v>-1.660888984567066E-6</c:v>
                </c:pt>
                <c:pt idx="213">
                  <c:v>-1.5536290716156032E-6</c:v>
                </c:pt>
                <c:pt idx="214">
                  <c:v>-1.4335206925952804E-6</c:v>
                </c:pt>
                <c:pt idx="215">
                  <c:v>-1.3019539184533357E-6</c:v>
                </c:pt>
                <c:pt idx="216">
                  <c:v>-1.1614195536413519E-6</c:v>
                </c:pt>
                <c:pt idx="217">
                  <c:v>-1.0154984071419904E-6</c:v>
                </c:pt>
                <c:pt idx="218">
                  <c:v>-8.6864795800778438E-7</c:v>
                </c:pt>
                <c:pt idx="219">
                  <c:v>-7.2577587562072665E-7</c:v>
                </c:pt>
                <c:pt idx="220">
                  <c:v>-5.9165847909881109E-7</c:v>
                </c:pt>
                <c:pt idx="221">
                  <c:v>-4.7032863492724175E-7</c:v>
                </c:pt>
                <c:pt idx="222">
                  <c:v>-3.6458639429692852E-7</c:v>
                </c:pt>
                <c:pt idx="223">
                  <c:v>-2.7575490835207717E-7</c:v>
                </c:pt>
                <c:pt idx="224">
                  <c:v>-2.0372349407438151E-7</c:v>
                </c:pt>
                <c:pt idx="225">
                  <c:v>-1.5544271918521702E-6</c:v>
                </c:pt>
                <c:pt idx="226">
                  <c:v>-1.4858162373787565E-6</c:v>
                </c:pt>
                <c:pt idx="227">
                  <c:v>-1.4062405480075313E-6</c:v>
                </c:pt>
                <c:pt idx="228">
                  <c:v>-1.315425786962976E-6</c:v>
                </c:pt>
                <c:pt idx="229">
                  <c:v>-1.2137324933991778E-6</c:v>
                </c:pt>
                <c:pt idx="230">
                  <c:v>-1.1023376123020512E-6</c:v>
                </c:pt>
                <c:pt idx="231">
                  <c:v>-9.8335005671579268E-7</c:v>
                </c:pt>
                <c:pt idx="232">
                  <c:v>-8.5980162300991481E-7</c:v>
                </c:pt>
                <c:pt idx="233">
                  <c:v>-7.3546636869536997E-7</c:v>
                </c:pt>
                <c:pt idx="234">
                  <c:v>-6.1449951427317018E-7</c:v>
                </c:pt>
                <c:pt idx="235">
                  <c:v>-5.0094507264564214E-7</c:v>
                </c:pt>
                <c:pt idx="236">
                  <c:v>-3.9821758823777031E-7</c:v>
                </c:pt>
                <c:pt idx="237">
                  <c:v>-3.0868780709347732E-7</c:v>
                </c:pt>
                <c:pt idx="238">
                  <c:v>-2.3347601407763818E-7</c:v>
                </c:pt>
                <c:pt idx="239">
                  <c:v>-1.7248849593087812E-7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9.9628043425856045</c:v>
                </c:pt>
                <c:pt idx="17">
                  <c:v>9.6935393603535616</c:v>
                </c:pt>
                <c:pt idx="18">
                  <c:v>9.376757028315863</c:v>
                </c:pt>
                <c:pt idx="19">
                  <c:v>9.0087524353678337</c:v>
                </c:pt>
                <c:pt idx="20">
                  <c:v>8.5874677161680655</c:v>
                </c:pt>
                <c:pt idx="21">
                  <c:v>8.1132106407412685</c:v>
                </c:pt>
                <c:pt idx="22">
                  <c:v>7.58929637106763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5.1790024804121133</c:v>
                </c:pt>
                <c:pt idx="27">
                  <c:v>4.5650837342657109</c:v>
                </c:pt>
                <c:pt idx="28">
                  <c:v>3.9759478596516442</c:v>
                </c:pt>
                <c:pt idx="29">
                  <c:v>3.4236579560754432</c:v>
                </c:pt>
                <c:pt idx="30">
                  <c:v>9.5835745422049978</c:v>
                </c:pt>
                <c:pt idx="31">
                  <c:v>9.3706062190448858</c:v>
                </c:pt>
                <c:pt idx="32">
                  <c:v>9.1173465915031322</c:v>
                </c:pt>
                <c:pt idx="33">
                  <c:v>8.8193940885128335</c:v>
                </c:pt>
                <c:pt idx="34">
                  <c:v>8.4732640222446687</c:v>
                </c:pt>
                <c:pt idx="35">
                  <c:v>8.0770208487390267</c:v>
                </c:pt>
                <c:pt idx="36">
                  <c:v>7.6309540438912844</c:v>
                </c:pt>
                <c:pt idx="37">
                  <c:v>7.1381817134476204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4.2937310178741317</c:v>
                </c:pt>
                <c:pt idx="43">
                  <c:v>3.7396139138250639</c:v>
                </c:pt>
                <c:pt idx="44">
                  <c:v>3.2201526228866006</c:v>
                </c:pt>
                <c:pt idx="45">
                  <c:v>8.9207525193031323</c:v>
                </c:pt>
                <c:pt idx="46">
                  <c:v>8.722513574429728</c:v>
                </c:pt>
                <c:pt idx="47">
                  <c:v>8.4867699643100067</c:v>
                </c:pt>
                <c:pt idx="48">
                  <c:v>8.2094245406397448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7.1031797386183957</c:v>
                </c:pt>
                <c:pt idx="52">
                  <c:v>6.6444886741424911</c:v>
                </c:pt>
                <c:pt idx="53">
                  <c:v>6.1482093989450632</c:v>
                </c:pt>
                <c:pt idx="54">
                  <c:v>5.6232099079633162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2.9974394727822382</c:v>
                </c:pt>
                <c:pt idx="60">
                  <c:v>8.2108969120459658</c:v>
                </c:pt>
                <c:pt idx="61">
                  <c:v>8.0284325362227218</c:v>
                </c:pt>
                <c:pt idx="62">
                  <c:v>7.8114478730815673</c:v>
                </c:pt>
                <c:pt idx="63">
                  <c:v>7.5561717987978572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6.5379547807571452</c:v>
                </c:pt>
                <c:pt idx="67">
                  <c:v>6.1157633751847271</c:v>
                </c:pt>
                <c:pt idx="68">
                  <c:v>5.6589747848260643</c:v>
                </c:pt>
                <c:pt idx="69">
                  <c:v>5.1757513471171928</c:v>
                </c:pt>
                <c:pt idx="70">
                  <c:v>4.6765810755610371</c:v>
                </c:pt>
                <c:pt idx="71">
                  <c:v>4.1734506258634303</c:v>
                </c:pt>
                <c:pt idx="72">
                  <c:v>3.6787299561930586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7.3021139696333393</c:v>
                </c:pt>
                <c:pt idx="77">
                  <c:v>7.1047595380216277</c:v>
                </c:pt>
                <c:pt idx="78">
                  <c:v>6.8725778537725555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5.5624807178014075</c:v>
                </c:pt>
                <c:pt idx="83">
                  <c:v>5.1470170103120703</c:v>
                </c:pt>
                <c:pt idx="84">
                  <c:v>4.70750997092075</c:v>
                </c:pt>
                <c:pt idx="85">
                  <c:v>4.2534987804784867</c:v>
                </c:pt>
                <c:pt idx="86">
                  <c:v>3.7958856824411291</c:v>
                </c:pt>
                <c:pt idx="87">
                  <c:v>3.345921546008837</c:v>
                </c:pt>
                <c:pt idx="88">
                  <c:v>2.9141217081215185</c:v>
                </c:pt>
                <c:pt idx="89">
                  <c:v>2.5093276680586389</c:v>
                </c:pt>
                <c:pt idx="90">
                  <c:v>6.709342655188042</c:v>
                </c:pt>
                <c:pt idx="91">
                  <c:v>6.5602461517394186</c:v>
                </c:pt>
                <c:pt idx="92">
                  <c:v>6.3829422016924076</c:v>
                </c:pt>
                <c:pt idx="93">
                  <c:v>6.1743493192841594</c:v>
                </c:pt>
                <c:pt idx="94">
                  <c:v>5.9320279174284227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4.9973532150873465</c:v>
                </c:pt>
                <c:pt idx="98">
                  <c:v>4.6240990862722127</c:v>
                </c:pt>
                <c:pt idx="99">
                  <c:v>4.2292443393017169</c:v>
                </c:pt>
                <c:pt idx="100">
                  <c:v>3.8213590094737246</c:v>
                </c:pt>
                <c:pt idx="101">
                  <c:v>3.4102377125630614</c:v>
                </c:pt>
                <c:pt idx="102">
                  <c:v>3.0059882710004664</c:v>
                </c:pt>
                <c:pt idx="103">
                  <c:v>2.6180577023182825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5.8210053395634178</c:v>
                </c:pt>
                <c:pt idx="107">
                  <c:v>5.6636808709265694</c:v>
                </c:pt>
                <c:pt idx="108">
                  <c:v>5.4785932607655701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4.4342268683004962</c:v>
                </c:pt>
                <c:pt idx="113">
                  <c:v>4.1030328510956835</c:v>
                </c:pt>
                <c:pt idx="114">
                  <c:v>3.7526722796622787</c:v>
                </c:pt>
                <c:pt idx="115">
                  <c:v>3.3907494755570102</c:v>
                </c:pt>
                <c:pt idx="116">
                  <c:v>3.025955349060601</c:v>
                </c:pt>
                <c:pt idx="117">
                  <c:v>2.6672587234427541</c:v>
                </c:pt>
                <c:pt idx="118">
                  <c:v>2.3230420798218243</c:v>
                </c:pt>
                <c:pt idx="119">
                  <c:v>2.0003535709285853</c:v>
                </c:pt>
                <c:pt idx="120">
                  <c:v>5.2182748158671499</c:v>
                </c:pt>
                <c:pt idx="121">
                  <c:v>5.1023131532923243</c:v>
                </c:pt>
                <c:pt idx="122">
                  <c:v>4.9644127977979373</c:v>
                </c:pt>
                <c:pt idx="123">
                  <c:v>4.802177085451599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3.8867537057625752</c:v>
                </c:pt>
                <c:pt idx="128">
                  <c:v>3.5964506581445872</c:v>
                </c:pt>
                <c:pt idx="129">
                  <c:v>3.2893474607175683</c:v>
                </c:pt>
                <c:pt idx="130">
                  <c:v>2.9721095651754115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1.7533793117856316</c:v>
                </c:pt>
                <c:pt idx="135">
                  <c:v>4.5206028212270803</c:v>
                </c:pt>
                <c:pt idx="136">
                  <c:v>4.4201449807553663</c:v>
                </c:pt>
                <c:pt idx="137">
                  <c:v>4.3006816028971144</c:v>
                </c:pt>
                <c:pt idx="138">
                  <c:v>4.1601364524756388</c:v>
                </c:pt>
                <c:pt idx="139">
                  <c:v>3.9968657910754968</c:v>
                </c:pt>
                <c:pt idx="140">
                  <c:v>3.8099566164086669</c:v>
                </c:pt>
                <c:pt idx="141">
                  <c:v>3.5995454751825986</c:v>
                </c:pt>
                <c:pt idx="142">
                  <c:v>3.3671031878694415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3.7872166870593702</c:v>
                </c:pt>
                <c:pt idx="152">
                  <c:v>3.6848594793010085</c:v>
                </c:pt>
                <c:pt idx="153">
                  <c:v>3.5644392348794067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3.0841202604876874</c:v>
                </c:pt>
                <c:pt idx="157">
                  <c:v>2.8849617909978025</c:v>
                </c:pt>
                <c:pt idx="158">
                  <c:v>2.6694829457737286</c:v>
                </c:pt>
                <c:pt idx="159">
                  <c:v>2.4415341078639239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1.5113993573663629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3.2122559920929068</c:v>
                </c:pt>
                <c:pt idx="167">
                  <c:v>3.1254382625768824</c:v>
                </c:pt>
                <c:pt idx="168">
                  <c:v>3.0232997572639126</c:v>
                </c:pt>
                <c:pt idx="169">
                  <c:v>2.9046459206366007</c:v>
                </c:pt>
                <c:pt idx="170">
                  <c:v>2.7688132457097114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2.0708697748094163</c:v>
                </c:pt>
                <c:pt idx="175">
                  <c:v>1.8711467667818349</c:v>
                </c:pt>
                <c:pt idx="176">
                  <c:v>1.6698392519520557</c:v>
                </c:pt>
                <c:pt idx="177">
                  <c:v>1.4718965740518748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2.6998961578400826</c:v>
                </c:pt>
                <c:pt idx="182">
                  <c:v>2.626925991411972</c:v>
                </c:pt>
                <c:pt idx="183">
                  <c:v>2.541078736790666</c:v>
                </c:pt>
                <c:pt idx="184">
                  <c:v>2.4413503719244707</c:v>
                </c:pt>
                <c:pt idx="185">
                  <c:v>2.3271832202257952</c:v>
                </c:pt>
                <c:pt idx="186">
                  <c:v>2.1986606866355221</c:v>
                </c:pt>
                <c:pt idx="187">
                  <c:v>2.0566811721244149</c:v>
                </c:pt>
                <c:pt idx="188">
                  <c:v>1.903066907510468</c:v>
                </c:pt>
                <c:pt idx="189">
                  <c:v>1.7405628200734595</c:v>
                </c:pt>
                <c:pt idx="190">
                  <c:v>1.5726959429213057</c:v>
                </c:pt>
                <c:pt idx="191">
                  <c:v>1.4034972902699836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0.92780312083974814</c:v>
                </c:pt>
                <c:pt idx="195">
                  <c:v>2.3022432113341198</c:v>
                </c:pt>
                <c:pt idx="196">
                  <c:v>2.2510822510822499</c:v>
                </c:pt>
                <c:pt idx="197">
                  <c:v>2.1902421902421896</c:v>
                </c:pt>
                <c:pt idx="198">
                  <c:v>2.1186656480774122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1.7147913149400966</c:v>
                </c:pt>
                <c:pt idx="203">
                  <c:v>1.586712928080156</c:v>
                </c:pt>
                <c:pt idx="204">
                  <c:v>1.4512225071261828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0.89836007516810013</c:v>
                </c:pt>
                <c:pt idx="209">
                  <c:v>0.77357091373911457</c:v>
                </c:pt>
                <c:pt idx="210">
                  <c:v>1.9061583577712606</c:v>
                </c:pt>
                <c:pt idx="211">
                  <c:v>1.8637992831541215</c:v>
                </c:pt>
                <c:pt idx="212">
                  <c:v>1.8134263295553614</c:v>
                </c:pt>
                <c:pt idx="213">
                  <c:v>1.7541640312038791</c:v>
                </c:pt>
                <c:pt idx="214">
                  <c:v>1.6853192890059248</c:v>
                </c:pt>
                <c:pt idx="215">
                  <c:v>1.6065071262203878</c:v>
                </c:pt>
                <c:pt idx="216">
                  <c:v>1.5177851191612959</c:v>
                </c:pt>
                <c:pt idx="217">
                  <c:v>1.4197734543052416</c:v>
                </c:pt>
                <c:pt idx="218">
                  <c:v>1.3137300587330327</c:v>
                </c:pt>
                <c:pt idx="219">
                  <c:v>1.2015498177281303</c:v>
                </c:pt>
                <c:pt idx="220">
                  <c:v>1.0856675218876111</c:v>
                </c:pt>
                <c:pt idx="221">
                  <c:v>0.968865871347666</c:v>
                </c:pt>
                <c:pt idx="222">
                  <c:v>0.85401654984773312</c:v>
                </c:pt>
                <c:pt idx="223">
                  <c:v>0.74380350309616905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1.5339233038348081</c:v>
                </c:pt>
                <c:pt idx="227">
                  <c:v>1.4924659172446781</c:v>
                </c:pt>
                <c:pt idx="228">
                  <c:v>1.4436925212562901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1.2491505847964648</c:v>
                </c:pt>
                <c:pt idx="232">
                  <c:v>1.168486117260066</c:v>
                </c:pt>
                <c:pt idx="233">
                  <c:v>1.0812114642670094</c:v>
                </c:pt>
                <c:pt idx="234">
                  <c:v>0.98888613317447893</c:v>
                </c:pt>
                <c:pt idx="235">
                  <c:v>0.8935139781906889</c:v>
                </c:pt>
                <c:pt idx="236">
                  <c:v>0.79738518615338894</c:v>
                </c:pt>
                <c:pt idx="237">
                  <c:v>0.70286317819326705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0.10434519975778464</c:v>
                </c:pt>
                <c:pt idx="3">
                  <c:v>0.11209816636389747</c:v>
                </c:pt>
                <c:pt idx="4">
                  <c:v>0.12178937462153852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0.19163421538461547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0.10037334525636928</c:v>
                </c:pt>
                <c:pt idx="2">
                  <c:v>0.10671668157046157</c:v>
                </c:pt>
                <c:pt idx="3">
                  <c:v>0.11464585196307697</c:v>
                </c:pt>
                <c:pt idx="4">
                  <c:v>0.12455731495384623</c:v>
                </c:pt>
                <c:pt idx="5">
                  <c:v>0.13694664369230777</c:v>
                </c:pt>
                <c:pt idx="6">
                  <c:v>0.15243330461538471</c:v>
                </c:pt>
                <c:pt idx="7">
                  <c:v>0.17179163076923087</c:v>
                </c:pt>
                <c:pt idx="8">
                  <c:v>0.19598953846153855</c:v>
                </c:pt>
                <c:pt idx="9">
                  <c:v>0.2262369230769232</c:v>
                </c:pt>
                <c:pt idx="10">
                  <c:v>0.26404615384615399</c:v>
                </c:pt>
                <c:pt idx="11">
                  <c:v>0.31130769230769245</c:v>
                </c:pt>
                <c:pt idx="12">
                  <c:v>0.37038461538461542</c:v>
                </c:pt>
                <c:pt idx="13">
                  <c:v>0.44423076923076948</c:v>
                </c:pt>
                <c:pt idx="14">
                  <c:v>0.53653846153846163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0.10316149373571286</c:v>
                </c:pt>
                <c:pt idx="2">
                  <c:v>0.10968103383630773</c:v>
                </c:pt>
                <c:pt idx="3">
                  <c:v>0.11783045896205133</c:v>
                </c:pt>
                <c:pt idx="4">
                  <c:v>0.12801724036923084</c:v>
                </c:pt>
                <c:pt idx="5">
                  <c:v>0.14075071712820519</c:v>
                </c:pt>
                <c:pt idx="6">
                  <c:v>0.15666756307692314</c:v>
                </c:pt>
                <c:pt idx="7">
                  <c:v>0.1765636205128206</c:v>
                </c:pt>
                <c:pt idx="8">
                  <c:v>0.2014336923076924</c:v>
                </c:pt>
                <c:pt idx="9">
                  <c:v>0.23252128205128211</c:v>
                </c:pt>
                <c:pt idx="10">
                  <c:v>0.27138076923076937</c:v>
                </c:pt>
                <c:pt idx="11">
                  <c:v>0.31995512820512834</c:v>
                </c:pt>
                <c:pt idx="12">
                  <c:v>0.380673076923077</c:v>
                </c:pt>
                <c:pt idx="13">
                  <c:v>0.45657051282051297</c:v>
                </c:pt>
                <c:pt idx="14">
                  <c:v>0.55144230769230784</c:v>
                </c:pt>
                <c:pt idx="15">
                  <c:v>0.67003205128205134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0.10664667933489236</c:v>
                </c:pt>
                <c:pt idx="2">
                  <c:v>0.11338647416861543</c:v>
                </c:pt>
                <c:pt idx="3">
                  <c:v>0.12181121771076928</c:v>
                </c:pt>
                <c:pt idx="4">
                  <c:v>0.1323421471384616</c:v>
                </c:pt>
                <c:pt idx="5">
                  <c:v>0.14550580892307699</c:v>
                </c:pt>
                <c:pt idx="6">
                  <c:v>0.16196038615384623</c:v>
                </c:pt>
                <c:pt idx="7">
                  <c:v>0.18252860769230778</c:v>
                </c:pt>
                <c:pt idx="8">
                  <c:v>0.20823888461538473</c:v>
                </c:pt>
                <c:pt idx="9">
                  <c:v>0.24037673076923091</c:v>
                </c:pt>
                <c:pt idx="10">
                  <c:v>0.28054903846153861</c:v>
                </c:pt>
                <c:pt idx="11">
                  <c:v>0.33076442307692322</c:v>
                </c:pt>
                <c:pt idx="12">
                  <c:v>0.39353365384615391</c:v>
                </c:pt>
                <c:pt idx="13">
                  <c:v>0.47199519230769243</c:v>
                </c:pt>
                <c:pt idx="14">
                  <c:v>0.57007211538461544</c:v>
                </c:pt>
                <c:pt idx="15">
                  <c:v>0.6926682692307693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0.11100316133386667</c:v>
                </c:pt>
                <c:pt idx="2">
                  <c:v>0.11801827458400005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0.16857641500000009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0.34427604166666675</c:v>
                </c:pt>
                <c:pt idx="12">
                  <c:v>0.409609375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0.26247018028846164</c:v>
                </c:pt>
                <c:pt idx="10">
                  <c:v>0.30633479567307698</c:v>
                </c:pt>
                <c:pt idx="11">
                  <c:v>0.36116556490384627</c:v>
                </c:pt>
                <c:pt idx="12">
                  <c:v>0.42970402644230776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0.1232557669559821</c:v>
                </c:pt>
                <c:pt idx="2">
                  <c:v>0.13104521325226928</c:v>
                </c:pt>
                <c:pt idx="3">
                  <c:v>0.14078202112262825</c:v>
                </c:pt>
                <c:pt idx="4">
                  <c:v>0.152953030960577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0.6588547926682693</c:v>
                </c:pt>
                <c:pt idx="15">
                  <c:v>0.80054399539262822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0.13176452086022888</c:v>
                </c:pt>
                <c:pt idx="2">
                  <c:v>0.14009169843856734</c:v>
                </c:pt>
                <c:pt idx="3">
                  <c:v>0.15050067041149043</c:v>
                </c:pt>
                <c:pt idx="4">
                  <c:v>0.16351188537764427</c:v>
                </c:pt>
                <c:pt idx="5">
                  <c:v>0.17977590408533659</c:v>
                </c:pt>
                <c:pt idx="6">
                  <c:v>0.20010592746995201</c:v>
                </c:pt>
                <c:pt idx="7">
                  <c:v>0.22551845670072121</c:v>
                </c:pt>
                <c:pt idx="8">
                  <c:v>0.25728411823918274</c:v>
                </c:pt>
                <c:pt idx="9">
                  <c:v>0.29699119516225969</c:v>
                </c:pt>
                <c:pt idx="10">
                  <c:v>0.34662504131610583</c:v>
                </c:pt>
                <c:pt idx="11">
                  <c:v>0.40866734900841351</c:v>
                </c:pt>
                <c:pt idx="12">
                  <c:v>0.48622023362379813</c:v>
                </c:pt>
                <c:pt idx="13">
                  <c:v>0.58316133939302894</c:v>
                </c:pt>
                <c:pt idx="14">
                  <c:v>0.7043377216045672</c:v>
                </c:pt>
                <c:pt idx="15">
                  <c:v>0.85580819936899033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0.19428729261949121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0.52546759972205515</c:v>
                </c:pt>
                <c:pt idx="13">
                  <c:v>0.63023372552333734</c:v>
                </c:pt>
                <c:pt idx="14">
                  <c:v>0.76119138277493981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0.17783437153641529</c:v>
                </c:pt>
                <c:pt idx="4">
                  <c:v>0.19320866342564608</c:v>
                </c:pt>
                <c:pt idx="5">
                  <c:v>0.21242652828718456</c:v>
                </c:pt>
                <c:pt idx="6">
                  <c:v>0.23644885936410764</c:v>
                </c:pt>
                <c:pt idx="7">
                  <c:v>0.26647677321026148</c:v>
                </c:pt>
                <c:pt idx="8">
                  <c:v>0.30401166551795378</c:v>
                </c:pt>
                <c:pt idx="9">
                  <c:v>0.35093028090256917</c:v>
                </c:pt>
                <c:pt idx="10">
                  <c:v>0.40957855013333849</c:v>
                </c:pt>
                <c:pt idx="11">
                  <c:v>0.48288888667179991</c:v>
                </c:pt>
                <c:pt idx="12">
                  <c:v>0.57452680734487682</c:v>
                </c:pt>
                <c:pt idx="13">
                  <c:v>0.68907420818622311</c:v>
                </c:pt>
                <c:pt idx="14">
                  <c:v>0.83225845923790553</c:v>
                </c:pt>
                <c:pt idx="15">
                  <c:v>1.011238773052509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0.21383142595898066</c:v>
                </c:pt>
                <c:pt idx="5">
                  <c:v>0.23510057287180119</c:v>
                </c:pt>
                <c:pt idx="6">
                  <c:v>0.26168700651282684</c:v>
                </c:pt>
                <c:pt idx="7">
                  <c:v>0.29492004856410881</c:v>
                </c:pt>
                <c:pt idx="8">
                  <c:v>0.33646135112821146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0.92109230481661275</c:v>
                </c:pt>
                <c:pt idx="15">
                  <c:v>1.1191766714438411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0.19308737614669497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0.23960987912564882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0.33047414275641807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0.59886003927084108</c:v>
                </c:pt>
                <c:pt idx="12">
                  <c:v>0.7125058287840621</c:v>
                </c:pt>
                <c:pt idx="13">
                  <c:v>0.85456306567558871</c:v>
                </c:pt>
                <c:pt idx="14">
                  <c:v>1.0321346117899965</c:v>
                </c:pt>
                <c:pt idx="15">
                  <c:v>1.2540990444330065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0.23289768172183031</c:v>
                </c:pt>
                <c:pt idx="3">
                  <c:v>0.25020224343834313</c:v>
                </c:pt>
                <c:pt idx="4">
                  <c:v>0.27183294558398413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0.37491676049680467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0.67939556190906425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1.4227520106694633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0.25151235260102628</c:v>
                </c:pt>
                <c:pt idx="2">
                  <c:v>0.26740728402551855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0.34315656659536475</c:v>
                </c:pt>
                <c:pt idx="6">
                  <c:v>0.38196255151844166</c:v>
                </c:pt>
                <c:pt idx="7">
                  <c:v>0.43047003267228773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0.66163849754608584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1.1131394055027224</c:v>
                </c:pt>
                <c:pt idx="14">
                  <c:v>1.3444411001526386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0.31054428690512892</c:v>
                </c:pt>
                <c:pt idx="3">
                  <c:v>0.33361807939087257</c:v>
                </c:pt>
                <c:pt idx="4">
                  <c:v>0.36246031999805206</c:v>
                </c:pt>
                <c:pt idx="5">
                  <c:v>0.39851312075702644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0.57032724937401347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1.0778148699207941</c:v>
                </c:pt>
                <c:pt idx="13">
                  <c:v>1.2927063081604542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9.2209706510517853E-2</c:v>
                </c:pt>
                <c:pt idx="1">
                  <c:v>0.10125190020479692</c:v>
                </c:pt>
                <c:pt idx="2">
                  <c:v>0.10351244862836673</c:v>
                </c:pt>
                <c:pt idx="3">
                  <c:v>0.10633813415782893</c:v>
                </c:pt>
                <c:pt idx="4">
                  <c:v>0.10987024106965669</c:v>
                </c:pt>
                <c:pt idx="5">
                  <c:v>0.11428537470944142</c:v>
                </c:pt>
                <c:pt idx="6">
                  <c:v>0.11980429175917232</c:v>
                </c:pt>
                <c:pt idx="7">
                  <c:v>0.12670293807133592</c:v>
                </c:pt>
                <c:pt idx="8">
                  <c:v>0.13532624596154044</c:v>
                </c:pt>
                <c:pt idx="9">
                  <c:v>0.14610538082429611</c:v>
                </c:pt>
                <c:pt idx="10">
                  <c:v>0.15957929940274065</c:v>
                </c:pt>
                <c:pt idx="11">
                  <c:v>0.17642169762579635</c:v>
                </c:pt>
                <c:pt idx="12">
                  <c:v>0.19747469540461596</c:v>
                </c:pt>
                <c:pt idx="13">
                  <c:v>0.2237909426281405</c:v>
                </c:pt>
                <c:pt idx="14">
                  <c:v>0.25668625165754611</c:v>
                </c:pt>
                <c:pt idx="15">
                  <c:v>0.29780538794430322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9.2862629954262338E-2</c:v>
                </c:pt>
                <c:pt idx="1">
                  <c:v>0.10416537207211121</c:v>
                </c:pt>
                <c:pt idx="2">
                  <c:v>0.10699105760157343</c:v>
                </c:pt>
                <c:pt idx="3">
                  <c:v>0.11052316451340119</c:v>
                </c:pt>
                <c:pt idx="4">
                  <c:v>0.1149382981531859</c:v>
                </c:pt>
                <c:pt idx="5">
                  <c:v>0.1204572152029168</c:v>
                </c:pt>
                <c:pt idx="6">
                  <c:v>0.12735586151508041</c:v>
                </c:pt>
                <c:pt idx="7">
                  <c:v>0.13597916940528493</c:v>
                </c:pt>
                <c:pt idx="8">
                  <c:v>0.1467583042680406</c:v>
                </c:pt>
                <c:pt idx="9">
                  <c:v>0.16023222284648514</c:v>
                </c:pt>
                <c:pt idx="10">
                  <c:v>0.17707462106954086</c:v>
                </c:pt>
                <c:pt idx="11">
                  <c:v>0.19812761884836042</c:v>
                </c:pt>
                <c:pt idx="12">
                  <c:v>0.22444386607188499</c:v>
                </c:pt>
                <c:pt idx="13">
                  <c:v>0.25733917510129062</c:v>
                </c:pt>
                <c:pt idx="14">
                  <c:v>0.29845831138804763</c:v>
                </c:pt>
                <c:pt idx="15">
                  <c:v>0.34985723174649408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9.3678784258942965E-2</c:v>
                </c:pt>
                <c:pt idx="1">
                  <c:v>0.10780721190625406</c:v>
                </c:pt>
                <c:pt idx="2">
                  <c:v>0.11133931881808182</c:v>
                </c:pt>
                <c:pt idx="3">
                  <c:v>0.11575445245786653</c:v>
                </c:pt>
                <c:pt idx="4">
                  <c:v>0.12127336950759743</c:v>
                </c:pt>
                <c:pt idx="5">
                  <c:v>0.12817201581976104</c:v>
                </c:pt>
                <c:pt idx="6">
                  <c:v>0.13679532370996556</c:v>
                </c:pt>
                <c:pt idx="7">
                  <c:v>0.1475744585727212</c:v>
                </c:pt>
                <c:pt idx="8">
                  <c:v>0.16104837715116574</c:v>
                </c:pt>
                <c:pt idx="9">
                  <c:v>0.17789077537422149</c:v>
                </c:pt>
                <c:pt idx="10">
                  <c:v>0.19894377315304107</c:v>
                </c:pt>
                <c:pt idx="11">
                  <c:v>0.22526002037656556</c:v>
                </c:pt>
                <c:pt idx="12">
                  <c:v>0.25815532940597125</c:v>
                </c:pt>
                <c:pt idx="13">
                  <c:v>0.29927446569272831</c:v>
                </c:pt>
                <c:pt idx="14">
                  <c:v>0.3506733860511746</c:v>
                </c:pt>
                <c:pt idx="15">
                  <c:v>0.41492203649923254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9.4698977139793736E-2</c:v>
                </c:pt>
                <c:pt idx="1">
                  <c:v>0.11235951169893259</c:v>
                </c:pt>
                <c:pt idx="2">
                  <c:v>0.1167746453387173</c:v>
                </c:pt>
                <c:pt idx="3">
                  <c:v>0.1222935623884482</c:v>
                </c:pt>
                <c:pt idx="4">
                  <c:v>0.12919220870061182</c:v>
                </c:pt>
                <c:pt idx="5">
                  <c:v>0.13781551659081631</c:v>
                </c:pt>
                <c:pt idx="6">
                  <c:v>0.14859465145357195</c:v>
                </c:pt>
                <c:pt idx="7">
                  <c:v>0.16206857003201655</c:v>
                </c:pt>
                <c:pt idx="8">
                  <c:v>0.17891096825507224</c:v>
                </c:pt>
                <c:pt idx="9">
                  <c:v>0.19996396603389185</c:v>
                </c:pt>
                <c:pt idx="10">
                  <c:v>0.2262802132574164</c:v>
                </c:pt>
                <c:pt idx="11">
                  <c:v>0.259175522286822</c:v>
                </c:pt>
                <c:pt idx="12">
                  <c:v>0.30029465857357912</c:v>
                </c:pt>
                <c:pt idx="13">
                  <c:v>0.35169357893202541</c:v>
                </c:pt>
                <c:pt idx="14">
                  <c:v>0.41594222938008324</c:v>
                </c:pt>
                <c:pt idx="15">
                  <c:v>0.49625304244015567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9.5974218240857181E-2</c:v>
                </c:pt>
                <c:pt idx="1">
                  <c:v>0.11804988643978075</c:v>
                </c:pt>
                <c:pt idx="2">
                  <c:v>0.12356880348951164</c:v>
                </c:pt>
                <c:pt idx="3">
                  <c:v>0.13046744980167527</c:v>
                </c:pt>
                <c:pt idx="4">
                  <c:v>0.13909075769187978</c:v>
                </c:pt>
                <c:pt idx="5">
                  <c:v>0.14986989255463543</c:v>
                </c:pt>
                <c:pt idx="6">
                  <c:v>0.16334381113308</c:v>
                </c:pt>
                <c:pt idx="7">
                  <c:v>0.18018620935613569</c:v>
                </c:pt>
                <c:pt idx="8">
                  <c:v>0.20123920713495533</c:v>
                </c:pt>
                <c:pt idx="9">
                  <c:v>0.22755545435847985</c:v>
                </c:pt>
                <c:pt idx="10">
                  <c:v>0.26045076338788548</c:v>
                </c:pt>
                <c:pt idx="11">
                  <c:v>0.30156989967464254</c:v>
                </c:pt>
                <c:pt idx="12">
                  <c:v>0.35296882003308894</c:v>
                </c:pt>
                <c:pt idx="13">
                  <c:v>0.41721747048114677</c:v>
                </c:pt>
                <c:pt idx="14">
                  <c:v>0.49752828354121914</c:v>
                </c:pt>
                <c:pt idx="15">
                  <c:v>0.59791679986630963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9.7568269617186495E-2</c:v>
                </c:pt>
                <c:pt idx="1">
                  <c:v>0.12516285486584097</c:v>
                </c:pt>
                <c:pt idx="2">
                  <c:v>0.13206150117800458</c:v>
                </c:pt>
                <c:pt idx="3">
                  <c:v>0.14068480906820907</c:v>
                </c:pt>
                <c:pt idx="4">
                  <c:v>0.15146394393096471</c:v>
                </c:pt>
                <c:pt idx="5">
                  <c:v>0.16493786250940928</c:v>
                </c:pt>
                <c:pt idx="6">
                  <c:v>0.18178026073246498</c:v>
                </c:pt>
                <c:pt idx="7">
                  <c:v>0.20283325851128461</c:v>
                </c:pt>
                <c:pt idx="8">
                  <c:v>0.22914950573480913</c:v>
                </c:pt>
                <c:pt idx="9">
                  <c:v>0.26204481476421476</c:v>
                </c:pt>
                <c:pt idx="10">
                  <c:v>0.30316395105097182</c:v>
                </c:pt>
                <c:pt idx="11">
                  <c:v>0.35456287140941806</c:v>
                </c:pt>
                <c:pt idx="12">
                  <c:v>0.41881152185747605</c:v>
                </c:pt>
                <c:pt idx="13">
                  <c:v>0.49912233491754837</c:v>
                </c:pt>
                <c:pt idx="14">
                  <c:v>0.5995108512426387</c:v>
                </c:pt>
                <c:pt idx="15">
                  <c:v>0.7249964966490019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9.9560833837598159E-2</c:v>
                </c:pt>
                <c:pt idx="1">
                  <c:v>0.13405406539841624</c:v>
                </c:pt>
                <c:pt idx="2">
                  <c:v>0.14267737328862076</c:v>
                </c:pt>
                <c:pt idx="3">
                  <c:v>0.15345650815137638</c:v>
                </c:pt>
                <c:pt idx="4">
                  <c:v>0.16693042672982095</c:v>
                </c:pt>
                <c:pt idx="5">
                  <c:v>0.18377282495287667</c:v>
                </c:pt>
                <c:pt idx="6">
                  <c:v>0.20482582273169628</c:v>
                </c:pt>
                <c:pt idx="7">
                  <c:v>0.2311420699552208</c:v>
                </c:pt>
                <c:pt idx="8">
                  <c:v>0.26403737898462648</c:v>
                </c:pt>
                <c:pt idx="9">
                  <c:v>0.30515651527138354</c:v>
                </c:pt>
                <c:pt idx="10">
                  <c:v>0.35655543562982989</c:v>
                </c:pt>
                <c:pt idx="11">
                  <c:v>0.42080408607788772</c:v>
                </c:pt>
                <c:pt idx="12">
                  <c:v>0.50111489913796015</c:v>
                </c:pt>
                <c:pt idx="13">
                  <c:v>0.60150341546305053</c:v>
                </c:pt>
                <c:pt idx="14">
                  <c:v>0.72698906086941362</c:v>
                </c:pt>
                <c:pt idx="15">
                  <c:v>0.88384611762736753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0.10205153911311274</c:v>
                </c:pt>
                <c:pt idx="1">
                  <c:v>0.14516807856413533</c:v>
                </c:pt>
                <c:pt idx="2">
                  <c:v>0.15594721342689097</c:v>
                </c:pt>
                <c:pt idx="3">
                  <c:v>0.16942113200533554</c:v>
                </c:pt>
                <c:pt idx="4">
                  <c:v>0.18626353022839123</c:v>
                </c:pt>
                <c:pt idx="5">
                  <c:v>0.20731652800721084</c:v>
                </c:pt>
                <c:pt idx="6">
                  <c:v>0.23363277523073533</c:v>
                </c:pt>
                <c:pt idx="7">
                  <c:v>0.26652808426014102</c:v>
                </c:pt>
                <c:pt idx="8">
                  <c:v>0.30764722054689808</c:v>
                </c:pt>
                <c:pt idx="9">
                  <c:v>0.35904614090534442</c:v>
                </c:pt>
                <c:pt idx="10">
                  <c:v>0.42329479135340242</c:v>
                </c:pt>
                <c:pt idx="11">
                  <c:v>0.50360560441347468</c:v>
                </c:pt>
                <c:pt idx="12">
                  <c:v>0.60399412073856507</c:v>
                </c:pt>
                <c:pt idx="13">
                  <c:v>0.72947976614492838</c:v>
                </c:pt>
                <c:pt idx="14">
                  <c:v>0.88633682290288207</c:v>
                </c:pt>
                <c:pt idx="15">
                  <c:v>1.0824081438503244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0.10516492070750594</c:v>
                </c:pt>
                <c:pt idx="1">
                  <c:v>0.1590605950212842</c:v>
                </c:pt>
                <c:pt idx="2">
                  <c:v>0.17253451359972874</c:v>
                </c:pt>
                <c:pt idx="3">
                  <c:v>0.18937691182278443</c:v>
                </c:pt>
                <c:pt idx="4">
                  <c:v>0.21042990960160404</c:v>
                </c:pt>
                <c:pt idx="5">
                  <c:v>0.23674615682512859</c:v>
                </c:pt>
                <c:pt idx="6">
                  <c:v>0.26964146585453425</c:v>
                </c:pt>
                <c:pt idx="7">
                  <c:v>0.31076060214129136</c:v>
                </c:pt>
                <c:pt idx="8">
                  <c:v>0.36215952249973754</c:v>
                </c:pt>
                <c:pt idx="9">
                  <c:v>0.42640817294779554</c:v>
                </c:pt>
                <c:pt idx="10">
                  <c:v>0.50671898600786791</c:v>
                </c:pt>
                <c:pt idx="11">
                  <c:v>0.60710750233295829</c:v>
                </c:pt>
                <c:pt idx="12">
                  <c:v>0.73259314773932149</c:v>
                </c:pt>
                <c:pt idx="13">
                  <c:v>0.8894502044972753</c:v>
                </c:pt>
                <c:pt idx="14">
                  <c:v>1.0855215254447175</c:v>
                </c:pt>
                <c:pt idx="15">
                  <c:v>1.3306106766290204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0.10905664770049746</c:v>
                </c:pt>
                <c:pt idx="1">
                  <c:v>0.1764262405927203</c:v>
                </c:pt>
                <c:pt idx="2">
                  <c:v>0.19326863881577599</c:v>
                </c:pt>
                <c:pt idx="3">
                  <c:v>0.2143216365945956</c:v>
                </c:pt>
                <c:pt idx="4">
                  <c:v>0.24063788381812015</c:v>
                </c:pt>
                <c:pt idx="5">
                  <c:v>0.27353319284752575</c:v>
                </c:pt>
                <c:pt idx="6">
                  <c:v>0.31465232913428282</c:v>
                </c:pt>
                <c:pt idx="7">
                  <c:v>0.36605124949272921</c:v>
                </c:pt>
                <c:pt idx="8">
                  <c:v>0.4302998999407871</c:v>
                </c:pt>
                <c:pt idx="9">
                  <c:v>0.51061071300085947</c:v>
                </c:pt>
                <c:pt idx="10">
                  <c:v>0.61099922932594997</c:v>
                </c:pt>
                <c:pt idx="11">
                  <c:v>0.73648487473231294</c:v>
                </c:pt>
                <c:pt idx="12">
                  <c:v>0.89334193149026686</c:v>
                </c:pt>
                <c:pt idx="13">
                  <c:v>1.0894132524377091</c:v>
                </c:pt>
                <c:pt idx="14">
                  <c:v>1.3345024036220119</c:v>
                </c:pt>
                <c:pt idx="15">
                  <c:v>1.6408638426023907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0.11392130644173686</c:v>
                </c:pt>
                <c:pt idx="1">
                  <c:v>0.19813329755701539</c:v>
                </c:pt>
                <c:pt idx="2">
                  <c:v>0.21918629533583497</c:v>
                </c:pt>
                <c:pt idx="3">
                  <c:v>0.24550254255935944</c:v>
                </c:pt>
                <c:pt idx="4">
                  <c:v>0.27839785158876512</c:v>
                </c:pt>
                <c:pt idx="5">
                  <c:v>0.31951698787552218</c:v>
                </c:pt>
                <c:pt idx="6">
                  <c:v>0.37091590823396847</c:v>
                </c:pt>
                <c:pt idx="7">
                  <c:v>0.43516455868202641</c:v>
                </c:pt>
                <c:pt idx="8">
                  <c:v>0.51547537174209879</c:v>
                </c:pt>
                <c:pt idx="9">
                  <c:v>0.61586388806718928</c:v>
                </c:pt>
                <c:pt idx="10">
                  <c:v>0.74134953347355237</c:v>
                </c:pt>
                <c:pt idx="11">
                  <c:v>0.89820659023150595</c:v>
                </c:pt>
                <c:pt idx="12">
                  <c:v>1.0942779111789487</c:v>
                </c:pt>
                <c:pt idx="13">
                  <c:v>1.3393670623632512</c:v>
                </c:pt>
                <c:pt idx="14">
                  <c:v>1.6457285013436298</c:v>
                </c:pt>
                <c:pt idx="15">
                  <c:v>2.0286803000691029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0.12000212986828611</c:v>
                </c:pt>
                <c:pt idx="1">
                  <c:v>0.22526711876238426</c:v>
                </c:pt>
                <c:pt idx="2">
                  <c:v>0.25158336598590875</c:v>
                </c:pt>
                <c:pt idx="3">
                  <c:v>0.28447867501531438</c:v>
                </c:pt>
                <c:pt idx="4">
                  <c:v>0.32559781130207149</c:v>
                </c:pt>
                <c:pt idx="5">
                  <c:v>0.37699673166051778</c:v>
                </c:pt>
                <c:pt idx="6">
                  <c:v>0.44124538210857567</c:v>
                </c:pt>
                <c:pt idx="7">
                  <c:v>0.52155619516864815</c:v>
                </c:pt>
                <c:pt idx="8">
                  <c:v>0.62194471149373842</c:v>
                </c:pt>
                <c:pt idx="9">
                  <c:v>0.74743035690010162</c:v>
                </c:pt>
                <c:pt idx="10">
                  <c:v>0.90428741365805543</c:v>
                </c:pt>
                <c:pt idx="11">
                  <c:v>1.1003587346054977</c:v>
                </c:pt>
                <c:pt idx="12">
                  <c:v>1.3454478857898009</c:v>
                </c:pt>
                <c:pt idx="13">
                  <c:v>1.6518093247701793</c:v>
                </c:pt>
                <c:pt idx="14">
                  <c:v>2.0347611234956524</c:v>
                </c:pt>
                <c:pt idx="15">
                  <c:v>2.5134508719024939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0.12760315915147263</c:v>
                </c:pt>
                <c:pt idx="1">
                  <c:v>0.25918439526909531</c:v>
                </c:pt>
                <c:pt idx="2">
                  <c:v>0.29207970429850094</c:v>
                </c:pt>
                <c:pt idx="3">
                  <c:v>0.33319884058525795</c:v>
                </c:pt>
                <c:pt idx="4">
                  <c:v>0.38459776094370429</c:v>
                </c:pt>
                <c:pt idx="5">
                  <c:v>0.44884641139176223</c:v>
                </c:pt>
                <c:pt idx="6">
                  <c:v>0.52915722445183455</c:v>
                </c:pt>
                <c:pt idx="7">
                  <c:v>0.62954574077692516</c:v>
                </c:pt>
                <c:pt idx="8">
                  <c:v>0.75503138618328802</c:v>
                </c:pt>
                <c:pt idx="9">
                  <c:v>0.91188844294124216</c:v>
                </c:pt>
                <c:pt idx="10">
                  <c:v>1.1079597638886844</c:v>
                </c:pt>
                <c:pt idx="11">
                  <c:v>1.3530489150729872</c:v>
                </c:pt>
                <c:pt idx="12">
                  <c:v>1.6594103540533658</c:v>
                </c:pt>
                <c:pt idx="13">
                  <c:v>2.0423621527788387</c:v>
                </c:pt>
                <c:pt idx="14">
                  <c:v>2.5210519011856798</c:v>
                </c:pt>
                <c:pt idx="15">
                  <c:v>3.1194140866942326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0.13710444575545586</c:v>
                </c:pt>
                <c:pt idx="1">
                  <c:v>0.30158099090248419</c:v>
                </c:pt>
                <c:pt idx="2">
                  <c:v>0.3427001271892412</c:v>
                </c:pt>
                <c:pt idx="3">
                  <c:v>0.39409904754768754</c:v>
                </c:pt>
                <c:pt idx="4">
                  <c:v>0.45834769799574537</c:v>
                </c:pt>
                <c:pt idx="5">
                  <c:v>0.53865851105581786</c:v>
                </c:pt>
                <c:pt idx="6">
                  <c:v>0.63904702738090824</c:v>
                </c:pt>
                <c:pt idx="7">
                  <c:v>0.76453267278727144</c:v>
                </c:pt>
                <c:pt idx="8">
                  <c:v>0.92138972954522502</c:v>
                </c:pt>
                <c:pt idx="9">
                  <c:v>1.1174610504926674</c:v>
                </c:pt>
                <c:pt idx="10">
                  <c:v>1.3625502016769704</c:v>
                </c:pt>
                <c:pt idx="11">
                  <c:v>1.668911640657349</c:v>
                </c:pt>
                <c:pt idx="12">
                  <c:v>2.0518634393828221</c:v>
                </c:pt>
                <c:pt idx="13">
                  <c:v>2.5305531877896632</c:v>
                </c:pt>
                <c:pt idx="14">
                  <c:v>3.1289153732982147</c:v>
                </c:pt>
                <c:pt idx="15">
                  <c:v>3.8768681051839047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0.14898105401043482</c:v>
                </c:pt>
                <c:pt idx="1">
                  <c:v>0.35457673544422019</c:v>
                </c:pt>
                <c:pt idx="2">
                  <c:v>0.40597565580266654</c:v>
                </c:pt>
                <c:pt idx="3">
                  <c:v>0.47022430625072437</c:v>
                </c:pt>
                <c:pt idx="4">
                  <c:v>0.55053511931079679</c:v>
                </c:pt>
                <c:pt idx="5">
                  <c:v>0.65092363563588729</c:v>
                </c:pt>
                <c:pt idx="6">
                  <c:v>0.77640928104225027</c:v>
                </c:pt>
                <c:pt idx="7">
                  <c:v>0.93326633780020407</c:v>
                </c:pt>
                <c:pt idx="8">
                  <c:v>1.1293376587476462</c:v>
                </c:pt>
                <c:pt idx="9">
                  <c:v>1.3744268099319494</c:v>
                </c:pt>
                <c:pt idx="10">
                  <c:v>1.6807882489123278</c:v>
                </c:pt>
                <c:pt idx="11">
                  <c:v>2.0637400476378005</c:v>
                </c:pt>
                <c:pt idx="12">
                  <c:v>2.5424297960446425</c:v>
                </c:pt>
                <c:pt idx="13">
                  <c:v>3.1407919815531939</c:v>
                </c:pt>
                <c:pt idx="14">
                  <c:v>3.8887447134388826</c:v>
                </c:pt>
                <c:pt idx="15">
                  <c:v>4.8236856282959968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6.8215818969634481E-2</c:v>
                </c:pt>
                <c:pt idx="1">
                  <c:v>9.8010874842538051E-2</c:v>
                </c:pt>
                <c:pt idx="2">
                  <c:v>0.10545963881076391</c:v>
                </c:pt>
                <c:pt idx="3">
                  <c:v>0.11477059377104627</c:v>
                </c:pt>
                <c:pt idx="4">
                  <c:v>0.12640928747139921</c:v>
                </c:pt>
                <c:pt idx="5">
                  <c:v>0.1409576545968404</c:v>
                </c:pt>
                <c:pt idx="6">
                  <c:v>0.15914311350364188</c:v>
                </c:pt>
                <c:pt idx="7">
                  <c:v>0.18187493713714376</c:v>
                </c:pt>
                <c:pt idx="8">
                  <c:v>0.21028971667902108</c:v>
                </c:pt>
                <c:pt idx="9">
                  <c:v>0.24580819110636773</c:v>
                </c:pt>
                <c:pt idx="10">
                  <c:v>0.29020628414055105</c:v>
                </c:pt>
                <c:pt idx="11">
                  <c:v>0.34570390043328009</c:v>
                </c:pt>
                <c:pt idx="12">
                  <c:v>0.41507592079919153</c:v>
                </c:pt>
                <c:pt idx="13">
                  <c:v>0.50179094625658083</c:v>
                </c:pt>
                <c:pt idx="14">
                  <c:v>0.61018472807831736</c:v>
                </c:pt>
                <c:pt idx="15">
                  <c:v>0.74567695535548806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7.0608986012152375E-2</c:v>
                </c:pt>
                <c:pt idx="1">
                  <c:v>0.10040404188505594</c:v>
                </c:pt>
                <c:pt idx="2">
                  <c:v>0.10785280585328182</c:v>
                </c:pt>
                <c:pt idx="3">
                  <c:v>0.11716376081356419</c:v>
                </c:pt>
                <c:pt idx="4">
                  <c:v>0.12880245451391714</c:v>
                </c:pt>
                <c:pt idx="5">
                  <c:v>0.14335082163935833</c:v>
                </c:pt>
                <c:pt idx="6">
                  <c:v>0.16153628054615979</c:v>
                </c:pt>
                <c:pt idx="7">
                  <c:v>0.18426810417966163</c:v>
                </c:pt>
                <c:pt idx="8">
                  <c:v>0.21268288372153898</c:v>
                </c:pt>
                <c:pt idx="9">
                  <c:v>0.24820135814888564</c:v>
                </c:pt>
                <c:pt idx="10">
                  <c:v>0.2925994511830689</c:v>
                </c:pt>
                <c:pt idx="11">
                  <c:v>0.34809706747579799</c:v>
                </c:pt>
                <c:pt idx="12">
                  <c:v>0.41746908784170944</c:v>
                </c:pt>
                <c:pt idx="13">
                  <c:v>0.50418411329909862</c:v>
                </c:pt>
                <c:pt idx="14">
                  <c:v>0.61257789512083516</c:v>
                </c:pt>
                <c:pt idx="15">
                  <c:v>0.74807012239800597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7.3600444815299759E-2</c:v>
                </c:pt>
                <c:pt idx="1">
                  <c:v>0.10339550068820333</c:v>
                </c:pt>
                <c:pt idx="2">
                  <c:v>0.11084426465642919</c:v>
                </c:pt>
                <c:pt idx="3">
                  <c:v>0.12015521961671156</c:v>
                </c:pt>
                <c:pt idx="4">
                  <c:v>0.1317939133170645</c:v>
                </c:pt>
                <c:pt idx="5">
                  <c:v>0.14634228044250569</c:v>
                </c:pt>
                <c:pt idx="6">
                  <c:v>0.16452773934930717</c:v>
                </c:pt>
                <c:pt idx="7">
                  <c:v>0.18725956298280905</c:v>
                </c:pt>
                <c:pt idx="8">
                  <c:v>0.21567434252468637</c:v>
                </c:pt>
                <c:pt idx="9">
                  <c:v>0.25119281695203299</c:v>
                </c:pt>
                <c:pt idx="10">
                  <c:v>0.29559090998621629</c:v>
                </c:pt>
                <c:pt idx="11">
                  <c:v>0.35108852627894543</c:v>
                </c:pt>
                <c:pt idx="12">
                  <c:v>0.42046054664485688</c:v>
                </c:pt>
                <c:pt idx="13">
                  <c:v>0.50717557210224606</c:v>
                </c:pt>
                <c:pt idx="14">
                  <c:v>0.6155693539239826</c:v>
                </c:pt>
                <c:pt idx="15">
                  <c:v>0.75106158120115329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7.7339768319233976E-2</c:v>
                </c:pt>
                <c:pt idx="1">
                  <c:v>0.10713482419213756</c:v>
                </c:pt>
                <c:pt idx="2">
                  <c:v>0.1145835881603634</c:v>
                </c:pt>
                <c:pt idx="3">
                  <c:v>0.12389454312064578</c:v>
                </c:pt>
                <c:pt idx="4">
                  <c:v>0.13553323682099874</c:v>
                </c:pt>
                <c:pt idx="5">
                  <c:v>0.15008160394643991</c:v>
                </c:pt>
                <c:pt idx="6">
                  <c:v>0.16826706285324139</c:v>
                </c:pt>
                <c:pt idx="7">
                  <c:v>0.19099888648674326</c:v>
                </c:pt>
                <c:pt idx="8">
                  <c:v>0.21941366602862061</c:v>
                </c:pt>
                <c:pt idx="9">
                  <c:v>0.25493214045596724</c:v>
                </c:pt>
                <c:pt idx="10">
                  <c:v>0.29933023349015053</c:v>
                </c:pt>
                <c:pt idx="11">
                  <c:v>0.35482784978287962</c:v>
                </c:pt>
                <c:pt idx="12">
                  <c:v>0.42419987014879101</c:v>
                </c:pt>
                <c:pt idx="13">
                  <c:v>0.51091489560618031</c:v>
                </c:pt>
                <c:pt idx="14">
                  <c:v>0.61930867742791684</c:v>
                </c:pt>
                <c:pt idx="15">
                  <c:v>0.75480090470508754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8.2013922699151726E-2</c:v>
                </c:pt>
                <c:pt idx="1">
                  <c:v>0.1118089785720553</c:v>
                </c:pt>
                <c:pt idx="2">
                  <c:v>0.11925774254028115</c:v>
                </c:pt>
                <c:pt idx="3">
                  <c:v>0.12856869750056354</c:v>
                </c:pt>
                <c:pt idx="4">
                  <c:v>0.14020739120091649</c:v>
                </c:pt>
                <c:pt idx="5">
                  <c:v>0.15475575832635766</c:v>
                </c:pt>
                <c:pt idx="6">
                  <c:v>0.17294121723315911</c:v>
                </c:pt>
                <c:pt idx="7">
                  <c:v>0.19567304086666101</c:v>
                </c:pt>
                <c:pt idx="8">
                  <c:v>0.22408782040853834</c:v>
                </c:pt>
                <c:pt idx="9">
                  <c:v>0.25960629483588499</c:v>
                </c:pt>
                <c:pt idx="10">
                  <c:v>0.30400438787006828</c:v>
                </c:pt>
                <c:pt idx="11">
                  <c:v>0.35950200416279737</c:v>
                </c:pt>
                <c:pt idx="12">
                  <c:v>0.42887402452870876</c:v>
                </c:pt>
                <c:pt idx="13">
                  <c:v>0.515589049986098</c:v>
                </c:pt>
                <c:pt idx="14">
                  <c:v>0.62398283180783443</c:v>
                </c:pt>
                <c:pt idx="15">
                  <c:v>0.75947505908500523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8.7856615674048927E-2</c:v>
                </c:pt>
                <c:pt idx="1">
                  <c:v>0.1176516715469525</c:v>
                </c:pt>
                <c:pt idx="2">
                  <c:v>0.12510043551517838</c:v>
                </c:pt>
                <c:pt idx="3">
                  <c:v>0.13441139047546072</c:v>
                </c:pt>
                <c:pt idx="4">
                  <c:v>0.14605008417581369</c:v>
                </c:pt>
                <c:pt idx="5">
                  <c:v>0.16059845130125486</c:v>
                </c:pt>
                <c:pt idx="6">
                  <c:v>0.17878391020805631</c:v>
                </c:pt>
                <c:pt idx="7">
                  <c:v>0.20151573384155821</c:v>
                </c:pt>
                <c:pt idx="8">
                  <c:v>0.22993051338343554</c:v>
                </c:pt>
                <c:pt idx="9">
                  <c:v>0.26544898781078213</c:v>
                </c:pt>
                <c:pt idx="10">
                  <c:v>0.30984708084496543</c:v>
                </c:pt>
                <c:pt idx="11">
                  <c:v>0.36534469713769446</c:v>
                </c:pt>
                <c:pt idx="12">
                  <c:v>0.43471671750360596</c:v>
                </c:pt>
                <c:pt idx="13">
                  <c:v>0.52143174296099515</c:v>
                </c:pt>
                <c:pt idx="14">
                  <c:v>0.62982552478273168</c:v>
                </c:pt>
                <c:pt idx="15">
                  <c:v>0.76531775205990249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9.5159981892670442E-2</c:v>
                </c:pt>
                <c:pt idx="1">
                  <c:v>0.12495503776557404</c:v>
                </c:pt>
                <c:pt idx="2">
                  <c:v>0.1324038017337999</c:v>
                </c:pt>
                <c:pt idx="3">
                  <c:v>0.14171475669408226</c:v>
                </c:pt>
                <c:pt idx="4">
                  <c:v>0.15335345039443521</c:v>
                </c:pt>
                <c:pt idx="5">
                  <c:v>0.1679018175198764</c:v>
                </c:pt>
                <c:pt idx="6">
                  <c:v>0.18608727642667788</c:v>
                </c:pt>
                <c:pt idx="7">
                  <c:v>0.20881910006017976</c:v>
                </c:pt>
                <c:pt idx="8">
                  <c:v>0.23723387960205708</c:v>
                </c:pt>
                <c:pt idx="9">
                  <c:v>0.27275235402940373</c:v>
                </c:pt>
                <c:pt idx="10">
                  <c:v>0.31715044706358697</c:v>
                </c:pt>
                <c:pt idx="11">
                  <c:v>0.37264806335631612</c:v>
                </c:pt>
                <c:pt idx="12">
                  <c:v>0.44202008372222751</c:v>
                </c:pt>
                <c:pt idx="13">
                  <c:v>0.52873510917961675</c:v>
                </c:pt>
                <c:pt idx="14">
                  <c:v>0.63712889100135328</c:v>
                </c:pt>
                <c:pt idx="15">
                  <c:v>0.77262111827852398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0.10428918966594733</c:v>
                </c:pt>
                <c:pt idx="1">
                  <c:v>0.1340842455388509</c:v>
                </c:pt>
                <c:pt idx="2">
                  <c:v>0.14153300950707676</c:v>
                </c:pt>
                <c:pt idx="3">
                  <c:v>0.15084396446735915</c:v>
                </c:pt>
                <c:pt idx="4">
                  <c:v>0.1624826581677121</c:v>
                </c:pt>
                <c:pt idx="5">
                  <c:v>0.17703102529315329</c:v>
                </c:pt>
                <c:pt idx="6">
                  <c:v>0.19521648419995477</c:v>
                </c:pt>
                <c:pt idx="7">
                  <c:v>0.21794830783345662</c:v>
                </c:pt>
                <c:pt idx="8">
                  <c:v>0.24636308737533394</c:v>
                </c:pt>
                <c:pt idx="9">
                  <c:v>0.28188156180268059</c:v>
                </c:pt>
                <c:pt idx="10">
                  <c:v>0.32627965483686389</c:v>
                </c:pt>
                <c:pt idx="11">
                  <c:v>0.38177727112959298</c:v>
                </c:pt>
                <c:pt idx="12">
                  <c:v>0.45114929149550442</c:v>
                </c:pt>
                <c:pt idx="13">
                  <c:v>0.53786431695289361</c:v>
                </c:pt>
                <c:pt idx="14">
                  <c:v>0.64625809877463014</c:v>
                </c:pt>
                <c:pt idx="15">
                  <c:v>0.78175032605180084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0.11570069938254343</c:v>
                </c:pt>
                <c:pt idx="1">
                  <c:v>0.145495755255447</c:v>
                </c:pt>
                <c:pt idx="2">
                  <c:v>0.15294451922367289</c:v>
                </c:pt>
                <c:pt idx="3">
                  <c:v>0.16225547418395525</c:v>
                </c:pt>
                <c:pt idx="4">
                  <c:v>0.17389416788430817</c:v>
                </c:pt>
                <c:pt idx="5">
                  <c:v>0.18844253500974936</c:v>
                </c:pt>
                <c:pt idx="6">
                  <c:v>0.20662799391655085</c:v>
                </c:pt>
                <c:pt idx="7">
                  <c:v>0.22935981755005277</c:v>
                </c:pt>
                <c:pt idx="8">
                  <c:v>0.25777459709193007</c:v>
                </c:pt>
                <c:pt idx="9">
                  <c:v>0.29329307151927669</c:v>
                </c:pt>
                <c:pt idx="10">
                  <c:v>0.33769116455345999</c:v>
                </c:pt>
                <c:pt idx="11">
                  <c:v>0.39318878084618913</c:v>
                </c:pt>
                <c:pt idx="12">
                  <c:v>0.46256080121210041</c:v>
                </c:pt>
                <c:pt idx="13">
                  <c:v>0.54927582666948971</c:v>
                </c:pt>
                <c:pt idx="14">
                  <c:v>0.65766960849122624</c:v>
                </c:pt>
                <c:pt idx="15">
                  <c:v>0.79316183576839694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0.12996508652828859</c:v>
                </c:pt>
                <c:pt idx="1">
                  <c:v>0.15976014240119216</c:v>
                </c:pt>
                <c:pt idx="2">
                  <c:v>0.16720890636941801</c:v>
                </c:pt>
                <c:pt idx="3">
                  <c:v>0.17651986132970038</c:v>
                </c:pt>
                <c:pt idx="4">
                  <c:v>0.18815855503005335</c:v>
                </c:pt>
                <c:pt idx="5">
                  <c:v>0.20270692215549452</c:v>
                </c:pt>
                <c:pt idx="6">
                  <c:v>0.220892381062296</c:v>
                </c:pt>
                <c:pt idx="7">
                  <c:v>0.24362420469579782</c:v>
                </c:pt>
                <c:pt idx="8">
                  <c:v>0.2720389842376752</c:v>
                </c:pt>
                <c:pt idx="9">
                  <c:v>0.30755745866502182</c:v>
                </c:pt>
                <c:pt idx="10">
                  <c:v>0.35195555169920512</c:v>
                </c:pt>
                <c:pt idx="11">
                  <c:v>0.40745316799193426</c:v>
                </c:pt>
                <c:pt idx="12">
                  <c:v>0.4768251883578456</c:v>
                </c:pt>
                <c:pt idx="13">
                  <c:v>0.56354021381523489</c:v>
                </c:pt>
                <c:pt idx="14">
                  <c:v>0.67193399563697143</c:v>
                </c:pt>
                <c:pt idx="15">
                  <c:v>0.80742622291414201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0.14779557046047001</c:v>
                </c:pt>
                <c:pt idx="1">
                  <c:v>0.17759062633337358</c:v>
                </c:pt>
                <c:pt idx="2">
                  <c:v>0.18503939030159944</c:v>
                </c:pt>
                <c:pt idx="3">
                  <c:v>0.19435034526188183</c:v>
                </c:pt>
                <c:pt idx="4">
                  <c:v>0.20598903896223478</c:v>
                </c:pt>
                <c:pt idx="5">
                  <c:v>0.22053740608767594</c:v>
                </c:pt>
                <c:pt idx="6">
                  <c:v>0.23872286499447742</c:v>
                </c:pt>
                <c:pt idx="7">
                  <c:v>0.26145468862797933</c:v>
                </c:pt>
                <c:pt idx="8">
                  <c:v>0.28986946816985665</c:v>
                </c:pt>
                <c:pt idx="9">
                  <c:v>0.32538794259720327</c:v>
                </c:pt>
                <c:pt idx="10">
                  <c:v>0.36978603563138657</c:v>
                </c:pt>
                <c:pt idx="11">
                  <c:v>0.42528365192411566</c:v>
                </c:pt>
                <c:pt idx="12">
                  <c:v>0.49465567229002705</c:v>
                </c:pt>
                <c:pt idx="13">
                  <c:v>0.58137069774741634</c:v>
                </c:pt>
                <c:pt idx="14">
                  <c:v>0.68976447956915277</c:v>
                </c:pt>
                <c:pt idx="15">
                  <c:v>0.82525670684632357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0.1700836753756968</c:v>
                </c:pt>
                <c:pt idx="1">
                  <c:v>0.19987873124860037</c:v>
                </c:pt>
                <c:pt idx="2">
                  <c:v>0.20732749521682625</c:v>
                </c:pt>
                <c:pt idx="3">
                  <c:v>0.21663845017710859</c:v>
                </c:pt>
                <c:pt idx="4">
                  <c:v>0.22827714387746156</c:v>
                </c:pt>
                <c:pt idx="5">
                  <c:v>0.24282551100290276</c:v>
                </c:pt>
                <c:pt idx="6">
                  <c:v>0.26101096990970424</c:v>
                </c:pt>
                <c:pt idx="7">
                  <c:v>0.28374279354320608</c:v>
                </c:pt>
                <c:pt idx="8">
                  <c:v>0.31215757308508341</c:v>
                </c:pt>
                <c:pt idx="9">
                  <c:v>0.34767604751243003</c:v>
                </c:pt>
                <c:pt idx="10">
                  <c:v>0.39207414054661333</c:v>
                </c:pt>
                <c:pt idx="11">
                  <c:v>0.44757175683934242</c:v>
                </c:pt>
                <c:pt idx="12">
                  <c:v>0.51694377720525386</c:v>
                </c:pt>
                <c:pt idx="13">
                  <c:v>0.60365880266264316</c:v>
                </c:pt>
                <c:pt idx="14">
                  <c:v>0.71205258448437958</c:v>
                </c:pt>
                <c:pt idx="15">
                  <c:v>0.8475448117615505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0.19794380651973023</c:v>
                </c:pt>
                <c:pt idx="1">
                  <c:v>0.22773886239263377</c:v>
                </c:pt>
                <c:pt idx="2">
                  <c:v>0.23518762636085966</c:v>
                </c:pt>
                <c:pt idx="3">
                  <c:v>0.24449858132114205</c:v>
                </c:pt>
                <c:pt idx="4">
                  <c:v>0.25613727502149503</c:v>
                </c:pt>
                <c:pt idx="5">
                  <c:v>0.27068564214693613</c:v>
                </c:pt>
                <c:pt idx="6">
                  <c:v>0.28887110105373764</c:v>
                </c:pt>
                <c:pt idx="7">
                  <c:v>0.31160292468723949</c:v>
                </c:pt>
                <c:pt idx="8">
                  <c:v>0.34001770422911681</c:v>
                </c:pt>
                <c:pt idx="9">
                  <c:v>0.37553617865646349</c:v>
                </c:pt>
                <c:pt idx="10">
                  <c:v>0.41993427169064673</c:v>
                </c:pt>
                <c:pt idx="11">
                  <c:v>0.47543188798337588</c:v>
                </c:pt>
                <c:pt idx="12">
                  <c:v>0.54480390834928738</c:v>
                </c:pt>
                <c:pt idx="13">
                  <c:v>0.63151893380667656</c:v>
                </c:pt>
                <c:pt idx="14">
                  <c:v>0.7399127156284131</c:v>
                </c:pt>
                <c:pt idx="15">
                  <c:v>0.87540494290558346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0.23276897044977207</c:v>
                </c:pt>
                <c:pt idx="1">
                  <c:v>0.26256402632267567</c:v>
                </c:pt>
                <c:pt idx="2">
                  <c:v>0.27001279029090153</c:v>
                </c:pt>
                <c:pt idx="3">
                  <c:v>0.27932374525118386</c:v>
                </c:pt>
                <c:pt idx="4">
                  <c:v>0.29096243895153689</c:v>
                </c:pt>
                <c:pt idx="5">
                  <c:v>0.30551080607697806</c:v>
                </c:pt>
                <c:pt idx="6">
                  <c:v>0.32369626498377951</c:v>
                </c:pt>
                <c:pt idx="7">
                  <c:v>0.34642808861728136</c:v>
                </c:pt>
                <c:pt idx="8">
                  <c:v>0.37484286815915874</c:v>
                </c:pt>
                <c:pt idx="9">
                  <c:v>0.41036134258650542</c:v>
                </c:pt>
                <c:pt idx="10">
                  <c:v>0.4547594356206886</c:v>
                </c:pt>
                <c:pt idx="11">
                  <c:v>0.51025705191341775</c:v>
                </c:pt>
                <c:pt idx="12">
                  <c:v>0.57962907227932914</c:v>
                </c:pt>
                <c:pt idx="13">
                  <c:v>0.66634409773671843</c:v>
                </c:pt>
                <c:pt idx="14">
                  <c:v>0.77473787955845497</c:v>
                </c:pt>
                <c:pt idx="15">
                  <c:v>0.91023010683562555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0.27630042536232435</c:v>
                </c:pt>
                <c:pt idx="1">
                  <c:v>0.30609548123522795</c:v>
                </c:pt>
                <c:pt idx="2">
                  <c:v>0.31354424520345381</c:v>
                </c:pt>
                <c:pt idx="3">
                  <c:v>0.32285520016373614</c:v>
                </c:pt>
                <c:pt idx="4">
                  <c:v>0.33449389386408912</c:v>
                </c:pt>
                <c:pt idx="5">
                  <c:v>0.34904226098953028</c:v>
                </c:pt>
                <c:pt idx="6">
                  <c:v>0.36722771989633174</c:v>
                </c:pt>
                <c:pt idx="7">
                  <c:v>0.38995954352983364</c:v>
                </c:pt>
                <c:pt idx="8">
                  <c:v>0.41837432307171102</c:v>
                </c:pt>
                <c:pt idx="9">
                  <c:v>0.45389279749905764</c:v>
                </c:pt>
                <c:pt idx="10">
                  <c:v>0.49829089053324094</c:v>
                </c:pt>
                <c:pt idx="11">
                  <c:v>0.55378850682597003</c:v>
                </c:pt>
                <c:pt idx="12">
                  <c:v>0.62316052719188142</c:v>
                </c:pt>
                <c:pt idx="13">
                  <c:v>0.70987555264927071</c:v>
                </c:pt>
                <c:pt idx="14">
                  <c:v>0.81826933447100725</c:v>
                </c:pt>
                <c:pt idx="15">
                  <c:v>0.95376156174817794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9.8142854251066697E-2</c:v>
                </c:pt>
                <c:pt idx="2">
                  <c:v>0.10434523448050005</c:v>
                </c:pt>
                <c:pt idx="3">
                  <c:v>0.11209820976729172</c:v>
                </c:pt>
                <c:pt idx="4">
                  <c:v>0.12178942887578131</c:v>
                </c:pt>
                <c:pt idx="5">
                  <c:v>0.13390345276139332</c:v>
                </c:pt>
                <c:pt idx="6">
                  <c:v>0.14904598261840823</c:v>
                </c:pt>
                <c:pt idx="7">
                  <c:v>0.16797414493967702</c:v>
                </c:pt>
                <c:pt idx="8">
                  <c:v>0.19163434784126293</c:v>
                </c:pt>
                <c:pt idx="9">
                  <c:v>0.22120960146824531</c:v>
                </c:pt>
                <c:pt idx="10">
                  <c:v>0.2581786685019733</c:v>
                </c:pt>
                <c:pt idx="11">
                  <c:v>0.30439000229413327</c:v>
                </c:pt>
                <c:pt idx="12">
                  <c:v>0.36215416953433321</c:v>
                </c:pt>
                <c:pt idx="13">
                  <c:v>0.43435937858458318</c:v>
                </c:pt>
                <c:pt idx="14">
                  <c:v>0.5246158898973956</c:v>
                </c:pt>
                <c:pt idx="15">
                  <c:v>0.63743652903841108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0.10037337302906572</c:v>
                </c:pt>
                <c:pt idx="2">
                  <c:v>0.10671671628633217</c:v>
                </c:pt>
                <c:pt idx="3">
                  <c:v>0.1146458953579152</c:v>
                </c:pt>
                <c:pt idx="4">
                  <c:v>0.12455736919739399</c:v>
                </c:pt>
                <c:pt idx="5">
                  <c:v>0.13694671149674248</c:v>
                </c:pt>
                <c:pt idx="6">
                  <c:v>0.15243338937092807</c:v>
                </c:pt>
                <c:pt idx="7">
                  <c:v>0.17179173671366013</c:v>
                </c:pt>
                <c:pt idx="8">
                  <c:v>0.19598967089207517</c:v>
                </c:pt>
                <c:pt idx="9">
                  <c:v>0.22623708861509392</c:v>
                </c:pt>
                <c:pt idx="10">
                  <c:v>0.26404636076886739</c:v>
                </c:pt>
                <c:pt idx="11">
                  <c:v>0.31130795096108421</c:v>
                </c:pt>
                <c:pt idx="12">
                  <c:v>0.37038493870135519</c:v>
                </c:pt>
                <c:pt idx="13">
                  <c:v>0.44423117337669404</c:v>
                </c:pt>
                <c:pt idx="14">
                  <c:v>0.53653896672086754</c:v>
                </c:pt>
                <c:pt idx="15">
                  <c:v>0.65192370840108438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0.1031615215015645</c:v>
                </c:pt>
                <c:pt idx="2">
                  <c:v>0.10968106854362231</c:v>
                </c:pt>
                <c:pt idx="3">
                  <c:v>0.11783050234619454</c:v>
                </c:pt>
                <c:pt idx="4">
                  <c:v>0.12801729459940986</c:v>
                </c:pt>
                <c:pt idx="5">
                  <c:v>0.14075078491592896</c:v>
                </c:pt>
                <c:pt idx="6">
                  <c:v>0.15666764781157785</c:v>
                </c:pt>
                <c:pt idx="7">
                  <c:v>0.17656372643113905</c:v>
                </c:pt>
                <c:pt idx="8">
                  <c:v>0.20143382470559043</c:v>
                </c:pt>
                <c:pt idx="9">
                  <c:v>0.23252144754865472</c:v>
                </c:pt>
                <c:pt idx="10">
                  <c:v>0.27138097610248502</c:v>
                </c:pt>
                <c:pt idx="11">
                  <c:v>0.31995538679477287</c:v>
                </c:pt>
                <c:pt idx="12">
                  <c:v>0.38067340016013279</c:v>
                </c:pt>
                <c:pt idx="13">
                  <c:v>0.45657091686683265</c:v>
                </c:pt>
                <c:pt idx="14">
                  <c:v>0.55144281275020746</c:v>
                </c:pt>
                <c:pt idx="15">
                  <c:v>0.67003268260442583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0.106646707092188</c:v>
                </c:pt>
                <c:pt idx="2">
                  <c:v>0.11338650886523499</c:v>
                </c:pt>
                <c:pt idx="3">
                  <c:v>0.12181126108154375</c:v>
                </c:pt>
                <c:pt idx="4">
                  <c:v>0.13234220135192967</c:v>
                </c:pt>
                <c:pt idx="5">
                  <c:v>0.14550587668991211</c:v>
                </c:pt>
                <c:pt idx="6">
                  <c:v>0.1619604708623901</c:v>
                </c:pt>
                <c:pt idx="7">
                  <c:v>0.18252871357798767</c:v>
                </c:pt>
                <c:pt idx="8">
                  <c:v>0.20823901697248454</c:v>
                </c:pt>
                <c:pt idx="9">
                  <c:v>0.24037689621560562</c:v>
                </c:pt>
                <c:pt idx="10">
                  <c:v>0.28054924526950703</c:v>
                </c:pt>
                <c:pt idx="11">
                  <c:v>0.33076468158688377</c:v>
                </c:pt>
                <c:pt idx="12">
                  <c:v>0.39353397698360471</c:v>
                </c:pt>
                <c:pt idx="13">
                  <c:v>0.47199559622950588</c:v>
                </c:pt>
                <c:pt idx="14">
                  <c:v>0.57007262028688221</c:v>
                </c:pt>
                <c:pt idx="15">
                  <c:v>0.69266890035860273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0.11100318908046734</c:v>
                </c:pt>
                <c:pt idx="2">
                  <c:v>0.11801830926725085</c:v>
                </c:pt>
                <c:pt idx="3">
                  <c:v>0.12678720950073022</c:v>
                </c:pt>
                <c:pt idx="4">
                  <c:v>0.13774833479257947</c:v>
                </c:pt>
                <c:pt idx="5">
                  <c:v>0.15144974140739098</c:v>
                </c:pt>
                <c:pt idx="6">
                  <c:v>0.16857649967590541</c:v>
                </c:pt>
                <c:pt idx="7">
                  <c:v>0.18998494751154843</c:v>
                </c:pt>
                <c:pt idx="8">
                  <c:v>0.21674550730610218</c:v>
                </c:pt>
                <c:pt idx="9">
                  <c:v>0.25019620704929429</c:v>
                </c:pt>
                <c:pt idx="10">
                  <c:v>0.29200958172828456</c:v>
                </c:pt>
                <c:pt idx="11">
                  <c:v>0.34427630007702237</c:v>
                </c:pt>
                <c:pt idx="12">
                  <c:v>0.40960969801294456</c:v>
                </c:pt>
                <c:pt idx="13">
                  <c:v>0.49127644543284743</c:v>
                </c:pt>
                <c:pt idx="14">
                  <c:v>0.59335987970772586</c:v>
                </c:pt>
                <c:pt idx="15">
                  <c:v>0.72096417255132395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0.11644879156581654</c:v>
                </c:pt>
                <c:pt idx="2">
                  <c:v>0.12380805976977066</c:v>
                </c:pt>
                <c:pt idx="3">
                  <c:v>0.13300714502471328</c:v>
                </c:pt>
                <c:pt idx="4">
                  <c:v>0.14450600159339164</c:v>
                </c:pt>
                <c:pt idx="5">
                  <c:v>0.15887957230423957</c:v>
                </c:pt>
                <c:pt idx="6">
                  <c:v>0.17684653569279943</c:v>
                </c:pt>
                <c:pt idx="7">
                  <c:v>0.19930523992849933</c:v>
                </c:pt>
                <c:pt idx="8">
                  <c:v>0.22737862022312419</c:v>
                </c:pt>
                <c:pt idx="9">
                  <c:v>0.26247034559140509</c:v>
                </c:pt>
                <c:pt idx="10">
                  <c:v>0.30633500230175642</c:v>
                </c:pt>
                <c:pt idx="11">
                  <c:v>0.36116582318969553</c:v>
                </c:pt>
                <c:pt idx="12">
                  <c:v>0.42970434929961937</c:v>
                </c:pt>
                <c:pt idx="13">
                  <c:v>0.51537750693702422</c:v>
                </c:pt>
                <c:pt idx="14">
                  <c:v>0.62246895398378033</c:v>
                </c:pt>
                <c:pt idx="15">
                  <c:v>0.75633326279222524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0.12325579467250304</c:v>
                </c:pt>
                <c:pt idx="2">
                  <c:v>0.13104524789792046</c:v>
                </c:pt>
                <c:pt idx="3">
                  <c:v>0.14078206442969221</c:v>
                </c:pt>
                <c:pt idx="4">
                  <c:v>0.15295308509440697</c:v>
                </c:pt>
                <c:pt idx="5">
                  <c:v>0.16816686092530034</c:v>
                </c:pt>
                <c:pt idx="6">
                  <c:v>0.18718408071391707</c:v>
                </c:pt>
                <c:pt idx="7">
                  <c:v>0.21095560544968808</c:v>
                </c:pt>
                <c:pt idx="8">
                  <c:v>0.24067001136940169</c:v>
                </c:pt>
                <c:pt idx="9">
                  <c:v>0.27781301876904374</c:v>
                </c:pt>
                <c:pt idx="10">
                  <c:v>0.32424177801859638</c:v>
                </c:pt>
                <c:pt idx="11">
                  <c:v>0.3822777270805372</c:v>
                </c:pt>
                <c:pt idx="12">
                  <c:v>0.45482266340796301</c:v>
                </c:pt>
                <c:pt idx="13">
                  <c:v>0.54550383381724554</c:v>
                </c:pt>
                <c:pt idx="14">
                  <c:v>0.65885529682884836</c:v>
                </c:pt>
                <c:pt idx="15">
                  <c:v>0.80054462559335215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0.13176454855586112</c:v>
                </c:pt>
                <c:pt idx="2">
                  <c:v>0.14009173305810768</c:v>
                </c:pt>
                <c:pt idx="3">
                  <c:v>0.1505007136859158</c:v>
                </c:pt>
                <c:pt idx="4">
                  <c:v>0.16351193947067605</c:v>
                </c:pt>
                <c:pt idx="5">
                  <c:v>0.17977597170162629</c:v>
                </c:pt>
                <c:pt idx="6">
                  <c:v>0.20010601199031408</c:v>
                </c:pt>
                <c:pt idx="7">
                  <c:v>0.2255185623511739</c:v>
                </c:pt>
                <c:pt idx="8">
                  <c:v>0.25728425030224861</c:v>
                </c:pt>
                <c:pt idx="9">
                  <c:v>0.29699136024109196</c:v>
                </c:pt>
                <c:pt idx="10">
                  <c:v>0.3466252476646462</c:v>
                </c:pt>
                <c:pt idx="11">
                  <c:v>0.4086676069440891</c:v>
                </c:pt>
                <c:pt idx="12">
                  <c:v>0.48622055604339248</c:v>
                </c:pt>
                <c:pt idx="13">
                  <c:v>0.58316174241752183</c:v>
                </c:pt>
                <c:pt idx="14">
                  <c:v>0.70433822538518354</c:v>
                </c:pt>
                <c:pt idx="15">
                  <c:v>0.85580882909476041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0.14240049091005874</c:v>
                </c:pt>
                <c:pt idx="2">
                  <c:v>0.15139983950834165</c:v>
                </c:pt>
                <c:pt idx="3">
                  <c:v>0.16264902525619532</c:v>
                </c:pt>
                <c:pt idx="4">
                  <c:v>0.17671050744101238</c:v>
                </c:pt>
                <c:pt idx="5">
                  <c:v>0.19428736017203374</c:v>
                </c:pt>
                <c:pt idx="6">
                  <c:v>0.21625842608581036</c:v>
                </c:pt>
                <c:pt idx="7">
                  <c:v>0.24372225847803122</c:v>
                </c:pt>
                <c:pt idx="8">
                  <c:v>0.27805204896830721</c:v>
                </c:pt>
                <c:pt idx="9">
                  <c:v>0.32096428708115227</c:v>
                </c:pt>
                <c:pt idx="10">
                  <c:v>0.37460458472220853</c:v>
                </c:pt>
                <c:pt idx="11">
                  <c:v>0.44165495677352895</c:v>
                </c:pt>
                <c:pt idx="12">
                  <c:v>0.52546792183767932</c:v>
                </c:pt>
                <c:pt idx="13">
                  <c:v>0.63023412816786739</c:v>
                </c:pt>
                <c:pt idx="14">
                  <c:v>0.76119188608060229</c:v>
                </c:pt>
                <c:pt idx="15">
                  <c:v>0.9248890834715211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0.15569541885280583</c:v>
                </c:pt>
                <c:pt idx="2">
                  <c:v>0.16553497257113425</c:v>
                </c:pt>
                <c:pt idx="3">
                  <c:v>0.17783441471904474</c:v>
                </c:pt>
                <c:pt idx="4">
                  <c:v>0.19320871740393289</c:v>
                </c:pt>
                <c:pt idx="5">
                  <c:v>0.21242659576004305</c:v>
                </c:pt>
                <c:pt idx="6">
                  <c:v>0.23644894370518077</c:v>
                </c:pt>
                <c:pt idx="7">
                  <c:v>0.26647687863660297</c:v>
                </c:pt>
                <c:pt idx="8">
                  <c:v>0.30401179730088057</c:v>
                </c:pt>
                <c:pt idx="9">
                  <c:v>0.35093044563122766</c:v>
                </c:pt>
                <c:pt idx="10">
                  <c:v>0.40957875604416155</c:v>
                </c:pt>
                <c:pt idx="11">
                  <c:v>0.4828891440603289</c:v>
                </c:pt>
                <c:pt idx="12">
                  <c:v>0.57452712908053793</c:v>
                </c:pt>
                <c:pt idx="13">
                  <c:v>0.68907461035579942</c:v>
                </c:pt>
                <c:pt idx="14">
                  <c:v>0.83225896194987614</c:v>
                </c:pt>
                <c:pt idx="15">
                  <c:v>1.0112394014424722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0.17231407878123958</c:v>
                </c:pt>
                <c:pt idx="2">
                  <c:v>0.18320388889962488</c:v>
                </c:pt>
                <c:pt idx="3">
                  <c:v>0.19681615154760645</c:v>
                </c:pt>
                <c:pt idx="4">
                  <c:v>0.21383147985758347</c:v>
                </c:pt>
                <c:pt idx="5">
                  <c:v>0.23510064024505467</c:v>
                </c:pt>
                <c:pt idx="6">
                  <c:v>0.26168709072939367</c:v>
                </c:pt>
                <c:pt idx="7">
                  <c:v>0.29492015383481751</c:v>
                </c:pt>
                <c:pt idx="8">
                  <c:v>0.3364614827165972</c:v>
                </c:pt>
                <c:pt idx="9">
                  <c:v>0.38838814381882186</c:v>
                </c:pt>
                <c:pt idx="10">
                  <c:v>0.45329647019660269</c:v>
                </c:pt>
                <c:pt idx="11">
                  <c:v>0.53443187816882864</c:v>
                </c:pt>
                <c:pt idx="12">
                  <c:v>0.6358511381341112</c:v>
                </c:pt>
                <c:pt idx="13">
                  <c:v>0.76262521309071418</c:v>
                </c:pt>
                <c:pt idx="14">
                  <c:v>0.9210928067864681</c:v>
                </c:pt>
                <c:pt idx="15">
                  <c:v>1.1191772989061606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0.19308740369178184</c:v>
                </c:pt>
                <c:pt idx="2">
                  <c:v>0.20529003431023821</c:v>
                </c:pt>
                <c:pt idx="3">
                  <c:v>0.22054332258330861</c:v>
                </c:pt>
                <c:pt idx="4">
                  <c:v>0.23960993292464666</c:v>
                </c:pt>
                <c:pt idx="5">
                  <c:v>0.2634431958513192</c:v>
                </c:pt>
                <c:pt idx="6">
                  <c:v>0.29323477450965979</c:v>
                </c:pt>
                <c:pt idx="7">
                  <c:v>0.33047424783258572</c:v>
                </c:pt>
                <c:pt idx="8">
                  <c:v>0.37702358948624298</c:v>
                </c:pt>
                <c:pt idx="9">
                  <c:v>0.43521026655331452</c:v>
                </c:pt>
                <c:pt idx="10">
                  <c:v>0.50794361288715395</c:v>
                </c:pt>
                <c:pt idx="11">
                  <c:v>0.59886029580445344</c:v>
                </c:pt>
                <c:pt idx="12">
                  <c:v>0.71250614945107749</c:v>
                </c:pt>
                <c:pt idx="13">
                  <c:v>0.85456346650935788</c:v>
                </c:pt>
                <c:pt idx="14">
                  <c:v>1.032135112832208</c:v>
                </c:pt>
                <c:pt idx="15">
                  <c:v>1.2540996707357708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0.21905405982995965</c:v>
                </c:pt>
                <c:pt idx="2">
                  <c:v>0.23289771607350487</c:v>
                </c:pt>
                <c:pt idx="3">
                  <c:v>0.25020228637793629</c:v>
                </c:pt>
                <c:pt idx="4">
                  <c:v>0.2718329992584757</c:v>
                </c:pt>
                <c:pt idx="5">
                  <c:v>0.29887139035914984</c:v>
                </c:pt>
                <c:pt idx="6">
                  <c:v>0.33266937923499251</c:v>
                </c:pt>
                <c:pt idx="7">
                  <c:v>0.37491686532979596</c:v>
                </c:pt>
                <c:pt idx="8">
                  <c:v>0.42772622294830015</c:v>
                </c:pt>
                <c:pt idx="9">
                  <c:v>0.49373791997143046</c:v>
                </c:pt>
                <c:pt idx="10">
                  <c:v>0.5762525412503432</c:v>
                </c:pt>
                <c:pt idx="11">
                  <c:v>0.6793958178489844</c:v>
                </c:pt>
                <c:pt idx="12">
                  <c:v>0.80832491359728564</c:v>
                </c:pt>
                <c:pt idx="13">
                  <c:v>0.9694862832826624</c:v>
                </c:pt>
                <c:pt idx="14">
                  <c:v>1.170937995389383</c:v>
                </c:pt>
                <c:pt idx="15">
                  <c:v>1.4227526355227842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0.25151238000268195</c:v>
                </c:pt>
                <c:pt idx="2">
                  <c:v>0.26740731827758818</c:v>
                </c:pt>
                <c:pt idx="3">
                  <c:v>0.28727599112122087</c:v>
                </c:pt>
                <c:pt idx="4">
                  <c:v>0.31211183217576194</c:v>
                </c:pt>
                <c:pt idx="5">
                  <c:v>0.34315663349393816</c:v>
                </c:pt>
                <c:pt idx="6">
                  <c:v>0.3819626351416584</c:v>
                </c:pt>
                <c:pt idx="7">
                  <c:v>0.43047013720130883</c:v>
                </c:pt>
                <c:pt idx="8">
                  <c:v>0.49110451477587175</c:v>
                </c:pt>
                <c:pt idx="9">
                  <c:v>0.56689748674407536</c:v>
                </c:pt>
                <c:pt idx="10">
                  <c:v>0.66163870170432992</c:v>
                </c:pt>
                <c:pt idx="11">
                  <c:v>0.78006522040464821</c:v>
                </c:pt>
                <c:pt idx="12">
                  <c:v>0.9280983687800457</c:v>
                </c:pt>
                <c:pt idx="13">
                  <c:v>1.1131398042492928</c:v>
                </c:pt>
                <c:pt idx="14">
                  <c:v>1.3444415985858515</c:v>
                </c:pt>
                <c:pt idx="15">
                  <c:v>1.6335688415065508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0.29208528021858471</c:v>
                </c:pt>
                <c:pt idx="2">
                  <c:v>0.31054432103269225</c:v>
                </c:pt>
                <c:pt idx="3">
                  <c:v>0.3336181220503267</c:v>
                </c:pt>
                <c:pt idx="4">
                  <c:v>0.36246037332236974</c:v>
                </c:pt>
                <c:pt idx="5">
                  <c:v>0.39851318741242342</c:v>
                </c:pt>
                <c:pt idx="6">
                  <c:v>0.44357920502499076</c:v>
                </c:pt>
                <c:pt idx="7">
                  <c:v>0.49991172704069986</c:v>
                </c:pt>
                <c:pt idx="8">
                  <c:v>0.57032737956033608</c:v>
                </c:pt>
                <c:pt idx="9">
                  <c:v>0.65834694520988135</c:v>
                </c:pt>
                <c:pt idx="10">
                  <c:v>0.76837140227181311</c:v>
                </c:pt>
                <c:pt idx="11">
                  <c:v>0.90590197359922786</c:v>
                </c:pt>
                <c:pt idx="12">
                  <c:v>1.0778151877584958</c:v>
                </c:pt>
                <c:pt idx="13">
                  <c:v>1.2927067054575812</c:v>
                </c:pt>
                <c:pt idx="14">
                  <c:v>1.5613211025814375</c:v>
                </c:pt>
                <c:pt idx="15">
                  <c:v>1.8970890989862581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9.8142826472894407E-2</c:v>
                </c:pt>
                <c:pt idx="2">
                  <c:v>0.10434519975778467</c:v>
                </c:pt>
                <c:pt idx="3">
                  <c:v>0.11209816636389749</c:v>
                </c:pt>
                <c:pt idx="4">
                  <c:v>0.12178937462153852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0.16797403897435909</c:v>
                </c:pt>
                <c:pt idx="8">
                  <c:v>0.1916342153846155</c:v>
                </c:pt>
                <c:pt idx="9">
                  <c:v>0.22120943589743611</c:v>
                </c:pt>
                <c:pt idx="10">
                  <c:v>0.25817846153846169</c:v>
                </c:pt>
                <c:pt idx="11">
                  <c:v>0.3043897435897438</c:v>
                </c:pt>
                <c:pt idx="12">
                  <c:v>0.36215384615384616</c:v>
                </c:pt>
                <c:pt idx="13">
                  <c:v>0.43435897435897447</c:v>
                </c:pt>
                <c:pt idx="14">
                  <c:v>0.52461538461538493</c:v>
                </c:pt>
                <c:pt idx="15">
                  <c:v>0.63743589743589757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0.10671668157046157</c:v>
                </c:pt>
                <c:pt idx="3">
                  <c:v>0.11464585196307697</c:v>
                </c:pt>
                <c:pt idx="4">
                  <c:v>0.12455731495384623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0.19598953846153855</c:v>
                </c:pt>
                <c:pt idx="9">
                  <c:v>0.22623692307692325</c:v>
                </c:pt>
                <c:pt idx="10">
                  <c:v>0.26404615384615399</c:v>
                </c:pt>
                <c:pt idx="11">
                  <c:v>0.31130769230769245</c:v>
                </c:pt>
                <c:pt idx="12">
                  <c:v>0.37038461538461526</c:v>
                </c:pt>
                <c:pt idx="13">
                  <c:v>0.44423076923076926</c:v>
                </c:pt>
                <c:pt idx="14">
                  <c:v>0.53653846153846174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0.10316149373571286</c:v>
                </c:pt>
                <c:pt idx="2">
                  <c:v>0.10968103383630771</c:v>
                </c:pt>
                <c:pt idx="3">
                  <c:v>0.11783045896205134</c:v>
                </c:pt>
                <c:pt idx="4">
                  <c:v>0.12801724036923084</c:v>
                </c:pt>
                <c:pt idx="5">
                  <c:v>0.14075071712820519</c:v>
                </c:pt>
                <c:pt idx="6">
                  <c:v>0.15666756307692312</c:v>
                </c:pt>
                <c:pt idx="7">
                  <c:v>0.1765636205128206</c:v>
                </c:pt>
                <c:pt idx="8">
                  <c:v>0.2014336923076924</c:v>
                </c:pt>
                <c:pt idx="9">
                  <c:v>0.2325212820512822</c:v>
                </c:pt>
                <c:pt idx="10">
                  <c:v>0.27138076923076931</c:v>
                </c:pt>
                <c:pt idx="11">
                  <c:v>0.31995512820512839</c:v>
                </c:pt>
                <c:pt idx="12">
                  <c:v>0.38067307692307684</c:v>
                </c:pt>
                <c:pt idx="13">
                  <c:v>0.45657051282051297</c:v>
                </c:pt>
                <c:pt idx="14">
                  <c:v>0.55144230769230795</c:v>
                </c:pt>
                <c:pt idx="15">
                  <c:v>0.67003205128205134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0.10664667933489233</c:v>
                </c:pt>
                <c:pt idx="2">
                  <c:v>0.11338647416861543</c:v>
                </c:pt>
                <c:pt idx="3">
                  <c:v>0.12181121771076928</c:v>
                </c:pt>
                <c:pt idx="4">
                  <c:v>0.1323421471384616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0.18252860769230778</c:v>
                </c:pt>
                <c:pt idx="8">
                  <c:v>0.20823888461538473</c:v>
                </c:pt>
                <c:pt idx="9">
                  <c:v>0.24037673076923091</c:v>
                </c:pt>
                <c:pt idx="10">
                  <c:v>0.2805490384615385</c:v>
                </c:pt>
                <c:pt idx="11">
                  <c:v>0.33076442307692328</c:v>
                </c:pt>
                <c:pt idx="12">
                  <c:v>0.3935336538461538</c:v>
                </c:pt>
                <c:pt idx="13">
                  <c:v>0.47199519230769243</c:v>
                </c:pt>
                <c:pt idx="14">
                  <c:v>0.57007211538461566</c:v>
                </c:pt>
                <c:pt idx="15">
                  <c:v>0.6926682692307693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</c:v>
                </c:pt>
                <c:pt idx="6">
                  <c:v>0.16857641500000006</c:v>
                </c:pt>
                <c:pt idx="7">
                  <c:v>0.18998484166666676</c:v>
                </c:pt>
                <c:pt idx="8">
                  <c:v>0.2167453750000001</c:v>
                </c:pt>
                <c:pt idx="9">
                  <c:v>0.25019604166666687</c:v>
                </c:pt>
                <c:pt idx="10">
                  <c:v>0.29200937500000013</c:v>
                </c:pt>
                <c:pt idx="11">
                  <c:v>0.34427604166666687</c:v>
                </c:pt>
                <c:pt idx="12">
                  <c:v>0.409609375</c:v>
                </c:pt>
                <c:pt idx="13">
                  <c:v>0.49127604166666683</c:v>
                </c:pt>
                <c:pt idx="14">
                  <c:v>0.59335937500000024</c:v>
                </c:pt>
                <c:pt idx="15">
                  <c:v>0.72096354166666676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0.11644876383258464</c:v>
                </c:pt>
                <c:pt idx="2">
                  <c:v>0.12380802510323077</c:v>
                </c:pt>
                <c:pt idx="3">
                  <c:v>0.13300710169153851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0.17684645105769234</c:v>
                </c:pt>
                <c:pt idx="7">
                  <c:v>0.19930513413461545</c:v>
                </c:pt>
                <c:pt idx="8">
                  <c:v>0.22737848798076932</c:v>
                </c:pt>
                <c:pt idx="9">
                  <c:v>0.2624701802884617</c:v>
                </c:pt>
                <c:pt idx="10">
                  <c:v>0.30633479567307703</c:v>
                </c:pt>
                <c:pt idx="11">
                  <c:v>0.36116556490384633</c:v>
                </c:pt>
                <c:pt idx="12">
                  <c:v>0.4297040264423076</c:v>
                </c:pt>
                <c:pt idx="13">
                  <c:v>0.51537710336538467</c:v>
                </c:pt>
                <c:pt idx="14">
                  <c:v>0.62246844951923108</c:v>
                </c:pt>
                <c:pt idx="15">
                  <c:v>0.75633263221153857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0.14078202112262825</c:v>
                </c:pt>
                <c:pt idx="4">
                  <c:v>0.15295303096057697</c:v>
                </c:pt>
                <c:pt idx="5">
                  <c:v>0.16816679325801284</c:v>
                </c:pt>
                <c:pt idx="6">
                  <c:v>0.18718399612980774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0.27781285356570529</c:v>
                </c:pt>
                <c:pt idx="10">
                  <c:v>0.32424157151442318</c:v>
                </c:pt>
                <c:pt idx="11">
                  <c:v>0.38227746895032066</c:v>
                </c:pt>
                <c:pt idx="12">
                  <c:v>0.45482234074519218</c:v>
                </c:pt>
                <c:pt idx="13">
                  <c:v>0.54550343048878214</c:v>
                </c:pt>
                <c:pt idx="14">
                  <c:v>0.65885479266826963</c:v>
                </c:pt>
                <c:pt idx="15">
                  <c:v>0.80054399539262822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0.13176452086022888</c:v>
                </c:pt>
                <c:pt idx="2">
                  <c:v>0.14009169843856734</c:v>
                </c:pt>
                <c:pt idx="3">
                  <c:v>0.15050067041149043</c:v>
                </c:pt>
                <c:pt idx="4">
                  <c:v>0.1635118853776443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0.22551845670072121</c:v>
                </c:pt>
                <c:pt idx="8">
                  <c:v>0.25728411823918274</c:v>
                </c:pt>
                <c:pt idx="9">
                  <c:v>0.2969911951622598</c:v>
                </c:pt>
                <c:pt idx="10">
                  <c:v>0.34662504131610583</c:v>
                </c:pt>
                <c:pt idx="11">
                  <c:v>0.40866734900841362</c:v>
                </c:pt>
                <c:pt idx="12">
                  <c:v>0.4862202336237979</c:v>
                </c:pt>
                <c:pt idx="13">
                  <c:v>0.58316133939302894</c:v>
                </c:pt>
                <c:pt idx="14">
                  <c:v>0.70433772160456742</c:v>
                </c:pt>
                <c:pt idx="15">
                  <c:v>0.85580819936899033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0.19428729261949118</c:v>
                </c:pt>
                <c:pt idx="6">
                  <c:v>0.21625834164513227</c:v>
                </c:pt>
                <c:pt idx="7">
                  <c:v>0.24372215292718358</c:v>
                </c:pt>
                <c:pt idx="8">
                  <c:v>0.27805191702974769</c:v>
                </c:pt>
                <c:pt idx="9">
                  <c:v>0.32096412215795289</c:v>
                </c:pt>
                <c:pt idx="10">
                  <c:v>0.37460437856820922</c:v>
                </c:pt>
                <c:pt idx="11">
                  <c:v>0.44165469908102989</c:v>
                </c:pt>
                <c:pt idx="12">
                  <c:v>0.52546759972205515</c:v>
                </c:pt>
                <c:pt idx="13">
                  <c:v>0.63023372552333734</c:v>
                </c:pt>
                <c:pt idx="14">
                  <c:v>0.76119138277494014</c:v>
                </c:pt>
                <c:pt idx="15">
                  <c:v>0.92488845433944311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0.17783437153641529</c:v>
                </c:pt>
                <c:pt idx="4">
                  <c:v>0.19320866342564608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0.26647677321026148</c:v>
                </c:pt>
                <c:pt idx="8">
                  <c:v>0.30401166551795383</c:v>
                </c:pt>
                <c:pt idx="9">
                  <c:v>0.35093028090256928</c:v>
                </c:pt>
                <c:pt idx="10">
                  <c:v>0.40957855013333849</c:v>
                </c:pt>
                <c:pt idx="11">
                  <c:v>0.48288888667180013</c:v>
                </c:pt>
                <c:pt idx="12">
                  <c:v>0.5745268073448766</c:v>
                </c:pt>
                <c:pt idx="13">
                  <c:v>0.689074208186223</c:v>
                </c:pt>
                <c:pt idx="14">
                  <c:v>0.83225845923790587</c:v>
                </c:pt>
                <c:pt idx="15">
                  <c:v>1.011238773052509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0.172314051185155</c:v>
                </c:pt>
                <c:pt idx="2">
                  <c:v>0.18320385440451908</c:v>
                </c:pt>
                <c:pt idx="3">
                  <c:v>0.19681610842872424</c:v>
                </c:pt>
                <c:pt idx="4">
                  <c:v>0.21383142595898066</c:v>
                </c:pt>
                <c:pt idx="5">
                  <c:v>0.23510057287180114</c:v>
                </c:pt>
                <c:pt idx="6">
                  <c:v>0.26168700651282684</c:v>
                </c:pt>
                <c:pt idx="7">
                  <c:v>0.29492004856410886</c:v>
                </c:pt>
                <c:pt idx="8">
                  <c:v>0.33646135112821146</c:v>
                </c:pt>
                <c:pt idx="9">
                  <c:v>0.38838797933333974</c:v>
                </c:pt>
                <c:pt idx="10">
                  <c:v>0.45329626458974998</c:v>
                </c:pt>
                <c:pt idx="11">
                  <c:v>0.53443162116026277</c:v>
                </c:pt>
                <c:pt idx="12">
                  <c:v>0.6358508168734035</c:v>
                </c:pt>
                <c:pt idx="13">
                  <c:v>0.76262481151482997</c:v>
                </c:pt>
                <c:pt idx="14">
                  <c:v>0.92109230481661286</c:v>
                </c:pt>
                <c:pt idx="15">
                  <c:v>1.1191766714438411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0.19308737614669497</c:v>
                </c:pt>
                <c:pt idx="2">
                  <c:v>0.20528999987887958</c:v>
                </c:pt>
                <c:pt idx="3">
                  <c:v>0.22054327954411038</c:v>
                </c:pt>
                <c:pt idx="4">
                  <c:v>0.23960987912564888</c:v>
                </c:pt>
                <c:pt idx="5">
                  <c:v>0.26344312860257191</c:v>
                </c:pt>
                <c:pt idx="6">
                  <c:v>0.29323469044872574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0.43521010237180285</c:v>
                </c:pt>
                <c:pt idx="10">
                  <c:v>0.50794340766026436</c:v>
                </c:pt>
                <c:pt idx="11">
                  <c:v>0.5988600392708413</c:v>
                </c:pt>
                <c:pt idx="12">
                  <c:v>0.71250582878406199</c:v>
                </c:pt>
                <c:pt idx="13">
                  <c:v>0.8545630656755886</c:v>
                </c:pt>
                <c:pt idx="14">
                  <c:v>1.0321346117899972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0.25020224343834307</c:v>
                </c:pt>
                <c:pt idx="4">
                  <c:v>0.27183294558398413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0.37491676049680467</c:v>
                </c:pt>
                <c:pt idx="8">
                  <c:v>0.42772609190706107</c:v>
                </c:pt>
                <c:pt idx="9">
                  <c:v>0.49373775616988169</c:v>
                </c:pt>
                <c:pt idx="10">
                  <c:v>0.57625233649840724</c:v>
                </c:pt>
                <c:pt idx="11">
                  <c:v>0.67939556190906436</c:v>
                </c:pt>
                <c:pt idx="12">
                  <c:v>0.80832459367238507</c:v>
                </c:pt>
                <c:pt idx="13">
                  <c:v>0.96948588337653707</c:v>
                </c:pt>
                <c:pt idx="14">
                  <c:v>1.1709374955067271</c:v>
                </c:pt>
                <c:pt idx="15">
                  <c:v>1.4227520106694633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0.25151235260102633</c:v>
                </c:pt>
                <c:pt idx="2">
                  <c:v>0.26740728402551861</c:v>
                </c:pt>
                <c:pt idx="3">
                  <c:v>0.28727594830613407</c:v>
                </c:pt>
                <c:pt idx="4">
                  <c:v>0.31211177865690326</c:v>
                </c:pt>
                <c:pt idx="5">
                  <c:v>0.3431565665953647</c:v>
                </c:pt>
                <c:pt idx="6">
                  <c:v>0.38196255151844161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0.56689732341748023</c:v>
                </c:pt>
                <c:pt idx="10">
                  <c:v>0.66163849754608584</c:v>
                </c:pt>
                <c:pt idx="11">
                  <c:v>0.78006496520684321</c:v>
                </c:pt>
                <c:pt idx="12">
                  <c:v>0.92809804978278909</c:v>
                </c:pt>
                <c:pt idx="13">
                  <c:v>1.1131394055027224</c:v>
                </c:pt>
                <c:pt idx="14">
                  <c:v>1.3444411001526393</c:v>
                </c:pt>
                <c:pt idx="15">
                  <c:v>1.6335682184650344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0.31054428690512892</c:v>
                </c:pt>
                <c:pt idx="3">
                  <c:v>0.33361807939087257</c:v>
                </c:pt>
                <c:pt idx="4">
                  <c:v>0.36246031999805212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0.65834678247697842</c:v>
                </c:pt>
                <c:pt idx="10">
                  <c:v>0.76837119885568406</c:v>
                </c:pt>
                <c:pt idx="11">
                  <c:v>0.90590171932906671</c:v>
                </c:pt>
                <c:pt idx="12">
                  <c:v>1.0778148699207939</c:v>
                </c:pt>
                <c:pt idx="13">
                  <c:v>1.2927063081604542</c:v>
                </c:pt>
                <c:pt idx="14">
                  <c:v>1.5613206059600295</c:v>
                </c:pt>
                <c:pt idx="15">
                  <c:v>1.8970884782094981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7.3333333333333348E-2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7.5000000000000011E-2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7.7083333333333323E-2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7.9687499999999994E-2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8.2942708333333337E-2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8.7011718749999994E-2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9.2097981770833337E-2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9.8455810546874981E-2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0.10640309651692707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0.11633720397949217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0.12875483830769854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0.14427688121795654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0.16367943485577896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0.18793262690305704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0.21824911696215457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7.3333333333333348E-2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7.5000000000000011E-2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7.7083333333333323E-2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7.9687499999999994E-2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8.2942708333333337E-2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8.7011718749999994E-2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9.2097981770833337E-2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9.8455810546874981E-2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0.10640309651692707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0.11633720397949217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0.12875483830769854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0.14427688121795654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0.16367943485577896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0.18793262690305704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0.21824911696215457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9.9628043425856045</c:v>
                </c:pt>
                <c:pt idx="17">
                  <c:v>9.6935393603535616</c:v>
                </c:pt>
                <c:pt idx="18">
                  <c:v>9.376757028315863</c:v>
                </c:pt>
                <c:pt idx="19">
                  <c:v>9.0087524353678337</c:v>
                </c:pt>
                <c:pt idx="20">
                  <c:v>8.5874677161680655</c:v>
                </c:pt>
                <c:pt idx="21">
                  <c:v>8.1132106407412685</c:v>
                </c:pt>
                <c:pt idx="22">
                  <c:v>7.58929637106763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5.1790024804121133</c:v>
                </c:pt>
                <c:pt idx="27">
                  <c:v>4.5650837342657109</c:v>
                </c:pt>
                <c:pt idx="28">
                  <c:v>3.9759478596516442</c:v>
                </c:pt>
                <c:pt idx="29">
                  <c:v>3.4236579560754432</c:v>
                </c:pt>
                <c:pt idx="30">
                  <c:v>9.5835745422049978</c:v>
                </c:pt>
                <c:pt idx="31">
                  <c:v>9.3706062190448858</c:v>
                </c:pt>
                <c:pt idx="32">
                  <c:v>9.1173465915031322</c:v>
                </c:pt>
                <c:pt idx="33">
                  <c:v>8.8193940885128335</c:v>
                </c:pt>
                <c:pt idx="34">
                  <c:v>8.4732640222446687</c:v>
                </c:pt>
                <c:pt idx="35">
                  <c:v>8.0770208487390267</c:v>
                </c:pt>
                <c:pt idx="36">
                  <c:v>7.6309540438912844</c:v>
                </c:pt>
                <c:pt idx="37">
                  <c:v>7.1381817134476204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4.2937310178741317</c:v>
                </c:pt>
                <c:pt idx="43">
                  <c:v>3.7396139138250639</c:v>
                </c:pt>
                <c:pt idx="44">
                  <c:v>3.2201526228866006</c:v>
                </c:pt>
                <c:pt idx="45">
                  <c:v>8.9207525193031323</c:v>
                </c:pt>
                <c:pt idx="46">
                  <c:v>8.722513574429728</c:v>
                </c:pt>
                <c:pt idx="47">
                  <c:v>8.4867699643100067</c:v>
                </c:pt>
                <c:pt idx="48">
                  <c:v>8.2094245406397448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7.1031797386183957</c:v>
                </c:pt>
                <c:pt idx="52">
                  <c:v>6.6444886741424911</c:v>
                </c:pt>
                <c:pt idx="53">
                  <c:v>6.1482093989450632</c:v>
                </c:pt>
                <c:pt idx="54">
                  <c:v>5.6232099079633162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2.9974394727822382</c:v>
                </c:pt>
                <c:pt idx="60">
                  <c:v>8.2108969120459658</c:v>
                </c:pt>
                <c:pt idx="61">
                  <c:v>8.0284325362227218</c:v>
                </c:pt>
                <c:pt idx="62">
                  <c:v>7.8114478730815673</c:v>
                </c:pt>
                <c:pt idx="63">
                  <c:v>7.5561717987978572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6.5379547807571452</c:v>
                </c:pt>
                <c:pt idx="67">
                  <c:v>6.1157633751847271</c:v>
                </c:pt>
                <c:pt idx="68">
                  <c:v>5.6589747848260643</c:v>
                </c:pt>
                <c:pt idx="69">
                  <c:v>5.1757513471171928</c:v>
                </c:pt>
                <c:pt idx="70">
                  <c:v>4.6765810755610371</c:v>
                </c:pt>
                <c:pt idx="71">
                  <c:v>4.1734506258634303</c:v>
                </c:pt>
                <c:pt idx="72">
                  <c:v>3.6787299561930586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7.3021139696333393</c:v>
                </c:pt>
                <c:pt idx="77">
                  <c:v>7.1047595380216277</c:v>
                </c:pt>
                <c:pt idx="78">
                  <c:v>6.8725778537725555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5.5624807178014075</c:v>
                </c:pt>
                <c:pt idx="83">
                  <c:v>5.1470170103120703</c:v>
                </c:pt>
                <c:pt idx="84">
                  <c:v>4.70750997092075</c:v>
                </c:pt>
                <c:pt idx="85">
                  <c:v>4.2534987804784867</c:v>
                </c:pt>
                <c:pt idx="86">
                  <c:v>3.7958856824411291</c:v>
                </c:pt>
                <c:pt idx="87">
                  <c:v>3.345921546008837</c:v>
                </c:pt>
                <c:pt idx="88">
                  <c:v>2.9141217081215185</c:v>
                </c:pt>
                <c:pt idx="89">
                  <c:v>2.5093276680586389</c:v>
                </c:pt>
                <c:pt idx="90">
                  <c:v>6.709342655188042</c:v>
                </c:pt>
                <c:pt idx="91">
                  <c:v>6.5602461517394186</c:v>
                </c:pt>
                <c:pt idx="92">
                  <c:v>6.3829422016924076</c:v>
                </c:pt>
                <c:pt idx="93">
                  <c:v>6.1743493192841594</c:v>
                </c:pt>
                <c:pt idx="94">
                  <c:v>5.9320279174284227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4.9973532150873465</c:v>
                </c:pt>
                <c:pt idx="98">
                  <c:v>4.6240990862722127</c:v>
                </c:pt>
                <c:pt idx="99">
                  <c:v>4.2292443393017169</c:v>
                </c:pt>
                <c:pt idx="100">
                  <c:v>3.8213590094737246</c:v>
                </c:pt>
                <c:pt idx="101">
                  <c:v>3.4102377125630614</c:v>
                </c:pt>
                <c:pt idx="102">
                  <c:v>3.0059882710004664</c:v>
                </c:pt>
                <c:pt idx="103">
                  <c:v>2.6180577023182825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5.8210053395634178</c:v>
                </c:pt>
                <c:pt idx="107">
                  <c:v>5.6636808709265694</c:v>
                </c:pt>
                <c:pt idx="108">
                  <c:v>5.4785932607655701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4.4342268683004962</c:v>
                </c:pt>
                <c:pt idx="113">
                  <c:v>4.1030328510956835</c:v>
                </c:pt>
                <c:pt idx="114">
                  <c:v>3.7526722796622787</c:v>
                </c:pt>
                <c:pt idx="115">
                  <c:v>3.3907494755570102</c:v>
                </c:pt>
                <c:pt idx="116">
                  <c:v>3.025955349060601</c:v>
                </c:pt>
                <c:pt idx="117">
                  <c:v>2.6672587234427541</c:v>
                </c:pt>
                <c:pt idx="118">
                  <c:v>2.3230420798218243</c:v>
                </c:pt>
                <c:pt idx="119">
                  <c:v>2.0003535709285853</c:v>
                </c:pt>
                <c:pt idx="120">
                  <c:v>5.2182748158671499</c:v>
                </c:pt>
                <c:pt idx="121">
                  <c:v>5.1023131532923243</c:v>
                </c:pt>
                <c:pt idx="122">
                  <c:v>4.9644127977979373</c:v>
                </c:pt>
                <c:pt idx="123">
                  <c:v>4.802177085451599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3.8867537057625752</c:v>
                </c:pt>
                <c:pt idx="128">
                  <c:v>3.5964506581445872</c:v>
                </c:pt>
                <c:pt idx="129">
                  <c:v>3.2893474607175683</c:v>
                </c:pt>
                <c:pt idx="130">
                  <c:v>2.9721095651754115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1.7533793117856316</c:v>
                </c:pt>
                <c:pt idx="135">
                  <c:v>4.5206028212270803</c:v>
                </c:pt>
                <c:pt idx="136">
                  <c:v>4.4201449807553663</c:v>
                </c:pt>
                <c:pt idx="137">
                  <c:v>4.3006816028971144</c:v>
                </c:pt>
                <c:pt idx="138">
                  <c:v>4.1601364524756388</c:v>
                </c:pt>
                <c:pt idx="139">
                  <c:v>3.9968657910754968</c:v>
                </c:pt>
                <c:pt idx="140">
                  <c:v>3.8099566164086669</c:v>
                </c:pt>
                <c:pt idx="141">
                  <c:v>3.5995454751825986</c:v>
                </c:pt>
                <c:pt idx="142">
                  <c:v>3.3671031878694415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3.7872166870593702</c:v>
                </c:pt>
                <c:pt idx="152">
                  <c:v>3.6848594793010085</c:v>
                </c:pt>
                <c:pt idx="153">
                  <c:v>3.5644392348794067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3.0841202604876874</c:v>
                </c:pt>
                <c:pt idx="157">
                  <c:v>2.8849617909978025</c:v>
                </c:pt>
                <c:pt idx="158">
                  <c:v>2.6694829457737286</c:v>
                </c:pt>
                <c:pt idx="159">
                  <c:v>2.4415341078639239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1.5113993573663629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3.2122559920929068</c:v>
                </c:pt>
                <c:pt idx="167">
                  <c:v>3.1254382625768824</c:v>
                </c:pt>
                <c:pt idx="168">
                  <c:v>3.0232997572639126</c:v>
                </c:pt>
                <c:pt idx="169">
                  <c:v>2.9046459206366007</c:v>
                </c:pt>
                <c:pt idx="170">
                  <c:v>2.7688132457097114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2.0708697748094163</c:v>
                </c:pt>
                <c:pt idx="175">
                  <c:v>1.8711467667818349</c:v>
                </c:pt>
                <c:pt idx="176">
                  <c:v>1.6698392519520557</c:v>
                </c:pt>
                <c:pt idx="177">
                  <c:v>1.4718965740518748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2.6998961578400826</c:v>
                </c:pt>
                <c:pt idx="182">
                  <c:v>2.626925991411972</c:v>
                </c:pt>
                <c:pt idx="183">
                  <c:v>2.541078736790666</c:v>
                </c:pt>
                <c:pt idx="184">
                  <c:v>2.4413503719244707</c:v>
                </c:pt>
                <c:pt idx="185">
                  <c:v>2.3271832202257952</c:v>
                </c:pt>
                <c:pt idx="186">
                  <c:v>2.1986606866355221</c:v>
                </c:pt>
                <c:pt idx="187">
                  <c:v>2.0566811721244149</c:v>
                </c:pt>
                <c:pt idx="188">
                  <c:v>1.903066907510468</c:v>
                </c:pt>
                <c:pt idx="189">
                  <c:v>1.7405628200734595</c:v>
                </c:pt>
                <c:pt idx="190">
                  <c:v>1.5726959429213057</c:v>
                </c:pt>
                <c:pt idx="191">
                  <c:v>1.4034972902699836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0.92780312083974814</c:v>
                </c:pt>
                <c:pt idx="195">
                  <c:v>2.3022432113341198</c:v>
                </c:pt>
                <c:pt idx="196">
                  <c:v>2.2510822510822499</c:v>
                </c:pt>
                <c:pt idx="197">
                  <c:v>2.1902421902421896</c:v>
                </c:pt>
                <c:pt idx="198">
                  <c:v>2.1186656480774122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1.7147913149400966</c:v>
                </c:pt>
                <c:pt idx="203">
                  <c:v>1.586712928080156</c:v>
                </c:pt>
                <c:pt idx="204">
                  <c:v>1.4512225071261828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0.89836007516810013</c:v>
                </c:pt>
                <c:pt idx="209">
                  <c:v>0.77357091373911457</c:v>
                </c:pt>
                <c:pt idx="210">
                  <c:v>1.9061583577712606</c:v>
                </c:pt>
                <c:pt idx="211">
                  <c:v>1.8637992831541215</c:v>
                </c:pt>
                <c:pt idx="212">
                  <c:v>1.8134263295553614</c:v>
                </c:pt>
                <c:pt idx="213">
                  <c:v>1.7541640312038791</c:v>
                </c:pt>
                <c:pt idx="214">
                  <c:v>1.6853192890059248</c:v>
                </c:pt>
                <c:pt idx="215">
                  <c:v>1.6065071262203878</c:v>
                </c:pt>
                <c:pt idx="216">
                  <c:v>1.5177851191612959</c:v>
                </c:pt>
                <c:pt idx="217">
                  <c:v>1.4197734543052416</c:v>
                </c:pt>
                <c:pt idx="218">
                  <c:v>1.3137300587330327</c:v>
                </c:pt>
                <c:pt idx="219">
                  <c:v>1.2015498177281303</c:v>
                </c:pt>
                <c:pt idx="220">
                  <c:v>1.0856675218876111</c:v>
                </c:pt>
                <c:pt idx="221">
                  <c:v>0.968865871347666</c:v>
                </c:pt>
                <c:pt idx="222">
                  <c:v>0.85401654984773312</c:v>
                </c:pt>
                <c:pt idx="223">
                  <c:v>0.74380350309616905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1.5339233038348081</c:v>
                </c:pt>
                <c:pt idx="227">
                  <c:v>1.4924659172446781</c:v>
                </c:pt>
                <c:pt idx="228">
                  <c:v>1.4436925212562901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1.2491505847964648</c:v>
                </c:pt>
                <c:pt idx="232">
                  <c:v>1.168486117260066</c:v>
                </c:pt>
                <c:pt idx="233">
                  <c:v>1.0812114642670094</c:v>
                </c:pt>
                <c:pt idx="234">
                  <c:v>0.98888613317447893</c:v>
                </c:pt>
                <c:pt idx="235">
                  <c:v>0.8935139781906889</c:v>
                </c:pt>
                <c:pt idx="236">
                  <c:v>0.79738518615338894</c:v>
                </c:pt>
                <c:pt idx="237">
                  <c:v>0.70286317819326705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9.9628043425856045</c:v>
                </c:pt>
                <c:pt idx="2">
                  <c:v>9.6935393603535616</c:v>
                </c:pt>
                <c:pt idx="3">
                  <c:v>9.376757028315863</c:v>
                </c:pt>
                <c:pt idx="4">
                  <c:v>9.0087524353678337</c:v>
                </c:pt>
                <c:pt idx="5">
                  <c:v>8.5874677161680655</c:v>
                </c:pt>
                <c:pt idx="6">
                  <c:v>8.1132106407412685</c:v>
                </c:pt>
                <c:pt idx="7">
                  <c:v>7.58929637106763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5.1790024804121133</c:v>
                </c:pt>
                <c:pt idx="12">
                  <c:v>4.5650837342657109</c:v>
                </c:pt>
                <c:pt idx="13">
                  <c:v>3.9759478596516442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9.5835745422049978</c:v>
                </c:pt>
                <c:pt idx="1">
                  <c:v>9.3706062190448858</c:v>
                </c:pt>
                <c:pt idx="2">
                  <c:v>9.1173465915031322</c:v>
                </c:pt>
                <c:pt idx="3">
                  <c:v>8.8193940885128335</c:v>
                </c:pt>
                <c:pt idx="4">
                  <c:v>8.4732640222446687</c:v>
                </c:pt>
                <c:pt idx="5">
                  <c:v>8.0770208487390267</c:v>
                </c:pt>
                <c:pt idx="6">
                  <c:v>7.6309540438912844</c:v>
                </c:pt>
                <c:pt idx="7">
                  <c:v>7.1381817134476204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4.2937310178741317</c:v>
                </c:pt>
                <c:pt idx="13">
                  <c:v>3.7396139138250639</c:v>
                </c:pt>
                <c:pt idx="14">
                  <c:v>3.2201526228866006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8.722513574429728</c:v>
                </c:pt>
                <c:pt idx="2">
                  <c:v>8.4867699643100067</c:v>
                </c:pt>
                <c:pt idx="3">
                  <c:v>8.2094245406397448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7.1031797386183957</c:v>
                </c:pt>
                <c:pt idx="7">
                  <c:v>6.6444886741424911</c:v>
                </c:pt>
                <c:pt idx="8">
                  <c:v>6.1482093989450632</c:v>
                </c:pt>
                <c:pt idx="9">
                  <c:v>5.6232099079633162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8.2108969120459658</c:v>
                </c:pt>
                <c:pt idx="1">
                  <c:v>8.0284325362227218</c:v>
                </c:pt>
                <c:pt idx="2">
                  <c:v>7.8114478730815673</c:v>
                </c:pt>
                <c:pt idx="3">
                  <c:v>7.5561717987978572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6.5379547807571452</c:v>
                </c:pt>
                <c:pt idx="7">
                  <c:v>6.1157633751847271</c:v>
                </c:pt>
                <c:pt idx="8">
                  <c:v>5.6589747848260643</c:v>
                </c:pt>
                <c:pt idx="9">
                  <c:v>5.1757513471171928</c:v>
                </c:pt>
                <c:pt idx="10">
                  <c:v>4.6765810755610371</c:v>
                </c:pt>
                <c:pt idx="11">
                  <c:v>4.1734506258634303</c:v>
                </c:pt>
                <c:pt idx="12">
                  <c:v>3.6787299561930586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7.3021139696333393</c:v>
                </c:pt>
                <c:pt idx="2">
                  <c:v>7.1047595380216277</c:v>
                </c:pt>
                <c:pt idx="3">
                  <c:v>6.8725778537725555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5.5624807178014075</c:v>
                </c:pt>
                <c:pt idx="8">
                  <c:v>5.1470170103120703</c:v>
                </c:pt>
                <c:pt idx="9">
                  <c:v>4.70750997092075</c:v>
                </c:pt>
                <c:pt idx="10">
                  <c:v>4.2534987804784867</c:v>
                </c:pt>
                <c:pt idx="11">
                  <c:v>3.7958856824411291</c:v>
                </c:pt>
                <c:pt idx="12">
                  <c:v>3.345921546008837</c:v>
                </c:pt>
                <c:pt idx="13">
                  <c:v>2.9141217081215185</c:v>
                </c:pt>
                <c:pt idx="14">
                  <c:v>2.5093276680586389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6.709342655188042</c:v>
                </c:pt>
                <c:pt idx="1">
                  <c:v>6.5602461517394186</c:v>
                </c:pt>
                <c:pt idx="2">
                  <c:v>6.3829422016924076</c:v>
                </c:pt>
                <c:pt idx="3">
                  <c:v>6.1743493192841594</c:v>
                </c:pt>
                <c:pt idx="4">
                  <c:v>5.9320279174284227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4.9973532150873465</c:v>
                </c:pt>
                <c:pt idx="8">
                  <c:v>4.6240990862722127</c:v>
                </c:pt>
                <c:pt idx="9">
                  <c:v>4.2292443393017169</c:v>
                </c:pt>
                <c:pt idx="10">
                  <c:v>3.8213590094737246</c:v>
                </c:pt>
                <c:pt idx="11">
                  <c:v>3.4102377125630614</c:v>
                </c:pt>
                <c:pt idx="12">
                  <c:v>3.0059882710004664</c:v>
                </c:pt>
                <c:pt idx="13">
                  <c:v>2.6180577023182825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5.8210053395634178</c:v>
                </c:pt>
                <c:pt idx="2">
                  <c:v>5.6636808709265694</c:v>
                </c:pt>
                <c:pt idx="3">
                  <c:v>5.4785932607655701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4.4342268683004962</c:v>
                </c:pt>
                <c:pt idx="8">
                  <c:v>4.1030328510956835</c:v>
                </c:pt>
                <c:pt idx="9">
                  <c:v>3.7526722796622787</c:v>
                </c:pt>
                <c:pt idx="10">
                  <c:v>3.3907494755570102</c:v>
                </c:pt>
                <c:pt idx="11">
                  <c:v>3.025955349060601</c:v>
                </c:pt>
                <c:pt idx="12">
                  <c:v>2.6672587234427541</c:v>
                </c:pt>
                <c:pt idx="13">
                  <c:v>2.3230420798218243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5.2182748158671499</c:v>
                </c:pt>
                <c:pt idx="1">
                  <c:v>5.1023131532923243</c:v>
                </c:pt>
                <c:pt idx="2">
                  <c:v>4.9644127977979373</c:v>
                </c:pt>
                <c:pt idx="3">
                  <c:v>4.802177085451599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3.8867537057625752</c:v>
                </c:pt>
                <c:pt idx="8">
                  <c:v>3.5964506581445872</c:v>
                </c:pt>
                <c:pt idx="9">
                  <c:v>3.2893474607175683</c:v>
                </c:pt>
                <c:pt idx="10">
                  <c:v>2.9721095651754115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4.4201449807553663</c:v>
                </c:pt>
                <c:pt idx="2">
                  <c:v>4.3006816028971144</c:v>
                </c:pt>
                <c:pt idx="3">
                  <c:v>4.1601364524756388</c:v>
                </c:pt>
                <c:pt idx="4">
                  <c:v>3.9968657910754968</c:v>
                </c:pt>
                <c:pt idx="5">
                  <c:v>3.8099566164086669</c:v>
                </c:pt>
                <c:pt idx="6">
                  <c:v>3.5995454751825986</c:v>
                </c:pt>
                <c:pt idx="7">
                  <c:v>3.3671031878694415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3.7872166870593702</c:v>
                </c:pt>
                <c:pt idx="2">
                  <c:v>3.6848594793010085</c:v>
                </c:pt>
                <c:pt idx="3">
                  <c:v>3.5644392348794067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3.0841202604876874</c:v>
                </c:pt>
                <c:pt idx="7">
                  <c:v>2.8849617909978025</c:v>
                </c:pt>
                <c:pt idx="8">
                  <c:v>2.6694829457737286</c:v>
                </c:pt>
                <c:pt idx="9">
                  <c:v>2.4415341078639239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1.5113993573663629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3.2122559920929068</c:v>
                </c:pt>
                <c:pt idx="2">
                  <c:v>3.1254382625768824</c:v>
                </c:pt>
                <c:pt idx="3">
                  <c:v>3.0232997572639126</c:v>
                </c:pt>
                <c:pt idx="4">
                  <c:v>2.9046459206366007</c:v>
                </c:pt>
                <c:pt idx="5">
                  <c:v>2.7688132457097114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2.0708697748094163</c:v>
                </c:pt>
                <c:pt idx="10">
                  <c:v>1.8711467667818349</c:v>
                </c:pt>
                <c:pt idx="11">
                  <c:v>1.6698392519520557</c:v>
                </c:pt>
                <c:pt idx="12">
                  <c:v>1.4718965740518748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2.6998961578400826</c:v>
                </c:pt>
                <c:pt idx="2">
                  <c:v>2.626925991411972</c:v>
                </c:pt>
                <c:pt idx="3">
                  <c:v>2.541078736790666</c:v>
                </c:pt>
                <c:pt idx="4">
                  <c:v>2.4413503719244707</c:v>
                </c:pt>
                <c:pt idx="5">
                  <c:v>2.3271832202257952</c:v>
                </c:pt>
                <c:pt idx="6">
                  <c:v>2.1986606866355221</c:v>
                </c:pt>
                <c:pt idx="7">
                  <c:v>2.0566811721244149</c:v>
                </c:pt>
                <c:pt idx="8">
                  <c:v>1.903066907510468</c:v>
                </c:pt>
                <c:pt idx="9">
                  <c:v>1.7405628200734595</c:v>
                </c:pt>
                <c:pt idx="10">
                  <c:v>1.5726959429213057</c:v>
                </c:pt>
                <c:pt idx="11">
                  <c:v>1.4034972902699836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0.92780312083974814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2.2510822510822499</c:v>
                </c:pt>
                <c:pt idx="2">
                  <c:v>2.1902421902421896</c:v>
                </c:pt>
                <c:pt idx="3">
                  <c:v>2.1186656480774122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1.7147913149400966</c:v>
                </c:pt>
                <c:pt idx="8">
                  <c:v>1.586712928080156</c:v>
                </c:pt>
                <c:pt idx="9">
                  <c:v>1.4512225071261828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0.89836007516810013</c:v>
                </c:pt>
                <c:pt idx="14">
                  <c:v>0.77357091373911457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1.8637992831541215</c:v>
                </c:pt>
                <c:pt idx="2">
                  <c:v>1.8134263295553614</c:v>
                </c:pt>
                <c:pt idx="3">
                  <c:v>1.7541640312038791</c:v>
                </c:pt>
                <c:pt idx="4">
                  <c:v>1.6853192890059248</c:v>
                </c:pt>
                <c:pt idx="5">
                  <c:v>1.6065071262203878</c:v>
                </c:pt>
                <c:pt idx="6">
                  <c:v>1.5177851191612959</c:v>
                </c:pt>
                <c:pt idx="7">
                  <c:v>1.4197734543052416</c:v>
                </c:pt>
                <c:pt idx="8">
                  <c:v>1.3137300587330327</c:v>
                </c:pt>
                <c:pt idx="9">
                  <c:v>1.2015498177281303</c:v>
                </c:pt>
                <c:pt idx="10">
                  <c:v>1.0856675218876111</c:v>
                </c:pt>
                <c:pt idx="11">
                  <c:v>0.968865871347666</c:v>
                </c:pt>
                <c:pt idx="12">
                  <c:v>0.85401654984773312</c:v>
                </c:pt>
                <c:pt idx="13">
                  <c:v>0.74380350309616905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1.5339233038348081</c:v>
                </c:pt>
                <c:pt idx="2">
                  <c:v>1.4924659172446781</c:v>
                </c:pt>
                <c:pt idx="3">
                  <c:v>1.4436925212562901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1.2491505847964648</c:v>
                </c:pt>
                <c:pt idx="7">
                  <c:v>1.168486117260066</c:v>
                </c:pt>
                <c:pt idx="8">
                  <c:v>1.0812114642670094</c:v>
                </c:pt>
                <c:pt idx="9">
                  <c:v>0.98888613317447893</c:v>
                </c:pt>
                <c:pt idx="10">
                  <c:v>0.8935139781906889</c:v>
                </c:pt>
                <c:pt idx="11">
                  <c:v>0.79738518615338894</c:v>
                </c:pt>
                <c:pt idx="12">
                  <c:v>0.70286317819326705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0.10037334525636928</c:v>
                </c:pt>
                <c:pt idx="2">
                  <c:v>0.10316149373571286</c:v>
                </c:pt>
                <c:pt idx="3">
                  <c:v>0.10664667933489236</c:v>
                </c:pt>
                <c:pt idx="4">
                  <c:v>0.11100316133386667</c:v>
                </c:pt>
                <c:pt idx="5">
                  <c:v>0.11644876383258464</c:v>
                </c:pt>
                <c:pt idx="6">
                  <c:v>0.1232557669559821</c:v>
                </c:pt>
                <c:pt idx="7">
                  <c:v>0.13176452086022888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0.19308737614669497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0.10434519975778464</c:v>
                </c:pt>
                <c:pt idx="1">
                  <c:v>0.10671668157046157</c:v>
                </c:pt>
                <c:pt idx="2">
                  <c:v>0.10968103383630773</c:v>
                </c:pt>
                <c:pt idx="3">
                  <c:v>0.11338647416861543</c:v>
                </c:pt>
                <c:pt idx="4">
                  <c:v>0.11801827458400005</c:v>
                </c:pt>
                <c:pt idx="5">
                  <c:v>0.1238080251032308</c:v>
                </c:pt>
                <c:pt idx="6">
                  <c:v>0.13104521325226928</c:v>
                </c:pt>
                <c:pt idx="7">
                  <c:v>0.14009169843856734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0.23289768172183031</c:v>
                </c:pt>
                <c:pt idx="13">
                  <c:v>0.26740728402551855</c:v>
                </c:pt>
                <c:pt idx="14">
                  <c:v>0.31054428690512892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0.11464585196307697</c:v>
                </c:pt>
                <c:pt idx="2">
                  <c:v>0.11783045896205133</c:v>
                </c:pt>
                <c:pt idx="3">
                  <c:v>0.12181121771076928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0.14078202112262825</c:v>
                </c:pt>
                <c:pt idx="7">
                  <c:v>0.15050067041149043</c:v>
                </c:pt>
                <c:pt idx="8">
                  <c:v>0.16264898202256814</c:v>
                </c:pt>
                <c:pt idx="9">
                  <c:v>0.17783437153641529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0.12178937462153852</c:v>
                </c:pt>
                <c:pt idx="1">
                  <c:v>0.12455731495384623</c:v>
                </c:pt>
                <c:pt idx="2">
                  <c:v>0.12801724036923084</c:v>
                </c:pt>
                <c:pt idx="3">
                  <c:v>0.1323421471384616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0.152953030960577</c:v>
                </c:pt>
                <c:pt idx="7">
                  <c:v>0.16351188537764427</c:v>
                </c:pt>
                <c:pt idx="8">
                  <c:v>0.1767104533989784</c:v>
                </c:pt>
                <c:pt idx="9">
                  <c:v>0.19320866342564608</c:v>
                </c:pt>
                <c:pt idx="10">
                  <c:v>0.21383142595898066</c:v>
                </c:pt>
                <c:pt idx="11">
                  <c:v>0.23960987912564882</c:v>
                </c:pt>
                <c:pt idx="12">
                  <c:v>0.27183294558398413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0.13694664369230777</c:v>
                </c:pt>
                <c:pt idx="2">
                  <c:v>0.14075071712820519</c:v>
                </c:pt>
                <c:pt idx="3">
                  <c:v>0.14550580892307699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0.17977590408533659</c:v>
                </c:pt>
                <c:pt idx="8">
                  <c:v>0.19428729261949121</c:v>
                </c:pt>
                <c:pt idx="9">
                  <c:v>0.21242652828718456</c:v>
                </c:pt>
                <c:pt idx="10">
                  <c:v>0.23510057287180119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0.34315656659536475</c:v>
                </c:pt>
                <c:pt idx="14">
                  <c:v>0.39851312075702644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0.15243330461538471</c:v>
                </c:pt>
                <c:pt idx="2">
                  <c:v>0.15666756307692314</c:v>
                </c:pt>
                <c:pt idx="3">
                  <c:v>0.16196038615384623</c:v>
                </c:pt>
                <c:pt idx="4">
                  <c:v>0.16857641500000009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0.20010592746995201</c:v>
                </c:pt>
                <c:pt idx="8">
                  <c:v>0.21625834164513225</c:v>
                </c:pt>
                <c:pt idx="9">
                  <c:v>0.23644885936410764</c:v>
                </c:pt>
                <c:pt idx="10">
                  <c:v>0.26168700651282684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0.38196255151844166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0.17179163076923087</c:v>
                </c:pt>
                <c:pt idx="2">
                  <c:v>0.1765636205128206</c:v>
                </c:pt>
                <c:pt idx="3">
                  <c:v>0.18252860769230778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0.22551845670072121</c:v>
                </c:pt>
                <c:pt idx="8">
                  <c:v>0.24372215292718352</c:v>
                </c:pt>
                <c:pt idx="9">
                  <c:v>0.26647677321026148</c:v>
                </c:pt>
                <c:pt idx="10">
                  <c:v>0.29492004856410881</c:v>
                </c:pt>
                <c:pt idx="11">
                  <c:v>0.33047414275641807</c:v>
                </c:pt>
                <c:pt idx="12">
                  <c:v>0.37491676049680467</c:v>
                </c:pt>
                <c:pt idx="13">
                  <c:v>0.43047003267228773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0.19163421538461547</c:v>
                </c:pt>
                <c:pt idx="1">
                  <c:v>0.19598953846153855</c:v>
                </c:pt>
                <c:pt idx="2">
                  <c:v>0.2014336923076924</c:v>
                </c:pt>
                <c:pt idx="3">
                  <c:v>0.20823888461538473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0.25728411823918274</c:v>
                </c:pt>
                <c:pt idx="8">
                  <c:v>0.27805191702974763</c:v>
                </c:pt>
                <c:pt idx="9">
                  <c:v>0.30401166551795378</c:v>
                </c:pt>
                <c:pt idx="10">
                  <c:v>0.33646135112821146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0.2262369230769232</c:v>
                </c:pt>
                <c:pt idx="2">
                  <c:v>0.23252128205128211</c:v>
                </c:pt>
                <c:pt idx="3">
                  <c:v>0.24037673076923091</c:v>
                </c:pt>
                <c:pt idx="4">
                  <c:v>0.25019604166666676</c:v>
                </c:pt>
                <c:pt idx="5">
                  <c:v>0.26247018028846164</c:v>
                </c:pt>
                <c:pt idx="6">
                  <c:v>0.27781285356570518</c:v>
                </c:pt>
                <c:pt idx="7">
                  <c:v>0.29699119516225969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0.26404615384615399</c:v>
                </c:pt>
                <c:pt idx="2">
                  <c:v>0.27138076923076937</c:v>
                </c:pt>
                <c:pt idx="3">
                  <c:v>0.28054903846153861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0.34662504131610583</c:v>
                </c:pt>
                <c:pt idx="8">
                  <c:v>0.37460437856820916</c:v>
                </c:pt>
                <c:pt idx="9">
                  <c:v>0.40957855013333849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0.66163849754608584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0.31130769230769245</c:v>
                </c:pt>
                <c:pt idx="2">
                  <c:v>0.31995512820512834</c:v>
                </c:pt>
                <c:pt idx="3">
                  <c:v>0.33076442307692322</c:v>
                </c:pt>
                <c:pt idx="4">
                  <c:v>0.34427604166666675</c:v>
                </c:pt>
                <c:pt idx="5">
                  <c:v>0.36116556490384627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0.48288888667179991</c:v>
                </c:pt>
                <c:pt idx="10">
                  <c:v>0.53443162116026266</c:v>
                </c:pt>
                <c:pt idx="11">
                  <c:v>0.59886003927084108</c:v>
                </c:pt>
                <c:pt idx="12">
                  <c:v>0.67939556190906425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0.37038461538461542</c:v>
                </c:pt>
                <c:pt idx="2">
                  <c:v>0.380673076923077</c:v>
                </c:pt>
                <c:pt idx="3">
                  <c:v>0.39353365384615391</c:v>
                </c:pt>
                <c:pt idx="4">
                  <c:v>0.409609375</c:v>
                </c:pt>
                <c:pt idx="5">
                  <c:v>0.42970402644230776</c:v>
                </c:pt>
                <c:pt idx="6">
                  <c:v>0.45482234074519234</c:v>
                </c:pt>
                <c:pt idx="7">
                  <c:v>0.48622023362379813</c:v>
                </c:pt>
                <c:pt idx="8">
                  <c:v>0.52546759972205515</c:v>
                </c:pt>
                <c:pt idx="9">
                  <c:v>0.57452680734487682</c:v>
                </c:pt>
                <c:pt idx="10">
                  <c:v>0.63585081687340361</c:v>
                </c:pt>
                <c:pt idx="11">
                  <c:v>0.7125058287840621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0.44423076923076948</c:v>
                </c:pt>
                <c:pt idx="2">
                  <c:v>0.45657051282051297</c:v>
                </c:pt>
                <c:pt idx="3">
                  <c:v>0.47199519230769243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0.58316133939302894</c:v>
                </c:pt>
                <c:pt idx="8">
                  <c:v>0.63023372552333734</c:v>
                </c:pt>
                <c:pt idx="9">
                  <c:v>0.68907420818622311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1.1131394055027224</c:v>
                </c:pt>
                <c:pt idx="14">
                  <c:v>1.2927063081604542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0.53653846153846163</c:v>
                </c:pt>
                <c:pt idx="2">
                  <c:v>0.55144230769230784</c:v>
                </c:pt>
                <c:pt idx="3">
                  <c:v>0.57007211538461544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0.6588547926682693</c:v>
                </c:pt>
                <c:pt idx="7">
                  <c:v>0.7043377216045672</c:v>
                </c:pt>
                <c:pt idx="8">
                  <c:v>0.76119138277493981</c:v>
                </c:pt>
                <c:pt idx="9">
                  <c:v>0.83225845923790553</c:v>
                </c:pt>
                <c:pt idx="10">
                  <c:v>0.92109230481661275</c:v>
                </c:pt>
                <c:pt idx="11">
                  <c:v>1.0321346117899965</c:v>
                </c:pt>
                <c:pt idx="12">
                  <c:v>1.1709374955067264</c:v>
                </c:pt>
                <c:pt idx="13">
                  <c:v>1.3444411001526386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0.67003205128205134</c:v>
                </c:pt>
                <c:pt idx="3">
                  <c:v>0.6926682692307693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0.80054399539262822</c:v>
                </c:pt>
                <c:pt idx="7">
                  <c:v>0.85580819936899033</c:v>
                </c:pt>
                <c:pt idx="8">
                  <c:v>0.92488845433944278</c:v>
                </c:pt>
                <c:pt idx="9">
                  <c:v>1.011238773052509</c:v>
                </c:pt>
                <c:pt idx="10">
                  <c:v>1.1191766714438411</c:v>
                </c:pt>
                <c:pt idx="11">
                  <c:v>1.2540990444330065</c:v>
                </c:pt>
                <c:pt idx="12">
                  <c:v>1.4227520106694633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9.9628043425856045</c:v>
                </c:pt>
                <c:pt idx="2">
                  <c:v>9.6935393603535616</c:v>
                </c:pt>
                <c:pt idx="3">
                  <c:v>9.376757028315863</c:v>
                </c:pt>
                <c:pt idx="4">
                  <c:v>9.0087524353678337</c:v>
                </c:pt>
                <c:pt idx="5">
                  <c:v>8.5874677161680655</c:v>
                </c:pt>
                <c:pt idx="6">
                  <c:v>8.1132106407412685</c:v>
                </c:pt>
                <c:pt idx="7">
                  <c:v>7.58929637106763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5.1790024804121133</c:v>
                </c:pt>
                <c:pt idx="12">
                  <c:v>4.5650837342657109</c:v>
                </c:pt>
                <c:pt idx="13">
                  <c:v>3.9759478596516442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9.5835745422049978</c:v>
                </c:pt>
                <c:pt idx="1">
                  <c:v>9.3706062190448858</c:v>
                </c:pt>
                <c:pt idx="2">
                  <c:v>9.1173465915031322</c:v>
                </c:pt>
                <c:pt idx="3">
                  <c:v>8.8193940885128335</c:v>
                </c:pt>
                <c:pt idx="4">
                  <c:v>8.4732640222446687</c:v>
                </c:pt>
                <c:pt idx="5">
                  <c:v>8.0770208487390267</c:v>
                </c:pt>
                <c:pt idx="6">
                  <c:v>7.6309540438912844</c:v>
                </c:pt>
                <c:pt idx="7">
                  <c:v>7.1381817134476204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4.2937310178741317</c:v>
                </c:pt>
                <c:pt idx="13">
                  <c:v>3.7396139138250639</c:v>
                </c:pt>
                <c:pt idx="14">
                  <c:v>3.2201526228866006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8.722513574429728</c:v>
                </c:pt>
                <c:pt idx="2">
                  <c:v>8.4867699643100067</c:v>
                </c:pt>
                <c:pt idx="3">
                  <c:v>8.2094245406397448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7.1031797386183957</c:v>
                </c:pt>
                <c:pt idx="7">
                  <c:v>6.6444886741424911</c:v>
                </c:pt>
                <c:pt idx="8">
                  <c:v>6.1482093989450632</c:v>
                </c:pt>
                <c:pt idx="9">
                  <c:v>5.6232099079633162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8.2108969120459658</c:v>
                </c:pt>
                <c:pt idx="1">
                  <c:v>8.0284325362227218</c:v>
                </c:pt>
                <c:pt idx="2">
                  <c:v>7.8114478730815673</c:v>
                </c:pt>
                <c:pt idx="3">
                  <c:v>7.5561717987978572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6.5379547807571452</c:v>
                </c:pt>
                <c:pt idx="7">
                  <c:v>6.1157633751847271</c:v>
                </c:pt>
                <c:pt idx="8">
                  <c:v>5.6589747848260643</c:v>
                </c:pt>
                <c:pt idx="9">
                  <c:v>5.1757513471171928</c:v>
                </c:pt>
                <c:pt idx="10">
                  <c:v>4.6765810755610371</c:v>
                </c:pt>
                <c:pt idx="11">
                  <c:v>4.1734506258634303</c:v>
                </c:pt>
                <c:pt idx="12">
                  <c:v>3.6787299561930586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7.3021139696333393</c:v>
                </c:pt>
                <c:pt idx="2">
                  <c:v>7.1047595380216277</c:v>
                </c:pt>
                <c:pt idx="3">
                  <c:v>6.8725778537725555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5.5624807178014075</c:v>
                </c:pt>
                <c:pt idx="8">
                  <c:v>5.1470170103120703</c:v>
                </c:pt>
                <c:pt idx="9">
                  <c:v>4.70750997092075</c:v>
                </c:pt>
                <c:pt idx="10">
                  <c:v>4.2534987804784867</c:v>
                </c:pt>
                <c:pt idx="11">
                  <c:v>3.7958856824411291</c:v>
                </c:pt>
                <c:pt idx="12">
                  <c:v>3.345921546008837</c:v>
                </c:pt>
                <c:pt idx="13">
                  <c:v>2.9141217081215185</c:v>
                </c:pt>
                <c:pt idx="14">
                  <c:v>2.5093276680586389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6.709342655188042</c:v>
                </c:pt>
                <c:pt idx="1">
                  <c:v>6.5602461517394186</c:v>
                </c:pt>
                <c:pt idx="2">
                  <c:v>6.3829422016924076</c:v>
                </c:pt>
                <c:pt idx="3">
                  <c:v>6.1743493192841594</c:v>
                </c:pt>
                <c:pt idx="4">
                  <c:v>5.9320279174284227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4.9973532150873465</c:v>
                </c:pt>
                <c:pt idx="8">
                  <c:v>4.6240990862722127</c:v>
                </c:pt>
                <c:pt idx="9">
                  <c:v>4.2292443393017169</c:v>
                </c:pt>
                <c:pt idx="10">
                  <c:v>3.8213590094737246</c:v>
                </c:pt>
                <c:pt idx="11">
                  <c:v>3.4102377125630614</c:v>
                </c:pt>
                <c:pt idx="12">
                  <c:v>3.0059882710004664</c:v>
                </c:pt>
                <c:pt idx="13">
                  <c:v>2.6180577023182825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5.8210053395634178</c:v>
                </c:pt>
                <c:pt idx="2">
                  <c:v>5.6636808709265694</c:v>
                </c:pt>
                <c:pt idx="3">
                  <c:v>5.4785932607655701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4.4342268683004962</c:v>
                </c:pt>
                <c:pt idx="8">
                  <c:v>4.1030328510956835</c:v>
                </c:pt>
                <c:pt idx="9">
                  <c:v>3.7526722796622787</c:v>
                </c:pt>
                <c:pt idx="10">
                  <c:v>3.3907494755570102</c:v>
                </c:pt>
                <c:pt idx="11">
                  <c:v>3.025955349060601</c:v>
                </c:pt>
                <c:pt idx="12">
                  <c:v>2.6672587234427541</c:v>
                </c:pt>
                <c:pt idx="13">
                  <c:v>2.3230420798218243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5.2182748158671499</c:v>
                </c:pt>
                <c:pt idx="1">
                  <c:v>5.1023131532923243</c:v>
                </c:pt>
                <c:pt idx="2">
                  <c:v>4.9644127977979373</c:v>
                </c:pt>
                <c:pt idx="3">
                  <c:v>4.802177085451599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3.8867537057625752</c:v>
                </c:pt>
                <c:pt idx="8">
                  <c:v>3.5964506581445872</c:v>
                </c:pt>
                <c:pt idx="9">
                  <c:v>3.2893474607175683</c:v>
                </c:pt>
                <c:pt idx="10">
                  <c:v>2.9721095651754115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4.4201449807553663</c:v>
                </c:pt>
                <c:pt idx="2">
                  <c:v>4.3006816028971144</c:v>
                </c:pt>
                <c:pt idx="3">
                  <c:v>4.1601364524756388</c:v>
                </c:pt>
                <c:pt idx="4">
                  <c:v>3.9968657910754968</c:v>
                </c:pt>
                <c:pt idx="5">
                  <c:v>3.8099566164086669</c:v>
                </c:pt>
                <c:pt idx="6">
                  <c:v>3.5995454751825986</c:v>
                </c:pt>
                <c:pt idx="7">
                  <c:v>3.3671031878694415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3.7872166870593702</c:v>
                </c:pt>
                <c:pt idx="2">
                  <c:v>3.6848594793010085</c:v>
                </c:pt>
                <c:pt idx="3">
                  <c:v>3.5644392348794067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3.0841202604876874</c:v>
                </c:pt>
                <c:pt idx="7">
                  <c:v>2.8849617909978025</c:v>
                </c:pt>
                <c:pt idx="8">
                  <c:v>2.6694829457737286</c:v>
                </c:pt>
                <c:pt idx="9">
                  <c:v>2.4415341078639239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1.5113993573663629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3.2122559920929068</c:v>
                </c:pt>
                <c:pt idx="2">
                  <c:v>3.1254382625768824</c:v>
                </c:pt>
                <c:pt idx="3">
                  <c:v>3.0232997572639126</c:v>
                </c:pt>
                <c:pt idx="4">
                  <c:v>2.9046459206366007</c:v>
                </c:pt>
                <c:pt idx="5">
                  <c:v>2.7688132457097114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2.0708697748094163</c:v>
                </c:pt>
                <c:pt idx="10">
                  <c:v>1.8711467667818349</c:v>
                </c:pt>
                <c:pt idx="11">
                  <c:v>1.6698392519520557</c:v>
                </c:pt>
                <c:pt idx="12">
                  <c:v>1.4718965740518748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2.6998961578400826</c:v>
                </c:pt>
                <c:pt idx="2">
                  <c:v>2.626925991411972</c:v>
                </c:pt>
                <c:pt idx="3">
                  <c:v>2.541078736790666</c:v>
                </c:pt>
                <c:pt idx="4">
                  <c:v>2.4413503719244707</c:v>
                </c:pt>
                <c:pt idx="5">
                  <c:v>2.3271832202257952</c:v>
                </c:pt>
                <c:pt idx="6">
                  <c:v>2.1986606866355221</c:v>
                </c:pt>
                <c:pt idx="7">
                  <c:v>2.0566811721244149</c:v>
                </c:pt>
                <c:pt idx="8">
                  <c:v>1.903066907510468</c:v>
                </c:pt>
                <c:pt idx="9">
                  <c:v>1.7405628200734595</c:v>
                </c:pt>
                <c:pt idx="10">
                  <c:v>1.5726959429213057</c:v>
                </c:pt>
                <c:pt idx="11">
                  <c:v>1.4034972902699836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0.92780312083974814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2.2510822510822499</c:v>
                </c:pt>
                <c:pt idx="2">
                  <c:v>2.1902421902421896</c:v>
                </c:pt>
                <c:pt idx="3">
                  <c:v>2.1186656480774122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1.7147913149400966</c:v>
                </c:pt>
                <c:pt idx="8">
                  <c:v>1.586712928080156</c:v>
                </c:pt>
                <c:pt idx="9">
                  <c:v>1.4512225071261828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0.89836007516810013</c:v>
                </c:pt>
                <c:pt idx="14">
                  <c:v>0.77357091373911457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1.8637992831541215</c:v>
                </c:pt>
                <c:pt idx="2">
                  <c:v>1.8134263295553614</c:v>
                </c:pt>
                <c:pt idx="3">
                  <c:v>1.7541640312038791</c:v>
                </c:pt>
                <c:pt idx="4">
                  <c:v>1.6853192890059248</c:v>
                </c:pt>
                <c:pt idx="5">
                  <c:v>1.6065071262203878</c:v>
                </c:pt>
                <c:pt idx="6">
                  <c:v>1.5177851191612959</c:v>
                </c:pt>
                <c:pt idx="7">
                  <c:v>1.4197734543052416</c:v>
                </c:pt>
                <c:pt idx="8">
                  <c:v>1.3137300587330327</c:v>
                </c:pt>
                <c:pt idx="9">
                  <c:v>1.2015498177281303</c:v>
                </c:pt>
                <c:pt idx="10">
                  <c:v>1.0856675218876111</c:v>
                </c:pt>
                <c:pt idx="11">
                  <c:v>0.968865871347666</c:v>
                </c:pt>
                <c:pt idx="12">
                  <c:v>0.85401654984773312</c:v>
                </c:pt>
                <c:pt idx="13">
                  <c:v>0.74380350309616905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1.5339233038348081</c:v>
                </c:pt>
                <c:pt idx="2">
                  <c:v>1.4924659172446781</c:v>
                </c:pt>
                <c:pt idx="3">
                  <c:v>1.4436925212562901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1.2491505847964648</c:v>
                </c:pt>
                <c:pt idx="7">
                  <c:v>1.168486117260066</c:v>
                </c:pt>
                <c:pt idx="8">
                  <c:v>1.0812114642670094</c:v>
                </c:pt>
                <c:pt idx="9">
                  <c:v>0.98888613317447893</c:v>
                </c:pt>
                <c:pt idx="10">
                  <c:v>0.8935139781906889</c:v>
                </c:pt>
                <c:pt idx="11">
                  <c:v>0.79738518615338894</c:v>
                </c:pt>
                <c:pt idx="12">
                  <c:v>0.70286317819326705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0.10434519975778464</c:v>
                </c:pt>
                <c:pt idx="3">
                  <c:v>0.11209816636389747</c:v>
                </c:pt>
                <c:pt idx="4">
                  <c:v>0.12178937462153852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0.19163421538461547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0.10037334525636928</c:v>
                </c:pt>
                <c:pt idx="2">
                  <c:v>0.10671668157046157</c:v>
                </c:pt>
                <c:pt idx="3">
                  <c:v>0.11464585196307697</c:v>
                </c:pt>
                <c:pt idx="4">
                  <c:v>0.12455731495384623</c:v>
                </c:pt>
                <c:pt idx="5">
                  <c:v>0.13694664369230777</c:v>
                </c:pt>
                <c:pt idx="6">
                  <c:v>0.15243330461538471</c:v>
                </c:pt>
                <c:pt idx="7">
                  <c:v>0.17179163076923087</c:v>
                </c:pt>
                <c:pt idx="8">
                  <c:v>0.19598953846153855</c:v>
                </c:pt>
                <c:pt idx="9">
                  <c:v>0.2262369230769232</c:v>
                </c:pt>
                <c:pt idx="10">
                  <c:v>0.26404615384615399</c:v>
                </c:pt>
                <c:pt idx="11">
                  <c:v>0.31130769230769245</c:v>
                </c:pt>
                <c:pt idx="12">
                  <c:v>0.37038461538461542</c:v>
                </c:pt>
                <c:pt idx="13">
                  <c:v>0.44423076923076948</c:v>
                </c:pt>
                <c:pt idx="14">
                  <c:v>0.53653846153846163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0.10316149373571286</c:v>
                </c:pt>
                <c:pt idx="2">
                  <c:v>0.10968103383630773</c:v>
                </c:pt>
                <c:pt idx="3">
                  <c:v>0.11783045896205133</c:v>
                </c:pt>
                <c:pt idx="4">
                  <c:v>0.12801724036923084</c:v>
                </c:pt>
                <c:pt idx="5">
                  <c:v>0.14075071712820519</c:v>
                </c:pt>
                <c:pt idx="6">
                  <c:v>0.15666756307692314</c:v>
                </c:pt>
                <c:pt idx="7">
                  <c:v>0.1765636205128206</c:v>
                </c:pt>
                <c:pt idx="8">
                  <c:v>0.2014336923076924</c:v>
                </c:pt>
                <c:pt idx="9">
                  <c:v>0.23252128205128211</c:v>
                </c:pt>
                <c:pt idx="10">
                  <c:v>0.27138076923076937</c:v>
                </c:pt>
                <c:pt idx="11">
                  <c:v>0.31995512820512834</c:v>
                </c:pt>
                <c:pt idx="12">
                  <c:v>0.380673076923077</c:v>
                </c:pt>
                <c:pt idx="13">
                  <c:v>0.45657051282051297</c:v>
                </c:pt>
                <c:pt idx="14">
                  <c:v>0.55144230769230784</c:v>
                </c:pt>
                <c:pt idx="15">
                  <c:v>0.67003205128205134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0.10664667933489236</c:v>
                </c:pt>
                <c:pt idx="2">
                  <c:v>0.11338647416861543</c:v>
                </c:pt>
                <c:pt idx="3">
                  <c:v>0.12181121771076928</c:v>
                </c:pt>
                <c:pt idx="4">
                  <c:v>0.1323421471384616</c:v>
                </c:pt>
                <c:pt idx="5">
                  <c:v>0.14550580892307699</c:v>
                </c:pt>
                <c:pt idx="6">
                  <c:v>0.16196038615384623</c:v>
                </c:pt>
                <c:pt idx="7">
                  <c:v>0.18252860769230778</c:v>
                </c:pt>
                <c:pt idx="8">
                  <c:v>0.20823888461538473</c:v>
                </c:pt>
                <c:pt idx="9">
                  <c:v>0.24037673076923091</c:v>
                </c:pt>
                <c:pt idx="10">
                  <c:v>0.28054903846153861</c:v>
                </c:pt>
                <c:pt idx="11">
                  <c:v>0.33076442307692322</c:v>
                </c:pt>
                <c:pt idx="12">
                  <c:v>0.39353365384615391</c:v>
                </c:pt>
                <c:pt idx="13">
                  <c:v>0.47199519230769243</c:v>
                </c:pt>
                <c:pt idx="14">
                  <c:v>0.57007211538461544</c:v>
                </c:pt>
                <c:pt idx="15">
                  <c:v>0.6926682692307693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0.11100316133386667</c:v>
                </c:pt>
                <c:pt idx="2">
                  <c:v>0.11801827458400005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0.16857641500000009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0.34427604166666675</c:v>
                </c:pt>
                <c:pt idx="12">
                  <c:v>0.409609375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0.26247018028846164</c:v>
                </c:pt>
                <c:pt idx="10">
                  <c:v>0.30633479567307698</c:v>
                </c:pt>
                <c:pt idx="11">
                  <c:v>0.36116556490384627</c:v>
                </c:pt>
                <c:pt idx="12">
                  <c:v>0.42970402644230776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0.1232557669559821</c:v>
                </c:pt>
                <c:pt idx="2">
                  <c:v>0.13104521325226928</c:v>
                </c:pt>
                <c:pt idx="3">
                  <c:v>0.14078202112262825</c:v>
                </c:pt>
                <c:pt idx="4">
                  <c:v>0.152953030960577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0.6588547926682693</c:v>
                </c:pt>
                <c:pt idx="15">
                  <c:v>0.80054399539262822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0.13176452086022888</c:v>
                </c:pt>
                <c:pt idx="2">
                  <c:v>0.14009169843856734</c:v>
                </c:pt>
                <c:pt idx="3">
                  <c:v>0.15050067041149043</c:v>
                </c:pt>
                <c:pt idx="4">
                  <c:v>0.16351188537764427</c:v>
                </c:pt>
                <c:pt idx="5">
                  <c:v>0.17977590408533659</c:v>
                </c:pt>
                <c:pt idx="6">
                  <c:v>0.20010592746995201</c:v>
                </c:pt>
                <c:pt idx="7">
                  <c:v>0.22551845670072121</c:v>
                </c:pt>
                <c:pt idx="8">
                  <c:v>0.25728411823918274</c:v>
                </c:pt>
                <c:pt idx="9">
                  <c:v>0.29699119516225969</c:v>
                </c:pt>
                <c:pt idx="10">
                  <c:v>0.34662504131610583</c:v>
                </c:pt>
                <c:pt idx="11">
                  <c:v>0.40866734900841351</c:v>
                </c:pt>
                <c:pt idx="12">
                  <c:v>0.48622023362379813</c:v>
                </c:pt>
                <c:pt idx="13">
                  <c:v>0.58316133939302894</c:v>
                </c:pt>
                <c:pt idx="14">
                  <c:v>0.7043377216045672</c:v>
                </c:pt>
                <c:pt idx="15">
                  <c:v>0.85580819936899033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0.19428729261949121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0.52546759972205515</c:v>
                </c:pt>
                <c:pt idx="13">
                  <c:v>0.63023372552333734</c:v>
                </c:pt>
                <c:pt idx="14">
                  <c:v>0.76119138277493981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0.17783437153641529</c:v>
                </c:pt>
                <c:pt idx="4">
                  <c:v>0.19320866342564608</c:v>
                </c:pt>
                <c:pt idx="5">
                  <c:v>0.21242652828718456</c:v>
                </c:pt>
                <c:pt idx="6">
                  <c:v>0.23644885936410764</c:v>
                </c:pt>
                <c:pt idx="7">
                  <c:v>0.26647677321026148</c:v>
                </c:pt>
                <c:pt idx="8">
                  <c:v>0.30401166551795378</c:v>
                </c:pt>
                <c:pt idx="9">
                  <c:v>0.35093028090256917</c:v>
                </c:pt>
                <c:pt idx="10">
                  <c:v>0.40957855013333849</c:v>
                </c:pt>
                <c:pt idx="11">
                  <c:v>0.48288888667179991</c:v>
                </c:pt>
                <c:pt idx="12">
                  <c:v>0.57452680734487682</c:v>
                </c:pt>
                <c:pt idx="13">
                  <c:v>0.68907420818622311</c:v>
                </c:pt>
                <c:pt idx="14">
                  <c:v>0.83225845923790553</c:v>
                </c:pt>
                <c:pt idx="15">
                  <c:v>1.011238773052509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0.21383142595898066</c:v>
                </c:pt>
                <c:pt idx="5">
                  <c:v>0.23510057287180119</c:v>
                </c:pt>
                <c:pt idx="6">
                  <c:v>0.26168700651282684</c:v>
                </c:pt>
                <c:pt idx="7">
                  <c:v>0.29492004856410881</c:v>
                </c:pt>
                <c:pt idx="8">
                  <c:v>0.33646135112821146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0.92109230481661275</c:v>
                </c:pt>
                <c:pt idx="15">
                  <c:v>1.1191766714438411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0.19308737614669497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0.23960987912564882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0.33047414275641807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0.59886003927084108</c:v>
                </c:pt>
                <c:pt idx="12">
                  <c:v>0.7125058287840621</c:v>
                </c:pt>
                <c:pt idx="13">
                  <c:v>0.85456306567558871</c:v>
                </c:pt>
                <c:pt idx="14">
                  <c:v>1.0321346117899965</c:v>
                </c:pt>
                <c:pt idx="15">
                  <c:v>1.2540990444330065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0.23289768172183031</c:v>
                </c:pt>
                <c:pt idx="3">
                  <c:v>0.25020224343834313</c:v>
                </c:pt>
                <c:pt idx="4">
                  <c:v>0.27183294558398413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0.37491676049680467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0.67939556190906425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1.4227520106694633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0.25151235260102628</c:v>
                </c:pt>
                <c:pt idx="2">
                  <c:v>0.26740728402551855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0.34315656659536475</c:v>
                </c:pt>
                <c:pt idx="6">
                  <c:v>0.38196255151844166</c:v>
                </c:pt>
                <c:pt idx="7">
                  <c:v>0.43047003267228773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0.66163849754608584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1.1131394055027224</c:v>
                </c:pt>
                <c:pt idx="14">
                  <c:v>1.3444411001526386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0.31054428690512892</c:v>
                </c:pt>
                <c:pt idx="3">
                  <c:v>0.33361807939087257</c:v>
                </c:pt>
                <c:pt idx="4">
                  <c:v>0.36246031999805206</c:v>
                </c:pt>
                <c:pt idx="5">
                  <c:v>0.39851312075702644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0.57032724937401347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1.0778148699207941</c:v>
                </c:pt>
                <c:pt idx="13">
                  <c:v>1.2927063081604542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10.844845275436763</c:v>
                </c:pt>
                <c:pt idx="1">
                  <c:v>10.768594433439267</c:v>
                </c:pt>
                <c:pt idx="2">
                  <c:v>10.674775595249422</c:v>
                </c:pt>
                <c:pt idx="3">
                  <c:v>10.559776147569254</c:v>
                </c:pt>
                <c:pt idx="4">
                  <c:v>10.419464918072029</c:v>
                </c:pt>
                <c:pt idx="5">
                  <c:v>10.249233730633382</c:v>
                </c:pt>
                <c:pt idx="6">
                  <c:v>10.044110333900798</c:v>
                </c:pt>
                <c:pt idx="7">
                  <c:v>9.7989702917817993</c:v>
                </c:pt>
                <c:pt idx="8">
                  <c:v>9.5088741880126477</c:v>
                </c:pt>
                <c:pt idx="9">
                  <c:v>9.169546479608492</c:v>
                </c:pt>
                <c:pt idx="10">
                  <c:v>8.777989221107056</c:v>
                </c:pt>
                <c:pt idx="11">
                  <c:v>8.3331854284386147</c:v>
                </c:pt>
                <c:pt idx="12">
                  <c:v>7.8367965703179792</c:v>
                </c:pt>
                <c:pt idx="13">
                  <c:v>7.2937095109492951</c:v>
                </c:pt>
                <c:pt idx="14">
                  <c:v>6.7122628890111002</c:v>
                </c:pt>
                <c:pt idx="15">
                  <c:v>9.8763578557770497</c:v>
                </c:pt>
                <c:pt idx="16">
                  <c:v>9.6001193113170444</c:v>
                </c:pt>
                <c:pt idx="17">
                  <c:v>9.2758172882679713</c:v>
                </c:pt>
                <c:pt idx="18">
                  <c:v>8.9000030783286146</c:v>
                </c:pt>
                <c:pt idx="19">
                  <c:v>8.4709950187890861</c:v>
                </c:pt>
                <c:pt idx="20">
                  <c:v>7.9895908500319504</c:v>
                </c:pt>
                <c:pt idx="21">
                  <c:v>7.4596767880775827</c:v>
                </c:pt>
                <c:pt idx="22">
                  <c:v>6.8885667557981725</c:v>
                </c:pt>
                <c:pt idx="23">
                  <c:v>6.2869122290545194</c:v>
                </c:pt>
                <c:pt idx="24">
                  <c:v>5.6680910767038242</c:v>
                </c:pt>
                <c:pt idx="25">
                  <c:v>5.0471072370470047</c:v>
                </c:pt>
                <c:pt idx="26">
                  <c:v>4.4391742811555988</c:v>
                </c:pt>
                <c:pt idx="27">
                  <c:v>3.8582569716890598</c:v>
                </c:pt>
                <c:pt idx="28">
                  <c:v>3.3158588577068131</c:v>
                </c:pt>
                <c:pt idx="29">
                  <c:v>2.820263993764796</c:v>
                </c:pt>
                <c:pt idx="30">
                  <c:v>9.6606737957695099</c:v>
                </c:pt>
                <c:pt idx="31">
                  <c:v>9.3465755215162378</c:v>
                </c:pt>
                <c:pt idx="32">
                  <c:v>8.9815530633334291</c:v>
                </c:pt>
                <c:pt idx="33">
                  <c:v>8.5635027800717651</c:v>
                </c:pt>
                <c:pt idx="34">
                  <c:v>8.0926574649958365</c:v>
                </c:pt>
                <c:pt idx="35">
                  <c:v>7.572229537600883</c:v>
                </c:pt>
                <c:pt idx="36">
                  <c:v>7.0088198075886154</c:v>
                </c:pt>
                <c:pt idx="37">
                  <c:v>6.4124262179830884</c:v>
                </c:pt>
                <c:pt idx="38">
                  <c:v>5.7959418039682715</c:v>
                </c:pt>
                <c:pt idx="39">
                  <c:v>5.1741452008321005</c:v>
                </c:pt>
                <c:pt idx="40">
                  <c:v>4.5623290382631376</c:v>
                </c:pt>
                <c:pt idx="41">
                  <c:v>3.9748255854721743</c:v>
                </c:pt>
                <c:pt idx="42">
                  <c:v>3.4237229950699191</c:v>
                </c:pt>
                <c:pt idx="43">
                  <c:v>2.9180030022218042</c:v>
                </c:pt>
                <c:pt idx="44">
                  <c:v>2.4632018834303508</c:v>
                </c:pt>
                <c:pt idx="45">
                  <c:v>9.4039641368521885</c:v>
                </c:pt>
                <c:pt idx="46">
                  <c:v>9.0478770165755407</c:v>
                </c:pt>
                <c:pt idx="47">
                  <c:v>8.6389765470489355</c:v>
                </c:pt>
                <c:pt idx="48">
                  <c:v>8.1770453036901607</c:v>
                </c:pt>
                <c:pt idx="49">
                  <c:v>7.66474704242406</c:v>
                </c:pt>
                <c:pt idx="50">
                  <c:v>7.1080879778225654</c:v>
                </c:pt>
                <c:pt idx="51">
                  <c:v>6.5165043310744117</c:v>
                </c:pt>
                <c:pt idx="52">
                  <c:v>5.9024514130179888</c:v>
                </c:pt>
                <c:pt idx="53">
                  <c:v>5.2804747441218298</c:v>
                </c:pt>
                <c:pt idx="54">
                  <c:v>4.6658844897287253</c:v>
                </c:pt>
                <c:pt idx="55">
                  <c:v>4.0732775700610615</c:v>
                </c:pt>
                <c:pt idx="56">
                  <c:v>3.5152019740888023</c:v>
                </c:pt>
                <c:pt idx="57">
                  <c:v>3.0012109233138911</c:v>
                </c:pt>
                <c:pt idx="58">
                  <c:v>2.5374331813856923</c:v>
                </c:pt>
                <c:pt idx="59">
                  <c:v>2.1266446389668303</c:v>
                </c:pt>
                <c:pt idx="60">
                  <c:v>9.1016456345627699</c:v>
                </c:pt>
                <c:pt idx="61">
                  <c:v>8.7003202245715663</c:v>
                </c:pt>
                <c:pt idx="62">
                  <c:v>8.245833393269022</c:v>
                </c:pt>
                <c:pt idx="63">
                  <c:v>7.7404048592232506</c:v>
                </c:pt>
                <c:pt idx="64">
                  <c:v>7.189550309411973</c:v>
                </c:pt>
                <c:pt idx="65">
                  <c:v>6.6022313564988568</c:v>
                </c:pt>
                <c:pt idx="66">
                  <c:v>5.9905196409670296</c:v>
                </c:pt>
                <c:pt idx="67">
                  <c:v>5.3687375020425492</c:v>
                </c:pt>
                <c:pt idx="68">
                  <c:v>4.752176161141958</c:v>
                </c:pt>
                <c:pt idx="69">
                  <c:v>4.155621650811324</c:v>
                </c:pt>
                <c:pt idx="70">
                  <c:v>3.5919817422914173</c:v>
                </c:pt>
                <c:pt idx="71">
                  <c:v>3.0712737164939226</c:v>
                </c:pt>
                <c:pt idx="72">
                  <c:v>2.6001191414798059</c:v>
                </c:pt>
                <c:pt idx="73">
                  <c:v>2.1817498034195046</c:v>
                </c:pt>
                <c:pt idx="74">
                  <c:v>1.8164145481797396</c:v>
                </c:pt>
                <c:pt idx="75">
                  <c:v>8.7500259988856417</c:v>
                </c:pt>
                <c:pt idx="76">
                  <c:v>8.3017027939376238</c:v>
                </c:pt>
                <c:pt idx="77">
                  <c:v>7.8020150779732376</c:v>
                </c:pt>
                <c:pt idx="78">
                  <c:v>7.2560769987103004</c:v>
                </c:pt>
                <c:pt idx="79">
                  <c:v>6.6724542398363811</c:v>
                </c:pt>
                <c:pt idx="80">
                  <c:v>6.0628892892494743</c:v>
                </c:pt>
                <c:pt idx="81">
                  <c:v>5.4415009414826248</c:v>
                </c:pt>
                <c:pt idx="82">
                  <c:v>4.82354209581022</c:v>
                </c:pt>
                <c:pt idx="83">
                  <c:v>4.223933403652441</c:v>
                </c:pt>
                <c:pt idx="84">
                  <c:v>3.6558634423480187</c:v>
                </c:pt>
                <c:pt idx="85">
                  <c:v>3.129724045813743</c:v>
                </c:pt>
                <c:pt idx="86">
                  <c:v>2.652542889683434</c:v>
                </c:pt>
                <c:pt idx="87">
                  <c:v>2.227933597372977</c:v>
                </c:pt>
                <c:pt idx="88">
                  <c:v>1.8564637511062667</c:v>
                </c:pt>
                <c:pt idx="89">
                  <c:v>1.5362785206333767</c:v>
                </c:pt>
                <c:pt idx="90">
                  <c:v>8.3469463849440029</c:v>
                </c:pt>
                <c:pt idx="91">
                  <c:v>7.8520139403366871</c:v>
                </c:pt>
                <c:pt idx="92">
                  <c:v>7.3101914077136678</c:v>
                </c:pt>
                <c:pt idx="93">
                  <c:v>6.729717323052153</c:v>
                </c:pt>
                <c:pt idx="94">
                  <c:v>6.1220562509422338</c:v>
                </c:pt>
                <c:pt idx="95">
                  <c:v>5.5011473521415484</c:v>
                </c:pt>
                <c:pt idx="96">
                  <c:v>4.8821969157175635</c:v>
                </c:pt>
                <c:pt idx="97">
                  <c:v>4.280221381663603</c:v>
                </c:pt>
                <c:pt idx="98">
                  <c:v>3.7086284070992201</c:v>
                </c:pt>
                <c:pt idx="99">
                  <c:v>3.1781109097502798</c:v>
                </c:pt>
                <c:pt idx="100">
                  <c:v>2.6960288782470183</c:v>
                </c:pt>
                <c:pt idx="101">
                  <c:v>2.2663126698829306</c:v>
                </c:pt>
                <c:pt idx="102">
                  <c:v>1.889797500234305</c:v>
                </c:pt>
                <c:pt idx="103">
                  <c:v>1.5648300628178078</c:v>
                </c:pt>
                <c:pt idx="104">
                  <c:v>1.2879804819664211</c:v>
                </c:pt>
                <c:pt idx="105">
                  <c:v>7.8924768061572719</c:v>
                </c:pt>
                <c:pt idx="106">
                  <c:v>7.3540675705961052</c:v>
                </c:pt>
                <c:pt idx="107">
                  <c:v>6.7762403445120807</c:v>
                </c:pt>
                <c:pt idx="108">
                  <c:v>6.1702278227200411</c:v>
                </c:pt>
                <c:pt idx="109">
                  <c:v>5.5498142925217602</c:v>
                </c:pt>
                <c:pt idx="110">
                  <c:v>4.9301579402687805</c:v>
                </c:pt>
                <c:pt idx="111">
                  <c:v>4.3263435349252095</c:v>
                </c:pt>
                <c:pt idx="112">
                  <c:v>3.7519498283864294</c:v>
                </c:pt>
                <c:pt idx="113">
                  <c:v>3.2179111287258255</c:v>
                </c:pt>
                <c:pt idx="114">
                  <c:v>2.7318579061969923</c:v>
                </c:pt>
                <c:pt idx="115">
                  <c:v>2.297981258006577</c:v>
                </c:pt>
                <c:pt idx="116">
                  <c:v>1.9173389354078028</c:v>
                </c:pt>
                <c:pt idx="117">
                  <c:v>1.5884469312204315</c:v>
                </c:pt>
                <c:pt idx="118">
                  <c:v>1.3079885734043004</c:v>
                </c:pt>
                <c:pt idx="119">
                  <c:v>1.071505485087026</c:v>
                </c:pt>
                <c:pt idx="120">
                  <c:v>7.3895495503821103</c:v>
                </c:pt>
                <c:pt idx="121">
                  <c:v>6.8139244657228506</c:v>
                </c:pt>
                <c:pt idx="122">
                  <c:v>6.2093143544151603</c:v>
                </c:pt>
                <c:pt idx="123">
                  <c:v>5.5893722433736217</c:v>
                </c:pt>
                <c:pt idx="124">
                  <c:v>4.9692105938848119</c:v>
                </c:pt>
                <c:pt idx="125">
                  <c:v>4.3639631549425344</c:v>
                </c:pt>
                <c:pt idx="126">
                  <c:v>3.7873425491707553</c:v>
                </c:pt>
                <c:pt idx="127">
                  <c:v>3.2504763027675687</c:v>
                </c:pt>
                <c:pt idx="128">
                  <c:v>2.7612141552918152</c:v>
                </c:pt>
                <c:pt idx="129">
                  <c:v>2.3239605682864637</c:v>
                </c:pt>
                <c:pt idx="130">
                  <c:v>1.9399568918693506</c:v>
                </c:pt>
                <c:pt idx="131">
                  <c:v>1.6078599616970417</c:v>
                </c:pt>
                <c:pt idx="132">
                  <c:v>1.3244482524826384</c:v>
                </c:pt>
                <c:pt idx="133">
                  <c:v>1.0853170682655373</c:v>
                </c:pt>
                <c:pt idx="134">
                  <c:v>0.88547476678403481</c:v>
                </c:pt>
                <c:pt idx="135">
                  <c:v>6.8443748913161748</c:v>
                </c:pt>
                <c:pt idx="136">
                  <c:v>6.2409419418594556</c:v>
                </c:pt>
                <c:pt idx="137">
                  <c:v>5.6214269564924955</c:v>
                </c:pt>
                <c:pt idx="138">
                  <c:v>5.000901011487791</c:v>
                </c:pt>
                <c:pt idx="139">
                  <c:v>4.3945332043091723</c:v>
                </c:pt>
                <c:pt idx="140">
                  <c:v>3.8161411470774178</c:v>
                </c:pt>
                <c:pt idx="141">
                  <c:v>3.2770068799306951</c:v>
                </c:pt>
                <c:pt idx="142">
                  <c:v>2.7851573546466013</c:v>
                </c:pt>
                <c:pt idx="143">
                  <c:v>2.3451708091965404</c:v>
                </c:pt>
                <c:pt idx="144">
                  <c:v>1.9584391289461973</c:v>
                </c:pt>
                <c:pt idx="145">
                  <c:v>1.6237354054617055</c:v>
                </c:pt>
                <c:pt idx="146">
                  <c:v>1.3379172932544614</c:v>
                </c:pt>
                <c:pt idx="147">
                  <c:v>1.0966253687507643</c:v>
                </c:pt>
                <c:pt idx="148">
                  <c:v>0.89488577660860658</c:v>
                </c:pt>
                <c:pt idx="149">
                  <c:v>0.72757602862062332</c:v>
                </c:pt>
                <c:pt idx="150">
                  <c:v>6.2664769411992154</c:v>
                </c:pt>
                <c:pt idx="151">
                  <c:v>5.6473366649604708</c:v>
                </c:pt>
                <c:pt idx="152">
                  <c:v>5.0265458634421902</c:v>
                </c:pt>
                <c:pt idx="153">
                  <c:v>4.4192993528002376</c:v>
                </c:pt>
                <c:pt idx="154">
                  <c:v>3.8394972892082282</c:v>
                </c:pt>
                <c:pt idx="155">
                  <c:v>3.2985452146712095</c:v>
                </c:pt>
                <c:pt idx="156">
                  <c:v>2.8046129719872899</c:v>
                </c:pt>
                <c:pt idx="157">
                  <c:v>2.3624198086697343</c:v>
                </c:pt>
                <c:pt idx="158">
                  <c:v>1.9734804252715978</c:v>
                </c:pt>
                <c:pt idx="159">
                  <c:v>1.6366632755055892</c:v>
                </c:pt>
                <c:pt idx="160">
                  <c:v>1.3488913863809358</c:v>
                </c:pt>
                <c:pt idx="161">
                  <c:v>1.1058431035269689</c:v>
                </c:pt>
                <c:pt idx="162">
                  <c:v>0.90255985153308227</c:v>
                </c:pt>
                <c:pt idx="163">
                  <c:v>0.73391791272662199</c:v>
                </c:pt>
                <c:pt idx="164">
                  <c:v>0.59495894301207797</c:v>
                </c:pt>
                <c:pt idx="165">
                  <c:v>5.6682370335256325</c:v>
                </c:pt>
                <c:pt idx="166">
                  <c:v>5.0472518965937967</c:v>
                </c:pt>
                <c:pt idx="167">
                  <c:v>4.4393141682590063</c:v>
                </c:pt>
                <c:pt idx="168">
                  <c:v>3.8583890607282316</c:v>
                </c:pt>
                <c:pt idx="169">
                  <c:v>3.3159808093542464</c:v>
                </c:pt>
                <c:pt idx="170">
                  <c:v>2.8203742710704973</c:v>
                </c:pt>
                <c:pt idx="171">
                  <c:v>2.3764027800217402</c:v>
                </c:pt>
                <c:pt idx="172">
                  <c:v>1.9856808407933668</c:v>
                </c:pt>
                <c:pt idx="173">
                  <c:v>1.6471547397409136</c:v>
                </c:pt>
                <c:pt idx="174">
                  <c:v>1.3578011365996698</c:v>
                </c:pt>
                <c:pt idx="175">
                  <c:v>1.1133296180138887</c:v>
                </c:pt>
                <c:pt idx="176">
                  <c:v>0.90879453086590123</c:v>
                </c:pt>
                <c:pt idx="177">
                  <c:v>0.73907158038411147</c:v>
                </c:pt>
                <c:pt idx="178">
                  <c:v>0.59919289651914776</c:v>
                </c:pt>
                <c:pt idx="179">
                  <c:v>0.48455715202339589</c:v>
                </c:pt>
                <c:pt idx="180">
                  <c:v>5.0639399541852645</c:v>
                </c:pt>
                <c:pt idx="181">
                  <c:v>4.4554570258548276</c:v>
                </c:pt>
                <c:pt idx="182">
                  <c:v>3.8736368615788472</c:v>
                </c:pt>
                <c:pt idx="183">
                  <c:v>3.3300625617187825</c:v>
                </c:pt>
                <c:pt idx="184">
                  <c:v>2.8331114343364816</c:v>
                </c:pt>
                <c:pt idx="185">
                  <c:v>2.3877089043894681</c:v>
                </c:pt>
                <c:pt idx="186">
                  <c:v>1.9955503253250779</c:v>
                </c:pt>
                <c:pt idx="187">
                  <c:v>1.6556452549193661</c:v>
                </c:pt>
                <c:pt idx="188">
                  <c:v>1.3650141324497207</c:v>
                </c:pt>
                <c:pt idx="189">
                  <c:v>1.1193922111456325</c:v>
                </c:pt>
                <c:pt idx="190">
                  <c:v>0.91384463652622228</c:v>
                </c:pt>
                <c:pt idx="191">
                  <c:v>0.7432469221303083</c:v>
                </c:pt>
                <c:pt idx="192">
                  <c:v>0.60262369555387296</c:v>
                </c:pt>
                <c:pt idx="193">
                  <c:v>0.4873618686342932</c:v>
                </c:pt>
                <c:pt idx="194">
                  <c:v>0.39332452819572017</c:v>
                </c:pt>
                <c:pt idx="195">
                  <c:v>4.4684560878839399</c:v>
                </c:pt>
                <c:pt idx="196">
                  <c:v>3.8859221477118382</c:v>
                </c:pt>
                <c:pt idx="197">
                  <c:v>3.3414143691988816</c:v>
                </c:pt>
                <c:pt idx="198">
                  <c:v>2.8433842978784605</c:v>
                </c:pt>
                <c:pt idx="199">
                  <c:v>2.39683155848381</c:v>
                </c:pt>
                <c:pt idx="200">
                  <c:v>2.0035168335337934</c:v>
                </c:pt>
                <c:pt idx="201">
                  <c:v>1.6625009506058714</c:v>
                </c:pt>
                <c:pt idx="202">
                  <c:v>1.3708399415719044</c:v>
                </c:pt>
                <c:pt idx="203">
                  <c:v>1.1242900332629733</c:v>
                </c:pt>
                <c:pt idx="204">
                  <c:v>0.91792531232970132</c:v>
                </c:pt>
                <c:pt idx="205">
                  <c:v>0.74662131696410861</c:v>
                </c:pt>
                <c:pt idx="206">
                  <c:v>0.60539675191574105</c:v>
                </c:pt>
                <c:pt idx="207">
                  <c:v>0.48962912803657255</c:v>
                </c:pt>
                <c:pt idx="208">
                  <c:v>0.39517051244967505</c:v>
                </c:pt>
                <c:pt idx="209">
                  <c:v>0.31839103190319434</c:v>
                </c:pt>
                <c:pt idx="210">
                  <c:v>3.8958066259588149</c:v>
                </c:pt>
                <c:pt idx="211">
                  <c:v>3.3505516912873849</c:v>
                </c:pt>
                <c:pt idx="212">
                  <c:v>2.8516563839095208</c:v>
                </c:pt>
                <c:pt idx="213">
                  <c:v>2.4041800263714301</c:v>
                </c:pt>
                <c:pt idx="214">
                  <c:v>2.0099359837040343</c:v>
                </c:pt>
                <c:pt idx="215">
                  <c:v>1.6680265218340014</c:v>
                </c:pt>
                <c:pt idx="216">
                  <c:v>1.3755365160571877</c:v>
                </c:pt>
                <c:pt idx="217">
                  <c:v>1.1282392586656329</c:v>
                </c:pt>
                <c:pt idx="218">
                  <c:v>0.9212161864688212</c:v>
                </c:pt>
                <c:pt idx="219">
                  <c:v>0.74934297404476069</c:v>
                </c:pt>
                <c:pt idx="220">
                  <c:v>0.60763364016820842</c:v>
                </c:pt>
                <c:pt idx="221">
                  <c:v>0.49145818074311992</c:v>
                </c:pt>
                <c:pt idx="222">
                  <c:v>0.39665982264374977</c:v>
                </c:pt>
                <c:pt idx="223">
                  <c:v>0.31959956748395274</c:v>
                </c:pt>
                <c:pt idx="224">
                  <c:v>0.25715239073013951</c:v>
                </c:pt>
                <c:pt idx="225">
                  <c:v>3.3578976085786065</c:v>
                </c:pt>
                <c:pt idx="226">
                  <c:v>2.8583087878674984</c:v>
                </c:pt>
                <c:pt idx="227">
                  <c:v>2.4100913232692323</c:v>
                </c:pt>
                <c:pt idx="228">
                  <c:v>2.0151009958202772</c:v>
                </c:pt>
                <c:pt idx="229">
                  <c:v>1.6724734950140112</c:v>
                </c:pt>
                <c:pt idx="230">
                  <c:v>1.3793170099746532</c:v>
                </c:pt>
                <c:pt idx="231">
                  <c:v>1.1314186712551735</c:v>
                </c:pt>
                <c:pt idx="232">
                  <c:v>0.92386592403380896</c:v>
                </c:pt>
                <c:pt idx="233">
                  <c:v>0.75153462809528015</c:v>
                </c:pt>
                <c:pt idx="234">
                  <c:v>0.60943508780960876</c:v>
                </c:pt>
                <c:pt idx="235">
                  <c:v>0.49293129132566477</c:v>
                </c:pt>
                <c:pt idx="236">
                  <c:v>0.39785937778965813</c:v>
                </c:pt>
                <c:pt idx="237">
                  <c:v>0.3205730217945319</c:v>
                </c:pt>
                <c:pt idx="238">
                  <c:v>0.25794016532645586</c:v>
                </c:pt>
                <c:pt idx="239">
                  <c:v>0.20731035914404264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10.844845275436763</c:v>
                </c:pt>
                <c:pt idx="1">
                  <c:v>10.768594433439267</c:v>
                </c:pt>
                <c:pt idx="2">
                  <c:v>10.674775595249422</c:v>
                </c:pt>
                <c:pt idx="3">
                  <c:v>10.559776147569254</c:v>
                </c:pt>
                <c:pt idx="4">
                  <c:v>10.419464918072029</c:v>
                </c:pt>
                <c:pt idx="5">
                  <c:v>10.249233730633382</c:v>
                </c:pt>
                <c:pt idx="6">
                  <c:v>10.044110333900798</c:v>
                </c:pt>
                <c:pt idx="7">
                  <c:v>9.7989702917817993</c:v>
                </c:pt>
                <c:pt idx="8">
                  <c:v>9.5088741880126477</c:v>
                </c:pt>
                <c:pt idx="9">
                  <c:v>9.169546479608492</c:v>
                </c:pt>
                <c:pt idx="10">
                  <c:v>8.777989221107056</c:v>
                </c:pt>
                <c:pt idx="11">
                  <c:v>8.3331854284386147</c:v>
                </c:pt>
                <c:pt idx="12">
                  <c:v>7.8367965703179792</c:v>
                </c:pt>
                <c:pt idx="13">
                  <c:v>7.2937095109492951</c:v>
                </c:pt>
                <c:pt idx="14">
                  <c:v>6.7122628890111002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9.8763578557770497</c:v>
                </c:pt>
                <c:pt idx="1">
                  <c:v>9.6001193113170444</c:v>
                </c:pt>
                <c:pt idx="2">
                  <c:v>9.2758172882679713</c:v>
                </c:pt>
                <c:pt idx="3">
                  <c:v>8.9000030783286146</c:v>
                </c:pt>
                <c:pt idx="4">
                  <c:v>8.4709950187890861</c:v>
                </c:pt>
                <c:pt idx="5">
                  <c:v>7.9895908500319504</c:v>
                </c:pt>
                <c:pt idx="6">
                  <c:v>7.4596767880775827</c:v>
                </c:pt>
                <c:pt idx="7">
                  <c:v>6.8885667557981725</c:v>
                </c:pt>
                <c:pt idx="8">
                  <c:v>6.2869122290545194</c:v>
                </c:pt>
                <c:pt idx="9">
                  <c:v>5.6680910767038242</c:v>
                </c:pt>
                <c:pt idx="10">
                  <c:v>5.0471072370470047</c:v>
                </c:pt>
                <c:pt idx="11">
                  <c:v>4.4391742811555988</c:v>
                </c:pt>
                <c:pt idx="12">
                  <c:v>3.8582569716890598</c:v>
                </c:pt>
                <c:pt idx="13">
                  <c:v>3.3158588577068131</c:v>
                </c:pt>
                <c:pt idx="14">
                  <c:v>2.820263993764796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9.6606737957695099</c:v>
                </c:pt>
                <c:pt idx="1">
                  <c:v>9.3465755215162378</c:v>
                </c:pt>
                <c:pt idx="2">
                  <c:v>8.9815530633334291</c:v>
                </c:pt>
                <c:pt idx="3">
                  <c:v>8.5635027800717651</c:v>
                </c:pt>
                <c:pt idx="4">
                  <c:v>8.0926574649958365</c:v>
                </c:pt>
                <c:pt idx="5">
                  <c:v>7.572229537600883</c:v>
                </c:pt>
                <c:pt idx="6">
                  <c:v>7.0088198075886154</c:v>
                </c:pt>
                <c:pt idx="7">
                  <c:v>6.4124262179830884</c:v>
                </c:pt>
                <c:pt idx="8">
                  <c:v>5.7959418039682715</c:v>
                </c:pt>
                <c:pt idx="9">
                  <c:v>5.1741452008321005</c:v>
                </c:pt>
                <c:pt idx="10">
                  <c:v>4.5623290382631376</c:v>
                </c:pt>
                <c:pt idx="11">
                  <c:v>3.9748255854721743</c:v>
                </c:pt>
                <c:pt idx="12">
                  <c:v>3.4237229950699191</c:v>
                </c:pt>
                <c:pt idx="13">
                  <c:v>2.9180030022218042</c:v>
                </c:pt>
                <c:pt idx="14">
                  <c:v>2.4632018834303508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9.4039641368521885</c:v>
                </c:pt>
                <c:pt idx="1">
                  <c:v>9.0478770165755407</c:v>
                </c:pt>
                <c:pt idx="2">
                  <c:v>8.6389765470489355</c:v>
                </c:pt>
                <c:pt idx="3">
                  <c:v>8.1770453036901607</c:v>
                </c:pt>
                <c:pt idx="4">
                  <c:v>7.66474704242406</c:v>
                </c:pt>
                <c:pt idx="5">
                  <c:v>7.1080879778225654</c:v>
                </c:pt>
                <c:pt idx="6">
                  <c:v>6.5165043310744117</c:v>
                </c:pt>
                <c:pt idx="7">
                  <c:v>5.9024514130179888</c:v>
                </c:pt>
                <c:pt idx="8">
                  <c:v>5.2804747441218298</c:v>
                </c:pt>
                <c:pt idx="9">
                  <c:v>4.6658844897287253</c:v>
                </c:pt>
                <c:pt idx="10">
                  <c:v>4.0732775700610615</c:v>
                </c:pt>
                <c:pt idx="11">
                  <c:v>3.5152019740888023</c:v>
                </c:pt>
                <c:pt idx="12">
                  <c:v>3.0012109233138911</c:v>
                </c:pt>
                <c:pt idx="13">
                  <c:v>2.5374331813856923</c:v>
                </c:pt>
                <c:pt idx="14">
                  <c:v>2.1266446389668303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9.1016456345627699</c:v>
                </c:pt>
                <c:pt idx="1">
                  <c:v>8.7003202245715663</c:v>
                </c:pt>
                <c:pt idx="2">
                  <c:v>8.245833393269022</c:v>
                </c:pt>
                <c:pt idx="3">
                  <c:v>7.7404048592232506</c:v>
                </c:pt>
                <c:pt idx="4">
                  <c:v>7.189550309411973</c:v>
                </c:pt>
                <c:pt idx="5">
                  <c:v>6.6022313564988568</c:v>
                </c:pt>
                <c:pt idx="6">
                  <c:v>5.9905196409670296</c:v>
                </c:pt>
                <c:pt idx="7">
                  <c:v>5.3687375020425492</c:v>
                </c:pt>
                <c:pt idx="8">
                  <c:v>4.752176161141958</c:v>
                </c:pt>
                <c:pt idx="9">
                  <c:v>4.155621650811324</c:v>
                </c:pt>
                <c:pt idx="10">
                  <c:v>3.5919817422914173</c:v>
                </c:pt>
                <c:pt idx="11">
                  <c:v>3.0712737164939226</c:v>
                </c:pt>
                <c:pt idx="12">
                  <c:v>2.6001191414798059</c:v>
                </c:pt>
                <c:pt idx="13">
                  <c:v>2.1817498034195046</c:v>
                </c:pt>
                <c:pt idx="14">
                  <c:v>1.8164145481797396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8.7500259988856417</c:v>
                </c:pt>
                <c:pt idx="1">
                  <c:v>8.3017027939376238</c:v>
                </c:pt>
                <c:pt idx="2">
                  <c:v>7.8020150779732376</c:v>
                </c:pt>
                <c:pt idx="3">
                  <c:v>7.2560769987103004</c:v>
                </c:pt>
                <c:pt idx="4">
                  <c:v>6.6724542398363811</c:v>
                </c:pt>
                <c:pt idx="5">
                  <c:v>6.0628892892494743</c:v>
                </c:pt>
                <c:pt idx="6">
                  <c:v>5.4415009414826248</c:v>
                </c:pt>
                <c:pt idx="7">
                  <c:v>4.82354209581022</c:v>
                </c:pt>
                <c:pt idx="8">
                  <c:v>4.223933403652441</c:v>
                </c:pt>
                <c:pt idx="9">
                  <c:v>3.6558634423480187</c:v>
                </c:pt>
                <c:pt idx="10">
                  <c:v>3.129724045813743</c:v>
                </c:pt>
                <c:pt idx="11">
                  <c:v>2.652542889683434</c:v>
                </c:pt>
                <c:pt idx="12">
                  <c:v>2.227933597372977</c:v>
                </c:pt>
                <c:pt idx="13">
                  <c:v>1.8564637511062667</c:v>
                </c:pt>
                <c:pt idx="14">
                  <c:v>1.5362785206333767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8.3469463849440029</c:v>
                </c:pt>
                <c:pt idx="1">
                  <c:v>7.8520139403366871</c:v>
                </c:pt>
                <c:pt idx="2">
                  <c:v>7.3101914077136678</c:v>
                </c:pt>
                <c:pt idx="3">
                  <c:v>6.729717323052153</c:v>
                </c:pt>
                <c:pt idx="4">
                  <c:v>6.1220562509422338</c:v>
                </c:pt>
                <c:pt idx="5">
                  <c:v>5.5011473521415484</c:v>
                </c:pt>
                <c:pt idx="6">
                  <c:v>4.8821969157175635</c:v>
                </c:pt>
                <c:pt idx="7">
                  <c:v>4.280221381663603</c:v>
                </c:pt>
                <c:pt idx="8">
                  <c:v>3.7086284070992201</c:v>
                </c:pt>
                <c:pt idx="9">
                  <c:v>3.1781109097502798</c:v>
                </c:pt>
                <c:pt idx="10">
                  <c:v>2.6960288782470183</c:v>
                </c:pt>
                <c:pt idx="11">
                  <c:v>2.2663126698829306</c:v>
                </c:pt>
                <c:pt idx="12">
                  <c:v>1.889797500234305</c:v>
                </c:pt>
                <c:pt idx="13">
                  <c:v>1.5648300628178078</c:v>
                </c:pt>
                <c:pt idx="14">
                  <c:v>1.2879804819664211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7.8924768061572719</c:v>
                </c:pt>
                <c:pt idx="1">
                  <c:v>7.3540675705961052</c:v>
                </c:pt>
                <c:pt idx="2">
                  <c:v>6.7762403445120807</c:v>
                </c:pt>
                <c:pt idx="3">
                  <c:v>6.1702278227200411</c:v>
                </c:pt>
                <c:pt idx="4">
                  <c:v>5.5498142925217602</c:v>
                </c:pt>
                <c:pt idx="5">
                  <c:v>4.9301579402687805</c:v>
                </c:pt>
                <c:pt idx="6">
                  <c:v>4.3263435349252095</c:v>
                </c:pt>
                <c:pt idx="7">
                  <c:v>3.7519498283864294</c:v>
                </c:pt>
                <c:pt idx="8">
                  <c:v>3.2179111287258255</c:v>
                </c:pt>
                <c:pt idx="9">
                  <c:v>2.7318579061969923</c:v>
                </c:pt>
                <c:pt idx="10">
                  <c:v>2.297981258006577</c:v>
                </c:pt>
                <c:pt idx="11">
                  <c:v>1.9173389354078028</c:v>
                </c:pt>
                <c:pt idx="12">
                  <c:v>1.5884469312204315</c:v>
                </c:pt>
                <c:pt idx="13">
                  <c:v>1.3079885734043004</c:v>
                </c:pt>
                <c:pt idx="14">
                  <c:v>1.071505485087026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7.3895495503821103</c:v>
                </c:pt>
                <c:pt idx="1">
                  <c:v>6.8139244657228506</c:v>
                </c:pt>
                <c:pt idx="2">
                  <c:v>6.2093143544151603</c:v>
                </c:pt>
                <c:pt idx="3">
                  <c:v>5.5893722433736217</c:v>
                </c:pt>
                <c:pt idx="4">
                  <c:v>4.9692105938848119</c:v>
                </c:pt>
                <c:pt idx="5">
                  <c:v>4.3639631549425344</c:v>
                </c:pt>
                <c:pt idx="6">
                  <c:v>3.7873425491707553</c:v>
                </c:pt>
                <c:pt idx="7">
                  <c:v>3.2504763027675687</c:v>
                </c:pt>
                <c:pt idx="8">
                  <c:v>2.7612141552918152</c:v>
                </c:pt>
                <c:pt idx="9">
                  <c:v>2.3239605682864637</c:v>
                </c:pt>
                <c:pt idx="10">
                  <c:v>1.9399568918693506</c:v>
                </c:pt>
                <c:pt idx="11">
                  <c:v>1.6078599616970417</c:v>
                </c:pt>
                <c:pt idx="12">
                  <c:v>1.3244482524826384</c:v>
                </c:pt>
                <c:pt idx="13">
                  <c:v>1.0853170682655373</c:v>
                </c:pt>
                <c:pt idx="14">
                  <c:v>0.88547476678403481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6.8443748913161748</c:v>
                </c:pt>
                <c:pt idx="1">
                  <c:v>6.2409419418594556</c:v>
                </c:pt>
                <c:pt idx="2">
                  <c:v>5.6214269564924955</c:v>
                </c:pt>
                <c:pt idx="3">
                  <c:v>5.000901011487791</c:v>
                </c:pt>
                <c:pt idx="4">
                  <c:v>4.3945332043091723</c:v>
                </c:pt>
                <c:pt idx="5">
                  <c:v>3.8161411470774178</c:v>
                </c:pt>
                <c:pt idx="6">
                  <c:v>3.2770068799306951</c:v>
                </c:pt>
                <c:pt idx="7">
                  <c:v>2.7851573546466013</c:v>
                </c:pt>
                <c:pt idx="8">
                  <c:v>2.3451708091965404</c:v>
                </c:pt>
                <c:pt idx="9">
                  <c:v>1.9584391289461973</c:v>
                </c:pt>
                <c:pt idx="10">
                  <c:v>1.6237354054617055</c:v>
                </c:pt>
                <c:pt idx="11">
                  <c:v>1.3379172932544614</c:v>
                </c:pt>
                <c:pt idx="12">
                  <c:v>1.0966253687507643</c:v>
                </c:pt>
                <c:pt idx="13">
                  <c:v>0.89488577660860658</c:v>
                </c:pt>
                <c:pt idx="14">
                  <c:v>0.72757602862062332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6.2664769411992154</c:v>
                </c:pt>
                <c:pt idx="1">
                  <c:v>5.6473366649604708</c:v>
                </c:pt>
                <c:pt idx="2">
                  <c:v>5.0265458634421902</c:v>
                </c:pt>
                <c:pt idx="3">
                  <c:v>4.4192993528002376</c:v>
                </c:pt>
                <c:pt idx="4">
                  <c:v>3.8394972892082282</c:v>
                </c:pt>
                <c:pt idx="5">
                  <c:v>3.2985452146712095</c:v>
                </c:pt>
                <c:pt idx="6">
                  <c:v>2.8046129719872899</c:v>
                </c:pt>
                <c:pt idx="7">
                  <c:v>2.3624198086697343</c:v>
                </c:pt>
                <c:pt idx="8">
                  <c:v>1.9734804252715978</c:v>
                </c:pt>
                <c:pt idx="9">
                  <c:v>1.6366632755055892</c:v>
                </c:pt>
                <c:pt idx="10">
                  <c:v>1.3488913863809358</c:v>
                </c:pt>
                <c:pt idx="11">
                  <c:v>1.1058431035269689</c:v>
                </c:pt>
                <c:pt idx="12">
                  <c:v>0.90255985153308227</c:v>
                </c:pt>
                <c:pt idx="13">
                  <c:v>0.73391791272662199</c:v>
                </c:pt>
                <c:pt idx="14">
                  <c:v>0.59495894301207797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5.6682370335256325</c:v>
                </c:pt>
                <c:pt idx="1">
                  <c:v>5.0472518965937967</c:v>
                </c:pt>
                <c:pt idx="2">
                  <c:v>4.4393141682590063</c:v>
                </c:pt>
                <c:pt idx="3">
                  <c:v>3.8583890607282316</c:v>
                </c:pt>
                <c:pt idx="4">
                  <c:v>3.3159808093542464</c:v>
                </c:pt>
                <c:pt idx="5">
                  <c:v>2.8203742710704973</c:v>
                </c:pt>
                <c:pt idx="6">
                  <c:v>2.3764027800217402</c:v>
                </c:pt>
                <c:pt idx="7">
                  <c:v>1.9856808407933668</c:v>
                </c:pt>
                <c:pt idx="8">
                  <c:v>1.6471547397409136</c:v>
                </c:pt>
                <c:pt idx="9">
                  <c:v>1.3578011365996698</c:v>
                </c:pt>
                <c:pt idx="10">
                  <c:v>1.1133296180138887</c:v>
                </c:pt>
                <c:pt idx="11">
                  <c:v>0.90879453086590123</c:v>
                </c:pt>
                <c:pt idx="12">
                  <c:v>0.73907158038411147</c:v>
                </c:pt>
                <c:pt idx="13">
                  <c:v>0.59919289651914776</c:v>
                </c:pt>
                <c:pt idx="14">
                  <c:v>0.48455715202339589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5.0639399541852645</c:v>
                </c:pt>
                <c:pt idx="1">
                  <c:v>4.4554570258548276</c:v>
                </c:pt>
                <c:pt idx="2">
                  <c:v>3.8736368615788472</c:v>
                </c:pt>
                <c:pt idx="3">
                  <c:v>3.3300625617187825</c:v>
                </c:pt>
                <c:pt idx="4">
                  <c:v>2.8331114343364816</c:v>
                </c:pt>
                <c:pt idx="5">
                  <c:v>2.3877089043894681</c:v>
                </c:pt>
                <c:pt idx="6">
                  <c:v>1.9955503253250779</c:v>
                </c:pt>
                <c:pt idx="7">
                  <c:v>1.6556452549193661</c:v>
                </c:pt>
                <c:pt idx="8">
                  <c:v>1.3650141324497207</c:v>
                </c:pt>
                <c:pt idx="9">
                  <c:v>1.1193922111456325</c:v>
                </c:pt>
                <c:pt idx="10">
                  <c:v>0.91384463652622228</c:v>
                </c:pt>
                <c:pt idx="11">
                  <c:v>0.7432469221303083</c:v>
                </c:pt>
                <c:pt idx="12">
                  <c:v>0.60262369555387296</c:v>
                </c:pt>
                <c:pt idx="13">
                  <c:v>0.4873618686342932</c:v>
                </c:pt>
                <c:pt idx="14">
                  <c:v>0.39332452819572017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4.4684560878839399</c:v>
                </c:pt>
                <c:pt idx="1">
                  <c:v>3.8859221477118382</c:v>
                </c:pt>
                <c:pt idx="2">
                  <c:v>3.3414143691988816</c:v>
                </c:pt>
                <c:pt idx="3">
                  <c:v>2.8433842978784605</c:v>
                </c:pt>
                <c:pt idx="4">
                  <c:v>2.39683155848381</c:v>
                </c:pt>
                <c:pt idx="5">
                  <c:v>2.0035168335337934</c:v>
                </c:pt>
                <c:pt idx="6">
                  <c:v>1.6625009506058714</c:v>
                </c:pt>
                <c:pt idx="7">
                  <c:v>1.3708399415719044</c:v>
                </c:pt>
                <c:pt idx="8">
                  <c:v>1.1242900332629733</c:v>
                </c:pt>
                <c:pt idx="9">
                  <c:v>0.91792531232970132</c:v>
                </c:pt>
                <c:pt idx="10">
                  <c:v>0.74662131696410861</c:v>
                </c:pt>
                <c:pt idx="11">
                  <c:v>0.60539675191574105</c:v>
                </c:pt>
                <c:pt idx="12">
                  <c:v>0.48962912803657255</c:v>
                </c:pt>
                <c:pt idx="13">
                  <c:v>0.39517051244967505</c:v>
                </c:pt>
                <c:pt idx="14">
                  <c:v>0.31839103190319434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3.8958066259588149</c:v>
                </c:pt>
                <c:pt idx="1">
                  <c:v>3.3505516912873849</c:v>
                </c:pt>
                <c:pt idx="2">
                  <c:v>2.8516563839095208</c:v>
                </c:pt>
                <c:pt idx="3">
                  <c:v>2.4041800263714301</c:v>
                </c:pt>
                <c:pt idx="4">
                  <c:v>2.0099359837040343</c:v>
                </c:pt>
                <c:pt idx="5">
                  <c:v>1.6680265218340014</c:v>
                </c:pt>
                <c:pt idx="6">
                  <c:v>1.3755365160571877</c:v>
                </c:pt>
                <c:pt idx="7">
                  <c:v>1.1282392586656329</c:v>
                </c:pt>
                <c:pt idx="8">
                  <c:v>0.9212161864688212</c:v>
                </c:pt>
                <c:pt idx="9">
                  <c:v>0.74934297404476069</c:v>
                </c:pt>
                <c:pt idx="10">
                  <c:v>0.60763364016820842</c:v>
                </c:pt>
                <c:pt idx="11">
                  <c:v>0.49145818074311992</c:v>
                </c:pt>
                <c:pt idx="12">
                  <c:v>0.39665982264374977</c:v>
                </c:pt>
                <c:pt idx="13">
                  <c:v>0.31959956748395274</c:v>
                </c:pt>
                <c:pt idx="14">
                  <c:v>0.25715239073013951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3.3578976085786065</c:v>
                </c:pt>
                <c:pt idx="1">
                  <c:v>2.8583087878674984</c:v>
                </c:pt>
                <c:pt idx="2">
                  <c:v>2.4100913232692323</c:v>
                </c:pt>
                <c:pt idx="3">
                  <c:v>2.0151009958202772</c:v>
                </c:pt>
                <c:pt idx="4">
                  <c:v>1.6724734950140112</c:v>
                </c:pt>
                <c:pt idx="5">
                  <c:v>1.3793170099746532</c:v>
                </c:pt>
                <c:pt idx="6">
                  <c:v>1.1314186712551735</c:v>
                </c:pt>
                <c:pt idx="7">
                  <c:v>0.92386592403380896</c:v>
                </c:pt>
                <c:pt idx="8">
                  <c:v>0.75153462809528015</c:v>
                </c:pt>
                <c:pt idx="9">
                  <c:v>0.60943508780960876</c:v>
                </c:pt>
                <c:pt idx="10">
                  <c:v>0.49293129132566477</c:v>
                </c:pt>
                <c:pt idx="11">
                  <c:v>0.39785937778965813</c:v>
                </c:pt>
                <c:pt idx="12">
                  <c:v>0.3205730217945319</c:v>
                </c:pt>
                <c:pt idx="13">
                  <c:v>0.25794016532645586</c:v>
                </c:pt>
                <c:pt idx="14">
                  <c:v>0.20731035914404264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9.2209706510517853E-2</c:v>
                </c:pt>
                <c:pt idx="1">
                  <c:v>9.2862629954262338E-2</c:v>
                </c:pt>
                <c:pt idx="2">
                  <c:v>9.3678784258942965E-2</c:v>
                </c:pt>
                <c:pt idx="3">
                  <c:v>9.4698977139793736E-2</c:v>
                </c:pt>
                <c:pt idx="4">
                  <c:v>9.5974218240857181E-2</c:v>
                </c:pt>
                <c:pt idx="5">
                  <c:v>9.7568269617186495E-2</c:v>
                </c:pt>
                <c:pt idx="6">
                  <c:v>9.9560833837598159E-2</c:v>
                </c:pt>
                <c:pt idx="7">
                  <c:v>0.10205153911311274</c:v>
                </c:pt>
                <c:pt idx="8">
                  <c:v>0.10516492070750594</c:v>
                </c:pt>
                <c:pt idx="9">
                  <c:v>0.10905664770049746</c:v>
                </c:pt>
                <c:pt idx="10">
                  <c:v>0.11392130644173686</c:v>
                </c:pt>
                <c:pt idx="11">
                  <c:v>0.12000212986828611</c:v>
                </c:pt>
                <c:pt idx="12">
                  <c:v>0.12760315915147263</c:v>
                </c:pt>
                <c:pt idx="13">
                  <c:v>0.13710444575545586</c:v>
                </c:pt>
                <c:pt idx="14">
                  <c:v>0.14898105401043482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0.10125190020479692</c:v>
                </c:pt>
                <c:pt idx="1">
                  <c:v>0.10416537207211121</c:v>
                </c:pt>
                <c:pt idx="2">
                  <c:v>0.10780721190625406</c:v>
                </c:pt>
                <c:pt idx="3">
                  <c:v>0.11235951169893259</c:v>
                </c:pt>
                <c:pt idx="4">
                  <c:v>0.11804988643978075</c:v>
                </c:pt>
                <c:pt idx="5">
                  <c:v>0.12516285486584097</c:v>
                </c:pt>
                <c:pt idx="6">
                  <c:v>0.13405406539841624</c:v>
                </c:pt>
                <c:pt idx="7">
                  <c:v>0.14516807856413533</c:v>
                </c:pt>
                <c:pt idx="8">
                  <c:v>0.1590605950212842</c:v>
                </c:pt>
                <c:pt idx="9">
                  <c:v>0.1764262405927203</c:v>
                </c:pt>
                <c:pt idx="10">
                  <c:v>0.19813329755701539</c:v>
                </c:pt>
                <c:pt idx="11">
                  <c:v>0.22526711876238426</c:v>
                </c:pt>
                <c:pt idx="12">
                  <c:v>0.25918439526909531</c:v>
                </c:pt>
                <c:pt idx="13">
                  <c:v>0.30158099090248419</c:v>
                </c:pt>
                <c:pt idx="14">
                  <c:v>0.35457673544422019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0.10351244862836673</c:v>
                </c:pt>
                <c:pt idx="1">
                  <c:v>0.10699105760157343</c:v>
                </c:pt>
                <c:pt idx="2">
                  <c:v>0.11133931881808182</c:v>
                </c:pt>
                <c:pt idx="3">
                  <c:v>0.1167746453387173</c:v>
                </c:pt>
                <c:pt idx="4">
                  <c:v>0.12356880348951164</c:v>
                </c:pt>
                <c:pt idx="5">
                  <c:v>0.13206150117800458</c:v>
                </c:pt>
                <c:pt idx="6">
                  <c:v>0.14267737328862076</c:v>
                </c:pt>
                <c:pt idx="7">
                  <c:v>0.15594721342689097</c:v>
                </c:pt>
                <c:pt idx="8">
                  <c:v>0.17253451359972874</c:v>
                </c:pt>
                <c:pt idx="9">
                  <c:v>0.19326863881577599</c:v>
                </c:pt>
                <c:pt idx="10">
                  <c:v>0.21918629533583497</c:v>
                </c:pt>
                <c:pt idx="11">
                  <c:v>0.25158336598590875</c:v>
                </c:pt>
                <c:pt idx="12">
                  <c:v>0.29207970429850094</c:v>
                </c:pt>
                <c:pt idx="13">
                  <c:v>0.3427001271892412</c:v>
                </c:pt>
                <c:pt idx="14">
                  <c:v>0.40597565580266654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0.10633813415782893</c:v>
                </c:pt>
                <c:pt idx="1">
                  <c:v>0.11052316451340119</c:v>
                </c:pt>
                <c:pt idx="2">
                  <c:v>0.11575445245786653</c:v>
                </c:pt>
                <c:pt idx="3">
                  <c:v>0.1222935623884482</c:v>
                </c:pt>
                <c:pt idx="4">
                  <c:v>0.13046744980167527</c:v>
                </c:pt>
                <c:pt idx="5">
                  <c:v>0.14068480906820907</c:v>
                </c:pt>
                <c:pt idx="6">
                  <c:v>0.15345650815137638</c:v>
                </c:pt>
                <c:pt idx="7">
                  <c:v>0.16942113200533554</c:v>
                </c:pt>
                <c:pt idx="8">
                  <c:v>0.18937691182278443</c:v>
                </c:pt>
                <c:pt idx="9">
                  <c:v>0.2143216365945956</c:v>
                </c:pt>
                <c:pt idx="10">
                  <c:v>0.24550254255935944</c:v>
                </c:pt>
                <c:pt idx="11">
                  <c:v>0.28447867501531438</c:v>
                </c:pt>
                <c:pt idx="12">
                  <c:v>0.33319884058525795</c:v>
                </c:pt>
                <c:pt idx="13">
                  <c:v>0.39409904754768754</c:v>
                </c:pt>
                <c:pt idx="14">
                  <c:v>0.47022430625072437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0.10987024106965669</c:v>
                </c:pt>
                <c:pt idx="1">
                  <c:v>0.1149382981531859</c:v>
                </c:pt>
                <c:pt idx="2">
                  <c:v>0.12127336950759743</c:v>
                </c:pt>
                <c:pt idx="3">
                  <c:v>0.12919220870061182</c:v>
                </c:pt>
                <c:pt idx="4">
                  <c:v>0.13909075769187978</c:v>
                </c:pt>
                <c:pt idx="5">
                  <c:v>0.15146394393096471</c:v>
                </c:pt>
                <c:pt idx="6">
                  <c:v>0.16693042672982095</c:v>
                </c:pt>
                <c:pt idx="7">
                  <c:v>0.18626353022839123</c:v>
                </c:pt>
                <c:pt idx="8">
                  <c:v>0.21042990960160404</c:v>
                </c:pt>
                <c:pt idx="9">
                  <c:v>0.24063788381812015</c:v>
                </c:pt>
                <c:pt idx="10">
                  <c:v>0.27839785158876512</c:v>
                </c:pt>
                <c:pt idx="11">
                  <c:v>0.32559781130207149</c:v>
                </c:pt>
                <c:pt idx="12">
                  <c:v>0.38459776094370429</c:v>
                </c:pt>
                <c:pt idx="13">
                  <c:v>0.45834769799574537</c:v>
                </c:pt>
                <c:pt idx="14">
                  <c:v>0.55053511931079679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0.11428537470944142</c:v>
                </c:pt>
                <c:pt idx="1">
                  <c:v>0.1204572152029168</c:v>
                </c:pt>
                <c:pt idx="2">
                  <c:v>0.12817201581976104</c:v>
                </c:pt>
                <c:pt idx="3">
                  <c:v>0.13781551659081631</c:v>
                </c:pt>
                <c:pt idx="4">
                  <c:v>0.14986989255463543</c:v>
                </c:pt>
                <c:pt idx="5">
                  <c:v>0.16493786250940928</c:v>
                </c:pt>
                <c:pt idx="6">
                  <c:v>0.18377282495287667</c:v>
                </c:pt>
                <c:pt idx="7">
                  <c:v>0.20731652800721084</c:v>
                </c:pt>
                <c:pt idx="8">
                  <c:v>0.23674615682512859</c:v>
                </c:pt>
                <c:pt idx="9">
                  <c:v>0.27353319284752575</c:v>
                </c:pt>
                <c:pt idx="10">
                  <c:v>0.31951698787552218</c:v>
                </c:pt>
                <c:pt idx="11">
                  <c:v>0.37699673166051778</c:v>
                </c:pt>
                <c:pt idx="12">
                  <c:v>0.44884641139176223</c:v>
                </c:pt>
                <c:pt idx="13">
                  <c:v>0.53865851105581786</c:v>
                </c:pt>
                <c:pt idx="14">
                  <c:v>0.65092363563588729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0.11980429175917232</c:v>
                </c:pt>
                <c:pt idx="1">
                  <c:v>0.12735586151508041</c:v>
                </c:pt>
                <c:pt idx="2">
                  <c:v>0.13679532370996556</c:v>
                </c:pt>
                <c:pt idx="3">
                  <c:v>0.14859465145357195</c:v>
                </c:pt>
                <c:pt idx="4">
                  <c:v>0.16334381113308</c:v>
                </c:pt>
                <c:pt idx="5">
                  <c:v>0.18178026073246498</c:v>
                </c:pt>
                <c:pt idx="6">
                  <c:v>0.20482582273169628</c:v>
                </c:pt>
                <c:pt idx="7">
                  <c:v>0.23363277523073533</c:v>
                </c:pt>
                <c:pt idx="8">
                  <c:v>0.26964146585453425</c:v>
                </c:pt>
                <c:pt idx="9">
                  <c:v>0.31465232913428282</c:v>
                </c:pt>
                <c:pt idx="10">
                  <c:v>0.37091590823396847</c:v>
                </c:pt>
                <c:pt idx="11">
                  <c:v>0.44124538210857567</c:v>
                </c:pt>
                <c:pt idx="12">
                  <c:v>0.52915722445183455</c:v>
                </c:pt>
                <c:pt idx="13">
                  <c:v>0.63904702738090824</c:v>
                </c:pt>
                <c:pt idx="14">
                  <c:v>0.77640928104225027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0.12670293807133592</c:v>
                </c:pt>
                <c:pt idx="1">
                  <c:v>0.13597916940528493</c:v>
                </c:pt>
                <c:pt idx="2">
                  <c:v>0.1475744585727212</c:v>
                </c:pt>
                <c:pt idx="3">
                  <c:v>0.16206857003201655</c:v>
                </c:pt>
                <c:pt idx="4">
                  <c:v>0.18018620935613569</c:v>
                </c:pt>
                <c:pt idx="5">
                  <c:v>0.20283325851128461</c:v>
                </c:pt>
                <c:pt idx="6">
                  <c:v>0.2311420699552208</c:v>
                </c:pt>
                <c:pt idx="7">
                  <c:v>0.26652808426014102</c:v>
                </c:pt>
                <c:pt idx="8">
                  <c:v>0.31076060214129136</c:v>
                </c:pt>
                <c:pt idx="9">
                  <c:v>0.36605124949272921</c:v>
                </c:pt>
                <c:pt idx="10">
                  <c:v>0.43516455868202641</c:v>
                </c:pt>
                <c:pt idx="11">
                  <c:v>0.52155619516864815</c:v>
                </c:pt>
                <c:pt idx="12">
                  <c:v>0.62954574077692516</c:v>
                </c:pt>
                <c:pt idx="13">
                  <c:v>0.76453267278727144</c:v>
                </c:pt>
                <c:pt idx="14">
                  <c:v>0.93326633780020407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0.13532624596154044</c:v>
                </c:pt>
                <c:pt idx="1">
                  <c:v>0.1467583042680406</c:v>
                </c:pt>
                <c:pt idx="2">
                  <c:v>0.16104837715116574</c:v>
                </c:pt>
                <c:pt idx="3">
                  <c:v>0.17891096825507224</c:v>
                </c:pt>
                <c:pt idx="4">
                  <c:v>0.20123920713495533</c:v>
                </c:pt>
                <c:pt idx="5">
                  <c:v>0.22914950573480913</c:v>
                </c:pt>
                <c:pt idx="6">
                  <c:v>0.26403737898462648</c:v>
                </c:pt>
                <c:pt idx="7">
                  <c:v>0.30764722054689808</c:v>
                </c:pt>
                <c:pt idx="8">
                  <c:v>0.36215952249973754</c:v>
                </c:pt>
                <c:pt idx="9">
                  <c:v>0.4302998999407871</c:v>
                </c:pt>
                <c:pt idx="10">
                  <c:v>0.51547537174209879</c:v>
                </c:pt>
                <c:pt idx="11">
                  <c:v>0.62194471149373842</c:v>
                </c:pt>
                <c:pt idx="12">
                  <c:v>0.75503138618328802</c:v>
                </c:pt>
                <c:pt idx="13">
                  <c:v>0.92138972954522502</c:v>
                </c:pt>
                <c:pt idx="14">
                  <c:v>1.1293376587476462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0.14610538082429611</c:v>
                </c:pt>
                <c:pt idx="1">
                  <c:v>0.16023222284648514</c:v>
                </c:pt>
                <c:pt idx="2">
                  <c:v>0.17789077537422149</c:v>
                </c:pt>
                <c:pt idx="3">
                  <c:v>0.19996396603389185</c:v>
                </c:pt>
                <c:pt idx="4">
                  <c:v>0.22755545435847985</c:v>
                </c:pt>
                <c:pt idx="5">
                  <c:v>0.26204481476421476</c:v>
                </c:pt>
                <c:pt idx="6">
                  <c:v>0.30515651527138354</c:v>
                </c:pt>
                <c:pt idx="7">
                  <c:v>0.35904614090534442</c:v>
                </c:pt>
                <c:pt idx="8">
                  <c:v>0.42640817294779554</c:v>
                </c:pt>
                <c:pt idx="9">
                  <c:v>0.51061071300085947</c:v>
                </c:pt>
                <c:pt idx="10">
                  <c:v>0.61586388806718928</c:v>
                </c:pt>
                <c:pt idx="11">
                  <c:v>0.74743035690010162</c:v>
                </c:pt>
                <c:pt idx="12">
                  <c:v>0.91188844294124216</c:v>
                </c:pt>
                <c:pt idx="13">
                  <c:v>1.1174610504926674</c:v>
                </c:pt>
                <c:pt idx="14">
                  <c:v>1.3744268099319494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0.15957929940274065</c:v>
                </c:pt>
                <c:pt idx="1">
                  <c:v>0.17707462106954086</c:v>
                </c:pt>
                <c:pt idx="2">
                  <c:v>0.19894377315304107</c:v>
                </c:pt>
                <c:pt idx="3">
                  <c:v>0.2262802132574164</c:v>
                </c:pt>
                <c:pt idx="4">
                  <c:v>0.26045076338788548</c:v>
                </c:pt>
                <c:pt idx="5">
                  <c:v>0.30316395105097182</c:v>
                </c:pt>
                <c:pt idx="6">
                  <c:v>0.35655543562982989</c:v>
                </c:pt>
                <c:pt idx="7">
                  <c:v>0.42329479135340242</c:v>
                </c:pt>
                <c:pt idx="8">
                  <c:v>0.50671898600786791</c:v>
                </c:pt>
                <c:pt idx="9">
                  <c:v>0.61099922932594997</c:v>
                </c:pt>
                <c:pt idx="10">
                  <c:v>0.74134953347355237</c:v>
                </c:pt>
                <c:pt idx="11">
                  <c:v>0.90428741365805543</c:v>
                </c:pt>
                <c:pt idx="12">
                  <c:v>1.1079597638886844</c:v>
                </c:pt>
                <c:pt idx="13">
                  <c:v>1.3625502016769704</c:v>
                </c:pt>
                <c:pt idx="14">
                  <c:v>1.6807882489123278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0.17642169762579635</c:v>
                </c:pt>
                <c:pt idx="1">
                  <c:v>0.19812761884836042</c:v>
                </c:pt>
                <c:pt idx="2">
                  <c:v>0.22526002037656556</c:v>
                </c:pt>
                <c:pt idx="3">
                  <c:v>0.259175522286822</c:v>
                </c:pt>
                <c:pt idx="4">
                  <c:v>0.30156989967464254</c:v>
                </c:pt>
                <c:pt idx="5">
                  <c:v>0.35456287140941806</c:v>
                </c:pt>
                <c:pt idx="6">
                  <c:v>0.42080408607788772</c:v>
                </c:pt>
                <c:pt idx="7">
                  <c:v>0.50360560441347468</c:v>
                </c:pt>
                <c:pt idx="8">
                  <c:v>0.60710750233295829</c:v>
                </c:pt>
                <c:pt idx="9">
                  <c:v>0.73648487473231294</c:v>
                </c:pt>
                <c:pt idx="10">
                  <c:v>0.89820659023150595</c:v>
                </c:pt>
                <c:pt idx="11">
                  <c:v>1.1003587346054977</c:v>
                </c:pt>
                <c:pt idx="12">
                  <c:v>1.3530489150729872</c:v>
                </c:pt>
                <c:pt idx="13">
                  <c:v>1.668911640657349</c:v>
                </c:pt>
                <c:pt idx="14">
                  <c:v>2.0637400476378005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0.19747469540461596</c:v>
                </c:pt>
                <c:pt idx="1">
                  <c:v>0.22444386607188499</c:v>
                </c:pt>
                <c:pt idx="2">
                  <c:v>0.25815532940597125</c:v>
                </c:pt>
                <c:pt idx="3">
                  <c:v>0.30029465857357912</c:v>
                </c:pt>
                <c:pt idx="4">
                  <c:v>0.35296882003308894</c:v>
                </c:pt>
                <c:pt idx="5">
                  <c:v>0.41881152185747605</c:v>
                </c:pt>
                <c:pt idx="6">
                  <c:v>0.50111489913796015</c:v>
                </c:pt>
                <c:pt idx="7">
                  <c:v>0.60399412073856507</c:v>
                </c:pt>
                <c:pt idx="8">
                  <c:v>0.73259314773932149</c:v>
                </c:pt>
                <c:pt idx="9">
                  <c:v>0.89334193149026686</c:v>
                </c:pt>
                <c:pt idx="10">
                  <c:v>1.0942779111789487</c:v>
                </c:pt>
                <c:pt idx="11">
                  <c:v>1.3454478857898009</c:v>
                </c:pt>
                <c:pt idx="12">
                  <c:v>1.6594103540533658</c:v>
                </c:pt>
                <c:pt idx="13">
                  <c:v>2.0518634393828221</c:v>
                </c:pt>
                <c:pt idx="14">
                  <c:v>2.5424297960446425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0.2237909426281405</c:v>
                </c:pt>
                <c:pt idx="1">
                  <c:v>0.25733917510129062</c:v>
                </c:pt>
                <c:pt idx="2">
                  <c:v>0.29927446569272831</c:v>
                </c:pt>
                <c:pt idx="3">
                  <c:v>0.35169357893202541</c:v>
                </c:pt>
                <c:pt idx="4">
                  <c:v>0.41721747048114677</c:v>
                </c:pt>
                <c:pt idx="5">
                  <c:v>0.49912233491754837</c:v>
                </c:pt>
                <c:pt idx="6">
                  <c:v>0.60150341546305053</c:v>
                </c:pt>
                <c:pt idx="7">
                  <c:v>0.72947976614492838</c:v>
                </c:pt>
                <c:pt idx="8">
                  <c:v>0.8894502044972753</c:v>
                </c:pt>
                <c:pt idx="9">
                  <c:v>1.0894132524377091</c:v>
                </c:pt>
                <c:pt idx="10">
                  <c:v>1.3393670623632512</c:v>
                </c:pt>
                <c:pt idx="11">
                  <c:v>1.6518093247701793</c:v>
                </c:pt>
                <c:pt idx="12">
                  <c:v>2.0423621527788387</c:v>
                </c:pt>
                <c:pt idx="13">
                  <c:v>2.5305531877896632</c:v>
                </c:pt>
                <c:pt idx="14">
                  <c:v>3.1407919815531939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0.25668625165754611</c:v>
                </c:pt>
                <c:pt idx="1">
                  <c:v>0.29845831138804763</c:v>
                </c:pt>
                <c:pt idx="2">
                  <c:v>0.3506733860511746</c:v>
                </c:pt>
                <c:pt idx="3">
                  <c:v>0.41594222938008324</c:v>
                </c:pt>
                <c:pt idx="4">
                  <c:v>0.49752828354121914</c:v>
                </c:pt>
                <c:pt idx="5">
                  <c:v>0.5995108512426387</c:v>
                </c:pt>
                <c:pt idx="6">
                  <c:v>0.72698906086941362</c:v>
                </c:pt>
                <c:pt idx="7">
                  <c:v>0.88633682290288207</c:v>
                </c:pt>
                <c:pt idx="8">
                  <c:v>1.0855215254447175</c:v>
                </c:pt>
                <c:pt idx="9">
                  <c:v>1.3345024036220119</c:v>
                </c:pt>
                <c:pt idx="10">
                  <c:v>1.6457285013436298</c:v>
                </c:pt>
                <c:pt idx="11">
                  <c:v>2.0347611234956524</c:v>
                </c:pt>
                <c:pt idx="12">
                  <c:v>2.5210519011856798</c:v>
                </c:pt>
                <c:pt idx="13">
                  <c:v>3.1289153732982147</c:v>
                </c:pt>
                <c:pt idx="14">
                  <c:v>3.8887447134388826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0.29780538794430322</c:v>
                </c:pt>
                <c:pt idx="1">
                  <c:v>0.34985723174649408</c:v>
                </c:pt>
                <c:pt idx="2">
                  <c:v>0.41492203649923254</c:v>
                </c:pt>
                <c:pt idx="3">
                  <c:v>0.49625304244015567</c:v>
                </c:pt>
                <c:pt idx="4">
                  <c:v>0.59791679986630963</c:v>
                </c:pt>
                <c:pt idx="5">
                  <c:v>0.7249964966490019</c:v>
                </c:pt>
                <c:pt idx="6">
                  <c:v>0.88384611762736753</c:v>
                </c:pt>
                <c:pt idx="7">
                  <c:v>1.0824081438503244</c:v>
                </c:pt>
                <c:pt idx="8">
                  <c:v>1.3306106766290204</c:v>
                </c:pt>
                <c:pt idx="9">
                  <c:v>1.6408638426023907</c:v>
                </c:pt>
                <c:pt idx="10">
                  <c:v>2.0286803000691029</c:v>
                </c:pt>
                <c:pt idx="11">
                  <c:v>2.5134508719024939</c:v>
                </c:pt>
                <c:pt idx="12">
                  <c:v>3.1194140866942326</c:v>
                </c:pt>
                <c:pt idx="13">
                  <c:v>3.8768681051839047</c:v>
                </c:pt>
                <c:pt idx="14">
                  <c:v>4.8236856282959968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9.2209706510517853E-2</c:v>
                </c:pt>
                <c:pt idx="1">
                  <c:v>0.10125190020479692</c:v>
                </c:pt>
                <c:pt idx="2">
                  <c:v>0.10351244862836673</c:v>
                </c:pt>
                <c:pt idx="3">
                  <c:v>0.10633813415782893</c:v>
                </c:pt>
                <c:pt idx="4">
                  <c:v>0.10987024106965669</c:v>
                </c:pt>
                <c:pt idx="5">
                  <c:v>0.11428537470944142</c:v>
                </c:pt>
                <c:pt idx="6">
                  <c:v>0.11980429175917232</c:v>
                </c:pt>
                <c:pt idx="7">
                  <c:v>0.12670293807133592</c:v>
                </c:pt>
                <c:pt idx="8">
                  <c:v>0.13532624596154044</c:v>
                </c:pt>
                <c:pt idx="9">
                  <c:v>0.14610538082429611</c:v>
                </c:pt>
                <c:pt idx="10">
                  <c:v>0.15957929940274065</c:v>
                </c:pt>
                <c:pt idx="11">
                  <c:v>0.17642169762579635</c:v>
                </c:pt>
                <c:pt idx="12">
                  <c:v>0.19747469540461596</c:v>
                </c:pt>
                <c:pt idx="13">
                  <c:v>0.2237909426281405</c:v>
                </c:pt>
                <c:pt idx="14">
                  <c:v>0.25668625165754611</c:v>
                </c:pt>
                <c:pt idx="15">
                  <c:v>0.29780538794430322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9.2862629954262338E-2</c:v>
                </c:pt>
                <c:pt idx="1">
                  <c:v>0.10416537207211121</c:v>
                </c:pt>
                <c:pt idx="2">
                  <c:v>0.10699105760157343</c:v>
                </c:pt>
                <c:pt idx="3">
                  <c:v>0.11052316451340119</c:v>
                </c:pt>
                <c:pt idx="4">
                  <c:v>0.1149382981531859</c:v>
                </c:pt>
                <c:pt idx="5">
                  <c:v>0.1204572152029168</c:v>
                </c:pt>
                <c:pt idx="6">
                  <c:v>0.12735586151508041</c:v>
                </c:pt>
                <c:pt idx="7">
                  <c:v>0.13597916940528493</c:v>
                </c:pt>
                <c:pt idx="8">
                  <c:v>0.1467583042680406</c:v>
                </c:pt>
                <c:pt idx="9">
                  <c:v>0.16023222284648514</c:v>
                </c:pt>
                <c:pt idx="10">
                  <c:v>0.17707462106954086</c:v>
                </c:pt>
                <c:pt idx="11">
                  <c:v>0.19812761884836042</c:v>
                </c:pt>
                <c:pt idx="12">
                  <c:v>0.22444386607188499</c:v>
                </c:pt>
                <c:pt idx="13">
                  <c:v>0.25733917510129062</c:v>
                </c:pt>
                <c:pt idx="14">
                  <c:v>0.29845831138804763</c:v>
                </c:pt>
                <c:pt idx="15">
                  <c:v>0.34985723174649408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9.3678784258942965E-2</c:v>
                </c:pt>
                <c:pt idx="1">
                  <c:v>0.10780721190625406</c:v>
                </c:pt>
                <c:pt idx="2">
                  <c:v>0.11133931881808182</c:v>
                </c:pt>
                <c:pt idx="3">
                  <c:v>0.11575445245786653</c:v>
                </c:pt>
                <c:pt idx="4">
                  <c:v>0.12127336950759743</c:v>
                </c:pt>
                <c:pt idx="5">
                  <c:v>0.12817201581976104</c:v>
                </c:pt>
                <c:pt idx="6">
                  <c:v>0.13679532370996556</c:v>
                </c:pt>
                <c:pt idx="7">
                  <c:v>0.1475744585727212</c:v>
                </c:pt>
                <c:pt idx="8">
                  <c:v>0.16104837715116574</c:v>
                </c:pt>
                <c:pt idx="9">
                  <c:v>0.17789077537422149</c:v>
                </c:pt>
                <c:pt idx="10">
                  <c:v>0.19894377315304107</c:v>
                </c:pt>
                <c:pt idx="11">
                  <c:v>0.22526002037656556</c:v>
                </c:pt>
                <c:pt idx="12">
                  <c:v>0.25815532940597125</c:v>
                </c:pt>
                <c:pt idx="13">
                  <c:v>0.29927446569272831</c:v>
                </c:pt>
                <c:pt idx="14">
                  <c:v>0.3506733860511746</c:v>
                </c:pt>
                <c:pt idx="15">
                  <c:v>0.41492203649923254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9.4698977139793736E-2</c:v>
                </c:pt>
                <c:pt idx="1">
                  <c:v>0.11235951169893259</c:v>
                </c:pt>
                <c:pt idx="2">
                  <c:v>0.1167746453387173</c:v>
                </c:pt>
                <c:pt idx="3">
                  <c:v>0.1222935623884482</c:v>
                </c:pt>
                <c:pt idx="4">
                  <c:v>0.12919220870061182</c:v>
                </c:pt>
                <c:pt idx="5">
                  <c:v>0.13781551659081631</c:v>
                </c:pt>
                <c:pt idx="6">
                  <c:v>0.14859465145357195</c:v>
                </c:pt>
                <c:pt idx="7">
                  <c:v>0.16206857003201655</c:v>
                </c:pt>
                <c:pt idx="8">
                  <c:v>0.17891096825507224</c:v>
                </c:pt>
                <c:pt idx="9">
                  <c:v>0.19996396603389185</c:v>
                </c:pt>
                <c:pt idx="10">
                  <c:v>0.2262802132574164</c:v>
                </c:pt>
                <c:pt idx="11">
                  <c:v>0.259175522286822</c:v>
                </c:pt>
                <c:pt idx="12">
                  <c:v>0.30029465857357912</c:v>
                </c:pt>
                <c:pt idx="13">
                  <c:v>0.35169357893202541</c:v>
                </c:pt>
                <c:pt idx="14">
                  <c:v>0.41594222938008324</c:v>
                </c:pt>
                <c:pt idx="15">
                  <c:v>0.49625304244015567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9.5974218240857181E-2</c:v>
                </c:pt>
                <c:pt idx="1">
                  <c:v>0.11804988643978075</c:v>
                </c:pt>
                <c:pt idx="2">
                  <c:v>0.12356880348951164</c:v>
                </c:pt>
                <c:pt idx="3">
                  <c:v>0.13046744980167527</c:v>
                </c:pt>
                <c:pt idx="4">
                  <c:v>0.13909075769187978</c:v>
                </c:pt>
                <c:pt idx="5">
                  <c:v>0.14986989255463543</c:v>
                </c:pt>
                <c:pt idx="6">
                  <c:v>0.16334381113308</c:v>
                </c:pt>
                <c:pt idx="7">
                  <c:v>0.18018620935613569</c:v>
                </c:pt>
                <c:pt idx="8">
                  <c:v>0.20123920713495533</c:v>
                </c:pt>
                <c:pt idx="9">
                  <c:v>0.22755545435847985</c:v>
                </c:pt>
                <c:pt idx="10">
                  <c:v>0.26045076338788548</c:v>
                </c:pt>
                <c:pt idx="11">
                  <c:v>0.30156989967464254</c:v>
                </c:pt>
                <c:pt idx="12">
                  <c:v>0.35296882003308894</c:v>
                </c:pt>
                <c:pt idx="13">
                  <c:v>0.41721747048114677</c:v>
                </c:pt>
                <c:pt idx="14">
                  <c:v>0.49752828354121914</c:v>
                </c:pt>
                <c:pt idx="15">
                  <c:v>0.59791679986630963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9.7568269617186495E-2</c:v>
                </c:pt>
                <c:pt idx="1">
                  <c:v>0.12516285486584097</c:v>
                </c:pt>
                <c:pt idx="2">
                  <c:v>0.13206150117800458</c:v>
                </c:pt>
                <c:pt idx="3">
                  <c:v>0.14068480906820907</c:v>
                </c:pt>
                <c:pt idx="4">
                  <c:v>0.15146394393096471</c:v>
                </c:pt>
                <c:pt idx="5">
                  <c:v>0.16493786250940928</c:v>
                </c:pt>
                <c:pt idx="6">
                  <c:v>0.18178026073246498</c:v>
                </c:pt>
                <c:pt idx="7">
                  <c:v>0.20283325851128461</c:v>
                </c:pt>
                <c:pt idx="8">
                  <c:v>0.22914950573480913</c:v>
                </c:pt>
                <c:pt idx="9">
                  <c:v>0.26204481476421476</c:v>
                </c:pt>
                <c:pt idx="10">
                  <c:v>0.30316395105097182</c:v>
                </c:pt>
                <c:pt idx="11">
                  <c:v>0.35456287140941806</c:v>
                </c:pt>
                <c:pt idx="12">
                  <c:v>0.41881152185747605</c:v>
                </c:pt>
                <c:pt idx="13">
                  <c:v>0.49912233491754837</c:v>
                </c:pt>
                <c:pt idx="14">
                  <c:v>0.5995108512426387</c:v>
                </c:pt>
                <c:pt idx="15">
                  <c:v>0.7249964966490019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9.9560833837598159E-2</c:v>
                </c:pt>
                <c:pt idx="1">
                  <c:v>0.13405406539841624</c:v>
                </c:pt>
                <c:pt idx="2">
                  <c:v>0.14267737328862076</c:v>
                </c:pt>
                <c:pt idx="3">
                  <c:v>0.15345650815137638</c:v>
                </c:pt>
                <c:pt idx="4">
                  <c:v>0.16693042672982095</c:v>
                </c:pt>
                <c:pt idx="5">
                  <c:v>0.18377282495287667</c:v>
                </c:pt>
                <c:pt idx="6">
                  <c:v>0.20482582273169628</c:v>
                </c:pt>
                <c:pt idx="7">
                  <c:v>0.2311420699552208</c:v>
                </c:pt>
                <c:pt idx="8">
                  <c:v>0.26403737898462648</c:v>
                </c:pt>
                <c:pt idx="9">
                  <c:v>0.30515651527138354</c:v>
                </c:pt>
                <c:pt idx="10">
                  <c:v>0.35655543562982989</c:v>
                </c:pt>
                <c:pt idx="11">
                  <c:v>0.42080408607788772</c:v>
                </c:pt>
                <c:pt idx="12">
                  <c:v>0.50111489913796015</c:v>
                </c:pt>
                <c:pt idx="13">
                  <c:v>0.60150341546305053</c:v>
                </c:pt>
                <c:pt idx="14">
                  <c:v>0.72698906086941362</c:v>
                </c:pt>
                <c:pt idx="15">
                  <c:v>0.88384611762736753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0.10205153911311274</c:v>
                </c:pt>
                <c:pt idx="1">
                  <c:v>0.14516807856413533</c:v>
                </c:pt>
                <c:pt idx="2">
                  <c:v>0.15594721342689097</c:v>
                </c:pt>
                <c:pt idx="3">
                  <c:v>0.16942113200533554</c:v>
                </c:pt>
                <c:pt idx="4">
                  <c:v>0.18626353022839123</c:v>
                </c:pt>
                <c:pt idx="5">
                  <c:v>0.20731652800721084</c:v>
                </c:pt>
                <c:pt idx="6">
                  <c:v>0.23363277523073533</c:v>
                </c:pt>
                <c:pt idx="7">
                  <c:v>0.26652808426014102</c:v>
                </c:pt>
                <c:pt idx="8">
                  <c:v>0.30764722054689808</c:v>
                </c:pt>
                <c:pt idx="9">
                  <c:v>0.35904614090534442</c:v>
                </c:pt>
                <c:pt idx="10">
                  <c:v>0.42329479135340242</c:v>
                </c:pt>
                <c:pt idx="11">
                  <c:v>0.50360560441347468</c:v>
                </c:pt>
                <c:pt idx="12">
                  <c:v>0.60399412073856507</c:v>
                </c:pt>
                <c:pt idx="13">
                  <c:v>0.72947976614492838</c:v>
                </c:pt>
                <c:pt idx="14">
                  <c:v>0.88633682290288207</c:v>
                </c:pt>
                <c:pt idx="15">
                  <c:v>1.0824081438503244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0.10516492070750594</c:v>
                </c:pt>
                <c:pt idx="1">
                  <c:v>0.1590605950212842</c:v>
                </c:pt>
                <c:pt idx="2">
                  <c:v>0.17253451359972874</c:v>
                </c:pt>
                <c:pt idx="3">
                  <c:v>0.18937691182278443</c:v>
                </c:pt>
                <c:pt idx="4">
                  <c:v>0.21042990960160404</c:v>
                </c:pt>
                <c:pt idx="5">
                  <c:v>0.23674615682512859</c:v>
                </c:pt>
                <c:pt idx="6">
                  <c:v>0.26964146585453425</c:v>
                </c:pt>
                <c:pt idx="7">
                  <c:v>0.31076060214129136</c:v>
                </c:pt>
                <c:pt idx="8">
                  <c:v>0.36215952249973754</c:v>
                </c:pt>
                <c:pt idx="9">
                  <c:v>0.42640817294779554</c:v>
                </c:pt>
                <c:pt idx="10">
                  <c:v>0.50671898600786791</c:v>
                </c:pt>
                <c:pt idx="11">
                  <c:v>0.60710750233295829</c:v>
                </c:pt>
                <c:pt idx="12">
                  <c:v>0.73259314773932149</c:v>
                </c:pt>
                <c:pt idx="13">
                  <c:v>0.8894502044972753</c:v>
                </c:pt>
                <c:pt idx="14">
                  <c:v>1.0855215254447175</c:v>
                </c:pt>
                <c:pt idx="15">
                  <c:v>1.3306106766290204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0.10905664770049746</c:v>
                </c:pt>
                <c:pt idx="1">
                  <c:v>0.1764262405927203</c:v>
                </c:pt>
                <c:pt idx="2">
                  <c:v>0.19326863881577599</c:v>
                </c:pt>
                <c:pt idx="3">
                  <c:v>0.2143216365945956</c:v>
                </c:pt>
                <c:pt idx="4">
                  <c:v>0.24063788381812015</c:v>
                </c:pt>
                <c:pt idx="5">
                  <c:v>0.27353319284752575</c:v>
                </c:pt>
                <c:pt idx="6">
                  <c:v>0.31465232913428282</c:v>
                </c:pt>
                <c:pt idx="7">
                  <c:v>0.36605124949272921</c:v>
                </c:pt>
                <c:pt idx="8">
                  <c:v>0.4302998999407871</c:v>
                </c:pt>
                <c:pt idx="9">
                  <c:v>0.51061071300085947</c:v>
                </c:pt>
                <c:pt idx="10">
                  <c:v>0.61099922932594997</c:v>
                </c:pt>
                <c:pt idx="11">
                  <c:v>0.73648487473231294</c:v>
                </c:pt>
                <c:pt idx="12">
                  <c:v>0.89334193149026686</c:v>
                </c:pt>
                <c:pt idx="13">
                  <c:v>1.0894132524377091</c:v>
                </c:pt>
                <c:pt idx="14">
                  <c:v>1.3345024036220119</c:v>
                </c:pt>
                <c:pt idx="15">
                  <c:v>1.6408638426023907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0.11392130644173686</c:v>
                </c:pt>
                <c:pt idx="1">
                  <c:v>0.19813329755701539</c:v>
                </c:pt>
                <c:pt idx="2">
                  <c:v>0.21918629533583497</c:v>
                </c:pt>
                <c:pt idx="3">
                  <c:v>0.24550254255935944</c:v>
                </c:pt>
                <c:pt idx="4">
                  <c:v>0.27839785158876512</c:v>
                </c:pt>
                <c:pt idx="5">
                  <c:v>0.31951698787552218</c:v>
                </c:pt>
                <c:pt idx="6">
                  <c:v>0.37091590823396847</c:v>
                </c:pt>
                <c:pt idx="7">
                  <c:v>0.43516455868202641</c:v>
                </c:pt>
                <c:pt idx="8">
                  <c:v>0.51547537174209879</c:v>
                </c:pt>
                <c:pt idx="9">
                  <c:v>0.61586388806718928</c:v>
                </c:pt>
                <c:pt idx="10">
                  <c:v>0.74134953347355237</c:v>
                </c:pt>
                <c:pt idx="11">
                  <c:v>0.89820659023150595</c:v>
                </c:pt>
                <c:pt idx="12">
                  <c:v>1.0942779111789487</c:v>
                </c:pt>
                <c:pt idx="13">
                  <c:v>1.3393670623632512</c:v>
                </c:pt>
                <c:pt idx="14">
                  <c:v>1.6457285013436298</c:v>
                </c:pt>
                <c:pt idx="15">
                  <c:v>2.0286803000691029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0.12000212986828611</c:v>
                </c:pt>
                <c:pt idx="1">
                  <c:v>0.22526711876238426</c:v>
                </c:pt>
                <c:pt idx="2">
                  <c:v>0.25158336598590875</c:v>
                </c:pt>
                <c:pt idx="3">
                  <c:v>0.28447867501531438</c:v>
                </c:pt>
                <c:pt idx="4">
                  <c:v>0.32559781130207149</c:v>
                </c:pt>
                <c:pt idx="5">
                  <c:v>0.37699673166051778</c:v>
                </c:pt>
                <c:pt idx="6">
                  <c:v>0.44124538210857567</c:v>
                </c:pt>
                <c:pt idx="7">
                  <c:v>0.52155619516864815</c:v>
                </c:pt>
                <c:pt idx="8">
                  <c:v>0.62194471149373842</c:v>
                </c:pt>
                <c:pt idx="9">
                  <c:v>0.74743035690010162</c:v>
                </c:pt>
                <c:pt idx="10">
                  <c:v>0.90428741365805543</c:v>
                </c:pt>
                <c:pt idx="11">
                  <c:v>1.1003587346054977</c:v>
                </c:pt>
                <c:pt idx="12">
                  <c:v>1.3454478857898009</c:v>
                </c:pt>
                <c:pt idx="13">
                  <c:v>1.6518093247701793</c:v>
                </c:pt>
                <c:pt idx="14">
                  <c:v>2.0347611234956524</c:v>
                </c:pt>
                <c:pt idx="15">
                  <c:v>2.5134508719024939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0.12760315915147263</c:v>
                </c:pt>
                <c:pt idx="1">
                  <c:v>0.25918439526909531</c:v>
                </c:pt>
                <c:pt idx="2">
                  <c:v>0.29207970429850094</c:v>
                </c:pt>
                <c:pt idx="3">
                  <c:v>0.33319884058525795</c:v>
                </c:pt>
                <c:pt idx="4">
                  <c:v>0.38459776094370429</c:v>
                </c:pt>
                <c:pt idx="5">
                  <c:v>0.44884641139176223</c:v>
                </c:pt>
                <c:pt idx="6">
                  <c:v>0.52915722445183455</c:v>
                </c:pt>
                <c:pt idx="7">
                  <c:v>0.62954574077692516</c:v>
                </c:pt>
                <c:pt idx="8">
                  <c:v>0.75503138618328802</c:v>
                </c:pt>
                <c:pt idx="9">
                  <c:v>0.91188844294124216</c:v>
                </c:pt>
                <c:pt idx="10">
                  <c:v>1.1079597638886844</c:v>
                </c:pt>
                <c:pt idx="11">
                  <c:v>1.3530489150729872</c:v>
                </c:pt>
                <c:pt idx="12">
                  <c:v>1.6594103540533658</c:v>
                </c:pt>
                <c:pt idx="13">
                  <c:v>2.0423621527788387</c:v>
                </c:pt>
                <c:pt idx="14">
                  <c:v>2.5210519011856798</c:v>
                </c:pt>
                <c:pt idx="15">
                  <c:v>3.1194140866942326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0.13710444575545586</c:v>
                </c:pt>
                <c:pt idx="1">
                  <c:v>0.30158099090248419</c:v>
                </c:pt>
                <c:pt idx="2">
                  <c:v>0.3427001271892412</c:v>
                </c:pt>
                <c:pt idx="3">
                  <c:v>0.39409904754768754</c:v>
                </c:pt>
                <c:pt idx="4">
                  <c:v>0.45834769799574537</c:v>
                </c:pt>
                <c:pt idx="5">
                  <c:v>0.53865851105581786</c:v>
                </c:pt>
                <c:pt idx="6">
                  <c:v>0.63904702738090824</c:v>
                </c:pt>
                <c:pt idx="7">
                  <c:v>0.76453267278727144</c:v>
                </c:pt>
                <c:pt idx="8">
                  <c:v>0.92138972954522502</c:v>
                </c:pt>
                <c:pt idx="9">
                  <c:v>1.1174610504926674</c:v>
                </c:pt>
                <c:pt idx="10">
                  <c:v>1.3625502016769704</c:v>
                </c:pt>
                <c:pt idx="11">
                  <c:v>1.668911640657349</c:v>
                </c:pt>
                <c:pt idx="12">
                  <c:v>2.0518634393828221</c:v>
                </c:pt>
                <c:pt idx="13">
                  <c:v>2.5305531877896632</c:v>
                </c:pt>
                <c:pt idx="14">
                  <c:v>3.1289153732982147</c:v>
                </c:pt>
                <c:pt idx="15">
                  <c:v>3.8768681051839047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0.14898105401043482</c:v>
                </c:pt>
                <c:pt idx="1">
                  <c:v>0.35457673544422019</c:v>
                </c:pt>
                <c:pt idx="2">
                  <c:v>0.40597565580266654</c:v>
                </c:pt>
                <c:pt idx="3">
                  <c:v>0.47022430625072437</c:v>
                </c:pt>
                <c:pt idx="4">
                  <c:v>0.55053511931079679</c:v>
                </c:pt>
                <c:pt idx="5">
                  <c:v>0.65092363563588729</c:v>
                </c:pt>
                <c:pt idx="6">
                  <c:v>0.77640928104225027</c:v>
                </c:pt>
                <c:pt idx="7">
                  <c:v>0.93326633780020407</c:v>
                </c:pt>
                <c:pt idx="8">
                  <c:v>1.1293376587476462</c:v>
                </c:pt>
                <c:pt idx="9">
                  <c:v>1.3744268099319494</c:v>
                </c:pt>
                <c:pt idx="10">
                  <c:v>1.6807882489123278</c:v>
                </c:pt>
                <c:pt idx="11">
                  <c:v>2.0637400476378005</c:v>
                </c:pt>
                <c:pt idx="12">
                  <c:v>2.5424297960446425</c:v>
                </c:pt>
                <c:pt idx="13">
                  <c:v>3.1407919815531939</c:v>
                </c:pt>
                <c:pt idx="14">
                  <c:v>3.8887447134388826</c:v>
                </c:pt>
                <c:pt idx="15">
                  <c:v>4.8236856282959968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14.659356364909128</c:v>
                </c:pt>
                <c:pt idx="1">
                  <c:v>14.162503336726743</c:v>
                </c:pt>
                <c:pt idx="2">
                  <c:v>13.586874406934619</c:v>
                </c:pt>
                <c:pt idx="3">
                  <c:v>12.929958567658465</c:v>
                </c:pt>
                <c:pt idx="4">
                  <c:v>12.193051704992316</c:v>
                </c:pt>
                <c:pt idx="5">
                  <c:v>11.382182119443737</c:v>
                </c:pt>
                <c:pt idx="6">
                  <c:v>10.508619065605597</c:v>
                </c:pt>
                <c:pt idx="7">
                  <c:v>9.5887215463380056</c:v>
                </c:pt>
                <c:pt idx="8">
                  <c:v>8.6429901058219265</c:v>
                </c:pt>
                <c:pt idx="9">
                  <c:v>7.6943741331818138</c:v>
                </c:pt>
                <c:pt idx="10">
                  <c:v>6.766102643566466</c:v>
                </c:pt>
                <c:pt idx="11">
                  <c:v>5.8794590238663771</c:v>
                </c:pt>
                <c:pt idx="12">
                  <c:v>5.0519388183045981</c:v>
                </c:pt>
                <c:pt idx="13">
                  <c:v>4.2961052672430169</c:v>
                </c:pt>
                <c:pt idx="14">
                  <c:v>3.6192488617730429</c:v>
                </c:pt>
                <c:pt idx="15">
                  <c:v>10.202949433994711</c:v>
                </c:pt>
                <c:pt idx="16">
                  <c:v>9.9597584043958616</c:v>
                </c:pt>
                <c:pt idx="17">
                  <c:v>9.6716007306311411</c:v>
                </c:pt>
                <c:pt idx="18">
                  <c:v>9.334033145063847</c:v>
                </c:pt>
                <c:pt idx="19">
                  <c:v>8.9438255565097577</c:v>
                </c:pt>
                <c:pt idx="20">
                  <c:v>8.4996667437990414</c:v>
                </c:pt>
                <c:pt idx="21">
                  <c:v>8.0028786184361973</c:v>
                </c:pt>
                <c:pt idx="22">
                  <c:v>7.4579977385206684</c:v>
                </c:pt>
                <c:pt idx="23">
                  <c:v>6.8730527446955358</c:v>
                </c:pt>
                <c:pt idx="24">
                  <c:v>6.2593835043585804</c:v>
                </c:pt>
                <c:pt idx="25">
                  <c:v>5.6309278290555573</c:v>
                </c:pt>
                <c:pt idx="26">
                  <c:v>5.003033558164045</c:v>
                </c:pt>
                <c:pt idx="27">
                  <c:v>4.3909940951401936</c:v>
                </c:pt>
                <c:pt idx="28">
                  <c:v>3.8085948559116742</c:v>
                </c:pt>
                <c:pt idx="29">
                  <c:v>3.2669544678169262</c:v>
                </c:pt>
                <c:pt idx="30">
                  <c:v>9.4823006344104162</c:v>
                </c:pt>
                <c:pt idx="31">
                  <c:v>9.2718960076046208</c:v>
                </c:pt>
                <c:pt idx="32">
                  <c:v>9.0216665977223212</c:v>
                </c:pt>
                <c:pt idx="33">
                  <c:v>8.727253318341436</c:v>
                </c:pt>
                <c:pt idx="34">
                  <c:v>8.3851998092470552</c:v>
                </c:pt>
                <c:pt idx="35">
                  <c:v>7.9935772875760334</c:v>
                </c:pt>
                <c:pt idx="36">
                  <c:v>7.5526532237383721</c:v>
                </c:pt>
                <c:pt idx="37">
                  <c:v>7.0654895524566603</c:v>
                </c:pt>
                <c:pt idx="38">
                  <c:v>6.5383186339456563</c:v>
                </c:pt>
                <c:pt idx="39">
                  <c:v>5.9805426739092464</c:v>
                </c:pt>
                <c:pt idx="40">
                  <c:v>5.4042547285206668</c:v>
                </c:pt>
                <c:pt idx="41">
                  <c:v>4.8232869400857075</c:v>
                </c:pt>
                <c:pt idx="42">
                  <c:v>4.2519243698035885</c:v>
                </c:pt>
                <c:pt idx="43">
                  <c:v>3.7035282622080161</c:v>
                </c:pt>
                <c:pt idx="44">
                  <c:v>3.1893425419149892</c:v>
                </c:pt>
                <c:pt idx="45">
                  <c:v>8.7130332530550589</c:v>
                </c:pt>
                <c:pt idx="46">
                  <c:v>8.5350623183839343</c:v>
                </c:pt>
                <c:pt idx="47">
                  <c:v>8.3225681180554965</c:v>
                </c:pt>
                <c:pt idx="48">
                  <c:v>8.0713805048396843</c:v>
                </c:pt>
                <c:pt idx="49">
                  <c:v>7.7779429942161222</c:v>
                </c:pt>
                <c:pt idx="50">
                  <c:v>7.4398456593793547</c:v>
                </c:pt>
                <c:pt idx="51">
                  <c:v>7.0564281612442565</c:v>
                </c:pt>
                <c:pt idx="52">
                  <c:v>6.6293669987464972</c:v>
                </c:pt>
                <c:pt idx="53">
                  <c:v>6.1631202585267584</c:v>
                </c:pt>
                <c:pt idx="54">
                  <c:v>5.6650848945106489</c:v>
                </c:pt>
                <c:pt idx="55">
                  <c:v>5.1453471752392677</c:v>
                </c:pt>
                <c:pt idx="56">
                  <c:v>4.6159857549870269</c:v>
                </c:pt>
                <c:pt idx="57">
                  <c:v>4.090003281804437</c:v>
                </c:pt>
                <c:pt idx="58">
                  <c:v>3.5800751529403376</c:v>
                </c:pt>
                <c:pt idx="59">
                  <c:v>3.0973637701757619</c:v>
                </c:pt>
                <c:pt idx="60">
                  <c:v>7.9108111437322624</c:v>
                </c:pt>
                <c:pt idx="61">
                  <c:v>7.7638272016931928</c:v>
                </c:pt>
                <c:pt idx="62">
                  <c:v>7.5876038189581649</c:v>
                </c:pt>
                <c:pt idx="63">
                  <c:v>7.3782639849494522</c:v>
                </c:pt>
                <c:pt idx="64">
                  <c:v>7.1322916105542893</c:v>
                </c:pt>
                <c:pt idx="65">
                  <c:v>6.846966269435419</c:v>
                </c:pt>
                <c:pt idx="66">
                  <c:v>6.5208836020835133</c:v>
                </c:pt>
                <c:pt idx="67">
                  <c:v>6.1545029560497184</c:v>
                </c:pt>
                <c:pt idx="68">
                  <c:v>5.7506241420661111</c:v>
                </c:pt>
                <c:pt idx="69">
                  <c:v>5.3146666641879579</c:v>
                </c:pt>
                <c:pt idx="70">
                  <c:v>4.8546272415171376</c:v>
                </c:pt>
                <c:pt idx="71">
                  <c:v>4.3806400545154744</c:v>
                </c:pt>
                <c:pt idx="72">
                  <c:v>3.9041564720171249</c:v>
                </c:pt>
                <c:pt idx="73">
                  <c:v>3.4368697334385536</c:v>
                </c:pt>
                <c:pt idx="74">
                  <c:v>2.9895911953666872</c:v>
                </c:pt>
                <c:pt idx="75">
                  <c:v>7.0943291647420414</c:v>
                </c:pt>
                <c:pt idx="76">
                  <c:v>6.9758930473087748</c:v>
                </c:pt>
                <c:pt idx="77">
                  <c:v>6.8332951828837709</c:v>
                </c:pt>
                <c:pt idx="78">
                  <c:v>6.6630417966273416</c:v>
                </c:pt>
                <c:pt idx="79">
                  <c:v>6.4617950945072016</c:v>
                </c:pt>
                <c:pt idx="80">
                  <c:v>6.2267101077094029</c:v>
                </c:pt>
                <c:pt idx="81">
                  <c:v>5.9558616742288626</c:v>
                </c:pt>
                <c:pt idx="82">
                  <c:v>5.6487273817911694</c:v>
                </c:pt>
                <c:pt idx="83">
                  <c:v>5.3066575438940227</c:v>
                </c:pt>
                <c:pt idx="84">
                  <c:v>4.9332306433665334</c:v>
                </c:pt>
                <c:pt idx="85">
                  <c:v>4.5343781707600392</c:v>
                </c:pt>
                <c:pt idx="86">
                  <c:v>4.1181834473233989</c:v>
                </c:pt>
                <c:pt idx="87">
                  <c:v>3.6943222849521162</c:v>
                </c:pt>
                <c:pt idx="88">
                  <c:v>3.2732066431327307</c:v>
                </c:pt>
                <c:pt idx="89">
                  <c:v>2.8649825873950419</c:v>
                </c:pt>
                <c:pt idx="90">
                  <c:v>6.283652355319262</c:v>
                </c:pt>
                <c:pt idx="91">
                  <c:v>6.1905597715817473</c:v>
                </c:pt>
                <c:pt idx="92">
                  <c:v>6.0780024326287627</c:v>
                </c:pt>
                <c:pt idx="93">
                  <c:v>5.9429337093271588</c:v>
                </c:pt>
                <c:pt idx="94">
                  <c:v>5.7823115622680126</c:v>
                </c:pt>
                <c:pt idx="95">
                  <c:v>5.593344495241598</c:v>
                </c:pt>
                <c:pt idx="96">
                  <c:v>5.3738225374802564</c:v>
                </c:pt>
                <c:pt idx="97">
                  <c:v>5.1225182345550699</c:v>
                </c:pt>
                <c:pt idx="98">
                  <c:v>4.8396152962887582</c:v>
                </c:pt>
                <c:pt idx="99">
                  <c:v>4.5270914061901495</c:v>
                </c:pt>
                <c:pt idx="100">
                  <c:v>4.1889577691819921</c:v>
                </c:pt>
                <c:pt idx="101">
                  <c:v>3.8312565956363684</c:v>
                </c:pt>
                <c:pt idx="102">
                  <c:v>3.461751612924318</c:v>
                </c:pt>
                <c:pt idx="103">
                  <c:v>3.0893158438207813</c:v>
                </c:pt>
                <c:pt idx="104">
                  <c:v>2.7231059798053905</c:v>
                </c:pt>
                <c:pt idx="105">
                  <c:v>5.4982836873556948</c:v>
                </c:pt>
                <c:pt idx="106">
                  <c:v>5.4268751743654926</c:v>
                </c:pt>
                <c:pt idx="107">
                  <c:v>5.3401812119565975</c:v>
                </c:pt>
                <c:pt idx="108">
                  <c:v>5.2356326175200367</c:v>
                </c:pt>
                <c:pt idx="109">
                  <c:v>5.1105660522822749</c:v>
                </c:pt>
                <c:pt idx="110">
                  <c:v>4.962391675015561</c:v>
                </c:pt>
                <c:pt idx="111">
                  <c:v>4.7888339702249896</c:v>
                </c:pt>
                <c:pt idx="112">
                  <c:v>4.5882439278406402</c:v>
                </c:pt>
                <c:pt idx="113">
                  <c:v>4.3599616126384992</c:v>
                </c:pt>
                <c:pt idx="114">
                  <c:v>4.1046824606309267</c:v>
                </c:pt>
                <c:pt idx="115">
                  <c:v>3.8247545119486759</c:v>
                </c:pt>
                <c:pt idx="116">
                  <c:v>3.524318582729848</c:v>
                </c:pt>
                <c:pt idx="117">
                  <c:v>3.2092124969742017</c:v>
                </c:pt>
                <c:pt idx="118">
                  <c:v>2.8866019611497391</c:v>
                </c:pt>
                <c:pt idx="119">
                  <c:v>2.5643685776945104</c:v>
                </c:pt>
                <c:pt idx="120">
                  <c:v>4.7553442735688556</c:v>
                </c:pt>
                <c:pt idx="121">
                  <c:v>4.7018358153789093</c:v>
                </c:pt>
                <c:pt idx="122">
                  <c:v>4.636620138927924</c:v>
                </c:pt>
                <c:pt idx="123">
                  <c:v>4.5576012565669393</c:v>
                </c:pt>
                <c:pt idx="124">
                  <c:v>4.4625361529104213</c:v>
                </c:pt>
                <c:pt idx="125">
                  <c:v>4.3491400305464687</c:v>
                </c:pt>
                <c:pt idx="126">
                  <c:v>4.2152495321386168</c:v>
                </c:pt>
                <c:pt idx="127">
                  <c:v>4.059049635453305</c:v>
                </c:pt>
                <c:pt idx="128">
                  <c:v>3.8793582117145951</c:v>
                </c:pt>
                <c:pt idx="129">
                  <c:v>3.6759437357931</c:v>
                </c:pt>
                <c:pt idx="130">
                  <c:v>3.4498286636177347</c:v>
                </c:pt>
                <c:pt idx="131">
                  <c:v>3.2035102980744741</c:v>
                </c:pt>
                <c:pt idx="132">
                  <c:v>2.9410233277916671</c:v>
                </c:pt>
                <c:pt idx="133">
                  <c:v>2.6677845170456833</c:v>
                </c:pt>
                <c:pt idx="134">
                  <c:v>2.390204046601101</c:v>
                </c:pt>
                <c:pt idx="135">
                  <c:v>4.0682126803792045</c:v>
                </c:pt>
                <c:pt idx="136">
                  <c:v>4.0289868172282191</c:v>
                </c:pt>
                <c:pt idx="137">
                  <c:v>3.9810055563450164</c:v>
                </c:pt>
                <c:pt idx="138">
                  <c:v>3.9226124968449141</c:v>
                </c:pt>
                <c:pt idx="139">
                  <c:v>3.8519867194752302</c:v>
                </c:pt>
                <c:pt idx="140">
                  <c:v>3.7672021590559686</c:v>
                </c:pt>
                <c:pt idx="141">
                  <c:v>3.6663294935016264</c:v>
                </c:pt>
                <c:pt idx="142">
                  <c:v>3.5475892555895809</c:v>
                </c:pt>
                <c:pt idx="143">
                  <c:v>3.4095588921345348</c:v>
                </c:pt>
                <c:pt idx="144">
                  <c:v>3.2514249673559581</c:v>
                </c:pt>
                <c:pt idx="145">
                  <c:v>3.073254626517913</c:v>
                </c:pt>
                <c:pt idx="146">
                  <c:v>2.8762407049747889</c:v>
                </c:pt>
                <c:pt idx="147">
                  <c:v>2.6628592844972983</c:v>
                </c:pt>
                <c:pt idx="148">
                  <c:v>2.4368767138176448</c:v>
                </c:pt>
                <c:pt idx="149">
                  <c:v>2.2031634022614695</c:v>
                </c:pt>
                <c:pt idx="150">
                  <c:v>3.4458247620705751</c:v>
                </c:pt>
                <c:pt idx="151">
                  <c:v>3.4176414069018062</c:v>
                </c:pt>
                <c:pt idx="152">
                  <c:v>3.3830539648415812</c:v>
                </c:pt>
                <c:pt idx="153">
                  <c:v>3.3407918349581118</c:v>
                </c:pt>
                <c:pt idx="154">
                  <c:v>3.2894262053460914</c:v>
                </c:pt>
                <c:pt idx="155">
                  <c:v>3.2273984872568748</c:v>
                </c:pt>
                <c:pt idx="156">
                  <c:v>3.1530776931224231</c:v>
                </c:pt>
                <c:pt idx="157">
                  <c:v>3.0648555163514213</c:v>
                </c:pt>
                <c:pt idx="158">
                  <c:v>2.9612856508174636</c:v>
                </c:pt>
                <c:pt idx="159">
                  <c:v>2.8412678679796444</c:v>
                </c:pt>
                <c:pt idx="160">
                  <c:v>2.704266531570243</c:v>
                </c:pt>
                <c:pt idx="161">
                  <c:v>2.5505380145853076</c:v>
                </c:pt>
                <c:pt idx="162">
                  <c:v>2.3813250487368429</c:v>
                </c:pt>
                <c:pt idx="163">
                  <c:v>2.1989648189160222</c:v>
                </c:pt>
                <c:pt idx="164">
                  <c:v>2.0068598864608185</c:v>
                </c:pt>
                <c:pt idx="165">
                  <c:v>2.8926488788430587</c:v>
                </c:pt>
                <c:pt idx="166">
                  <c:v>2.8727619202638834</c:v>
                </c:pt>
                <c:pt idx="167">
                  <c:v>2.8482844785576504</c:v>
                </c:pt>
                <c:pt idx="168">
                  <c:v>2.8182680717195772</c:v>
                </c:pt>
                <c:pt idx="169">
                  <c:v>2.7816256611108034</c:v>
                </c:pt>
                <c:pt idx="170">
                  <c:v>2.7371411377653327</c:v>
                </c:pt>
                <c:pt idx="171">
                  <c:v>2.683497107145373</c:v>
                </c:pt>
                <c:pt idx="172">
                  <c:v>2.6193282723228264</c:v>
                </c:pt>
                <c:pt idx="173">
                  <c:v>2.543307562967287</c:v>
                </c:pt>
                <c:pt idx="174">
                  <c:v>2.454269787441671</c:v>
                </c:pt>
                <c:pt idx="175">
                  <c:v>2.3513718326008739</c:v>
                </c:pt>
                <c:pt idx="176">
                  <c:v>2.2342786038640812</c:v>
                </c:pt>
                <c:pt idx="177">
                  <c:v>2.1033507117952643</c:v>
                </c:pt>
                <c:pt idx="178">
                  <c:v>1.9597965304939746</c:v>
                </c:pt>
                <c:pt idx="179">
                  <c:v>1.8057435061834057</c:v>
                </c:pt>
                <c:pt idx="180">
                  <c:v>2.4091978115102162</c:v>
                </c:pt>
                <c:pt idx="181">
                  <c:v>2.3953869379166277</c:v>
                </c:pt>
                <c:pt idx="182">
                  <c:v>2.3783444320274185</c:v>
                </c:pt>
                <c:pt idx="183">
                  <c:v>2.357379316616111</c:v>
                </c:pt>
                <c:pt idx="184">
                  <c:v>2.3316870288400042</c:v>
                </c:pt>
                <c:pt idx="185">
                  <c:v>2.300348617238777</c:v>
                </c:pt>
                <c:pt idx="186">
                  <c:v>2.2623406420338492</c:v>
                </c:pt>
                <c:pt idx="187">
                  <c:v>2.2165611668925003</c:v>
                </c:pt>
                <c:pt idx="188">
                  <c:v>2.1618779571887345</c:v>
                </c:pt>
                <c:pt idx="189">
                  <c:v>2.0972046452578015</c:v>
                </c:pt>
                <c:pt idx="190">
                  <c:v>2.0216082742374355</c:v>
                </c:pt>
                <c:pt idx="191">
                  <c:v>1.9344463442548556</c:v>
                </c:pt>
                <c:pt idx="192">
                  <c:v>1.8355228086191979</c:v>
                </c:pt>
                <c:pt idx="193">
                  <c:v>1.7252412755412825</c:v>
                </c:pt>
                <c:pt idx="194">
                  <c:v>1.6047229507720142</c:v>
                </c:pt>
                <c:pt idx="195">
                  <c:v>1.9928617832986368</c:v>
                </c:pt>
                <c:pt idx="196">
                  <c:v>1.9834024389554039</c:v>
                </c:pt>
                <c:pt idx="197">
                  <c:v>1.9717037945163516</c:v>
                </c:pt>
                <c:pt idx="198">
                  <c:v>1.9572731360935161</c:v>
                </c:pt>
                <c:pt idx="199">
                  <c:v>1.939529165770614</c:v>
                </c:pt>
                <c:pt idx="200">
                  <c:v>1.9177965543896764</c:v>
                </c:pt>
                <c:pt idx="201">
                  <c:v>1.8913062186310947</c:v>
                </c:pt>
                <c:pt idx="202">
                  <c:v>1.8592049490570322</c:v>
                </c:pt>
                <c:pt idx="203">
                  <c:v>1.8205789358389515</c:v>
                </c:pt>
                <c:pt idx="204">
                  <c:v>1.7744962568507401</c:v>
                </c:pt>
                <c:pt idx="205">
                  <c:v>1.7200729308763034</c:v>
                </c:pt>
                <c:pt idx="206">
                  <c:v>1.6565649263941133</c:v>
                </c:pt>
                <c:pt idx="207">
                  <c:v>1.5834837982959424</c:v>
                </c:pt>
                <c:pt idx="208">
                  <c:v>1.5007261314335427</c:v>
                </c:pt>
                <c:pt idx="209">
                  <c:v>1.4086976178683415</c:v>
                </c:pt>
                <c:pt idx="210">
                  <c:v>1.6388479651880927</c:v>
                </c:pt>
                <c:pt idx="211">
                  <c:v>1.6324454538189681</c:v>
                </c:pt>
                <c:pt idx="212">
                  <c:v>1.6245123211957222</c:v>
                </c:pt>
                <c:pt idx="213">
                  <c:v>1.6147036791946017</c:v>
                </c:pt>
                <c:pt idx="214">
                  <c:v>1.6026081953292683</c:v>
                </c:pt>
                <c:pt idx="215">
                  <c:v>1.5877413039825052</c:v>
                </c:pt>
                <c:pt idx="216">
                  <c:v>1.569541130725268</c:v>
                </c:pt>
                <c:pt idx="217">
                  <c:v>1.5473693898708578</c:v>
                </c:pt>
                <c:pt idx="218">
                  <c:v>1.5205203145909709</c:v>
                </c:pt>
                <c:pt idx="219">
                  <c:v>1.4882414143252758</c:v>
                </c:pt>
                <c:pt idx="220">
                  <c:v>1.4497702181252208</c:v>
                </c:pt>
                <c:pt idx="221">
                  <c:v>1.4043906612938319</c:v>
                </c:pt>
                <c:pt idx="222">
                  <c:v>1.3515107645510498</c:v>
                </c:pt>
                <c:pt idx="223">
                  <c:v>1.2907591411045092</c:v>
                </c:pt>
                <c:pt idx="224">
                  <c:v>1.2220915019948506</c:v>
                </c:pt>
                <c:pt idx="225">
                  <c:v>1.3410633020344152</c:v>
                </c:pt>
                <c:pt idx="226">
                  <c:v>1.3367730778959734</c:v>
                </c:pt>
                <c:pt idx="227">
                  <c:v>1.3314487453887949</c:v>
                </c:pt>
                <c:pt idx="228">
                  <c:v>1.3248526780591441</c:v>
                </c:pt>
                <c:pt idx="229">
                  <c:v>1.3166989330825065</c:v>
                </c:pt>
                <c:pt idx="230">
                  <c:v>1.3066468108291425</c:v>
                </c:pt>
                <c:pt idx="231">
                  <c:v>1.2942954526380259</c:v>
                </c:pt>
                <c:pt idx="232">
                  <c:v>1.2791807904327466</c:v>
                </c:pt>
                <c:pt idx="233">
                  <c:v>1.2607767480784335</c:v>
                </c:pt>
                <c:pt idx="234">
                  <c:v>1.2385032484959748</c:v>
                </c:pt>
                <c:pt idx="235">
                  <c:v>1.2117441660322266</c:v>
                </c:pt>
                <c:pt idx="236">
                  <c:v>1.1798786165908848</c:v>
                </c:pt>
                <c:pt idx="237">
                  <c:v>1.1423284824973334</c:v>
                </c:pt>
                <c:pt idx="238">
                  <c:v>1.0986232959009183</c:v>
                </c:pt>
                <c:pt idx="239">
                  <c:v>1.0484800815070281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14.659356364909128</c:v>
                </c:pt>
                <c:pt idx="1">
                  <c:v>14.162503336726743</c:v>
                </c:pt>
                <c:pt idx="2">
                  <c:v>13.586874406934619</c:v>
                </c:pt>
                <c:pt idx="3">
                  <c:v>12.929958567658465</c:v>
                </c:pt>
                <c:pt idx="4">
                  <c:v>12.193051704992316</c:v>
                </c:pt>
                <c:pt idx="5">
                  <c:v>11.382182119443737</c:v>
                </c:pt>
                <c:pt idx="6">
                  <c:v>10.508619065605597</c:v>
                </c:pt>
                <c:pt idx="7">
                  <c:v>9.5887215463380056</c:v>
                </c:pt>
                <c:pt idx="8">
                  <c:v>8.6429901058219265</c:v>
                </c:pt>
                <c:pt idx="9">
                  <c:v>7.6943741331818138</c:v>
                </c:pt>
                <c:pt idx="10">
                  <c:v>6.766102643566466</c:v>
                </c:pt>
                <c:pt idx="11">
                  <c:v>5.8794590238663771</c:v>
                </c:pt>
                <c:pt idx="12">
                  <c:v>5.0519388183045981</c:v>
                </c:pt>
                <c:pt idx="13">
                  <c:v>4.2961052672430169</c:v>
                </c:pt>
                <c:pt idx="14">
                  <c:v>3.6192488617730429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10.202949433994711</c:v>
                </c:pt>
                <c:pt idx="1">
                  <c:v>9.9597584043958616</c:v>
                </c:pt>
                <c:pt idx="2">
                  <c:v>9.6716007306311411</c:v>
                </c:pt>
                <c:pt idx="3">
                  <c:v>9.334033145063847</c:v>
                </c:pt>
                <c:pt idx="4">
                  <c:v>8.9438255565097577</c:v>
                </c:pt>
                <c:pt idx="5">
                  <c:v>8.4996667437990414</c:v>
                </c:pt>
                <c:pt idx="6">
                  <c:v>8.0028786184361973</c:v>
                </c:pt>
                <c:pt idx="7">
                  <c:v>7.4579977385206684</c:v>
                </c:pt>
                <c:pt idx="8">
                  <c:v>6.8730527446955358</c:v>
                </c:pt>
                <c:pt idx="9">
                  <c:v>6.2593835043585804</c:v>
                </c:pt>
                <c:pt idx="10">
                  <c:v>5.6309278290555573</c:v>
                </c:pt>
                <c:pt idx="11">
                  <c:v>5.003033558164045</c:v>
                </c:pt>
                <c:pt idx="12">
                  <c:v>4.3909940951401936</c:v>
                </c:pt>
                <c:pt idx="13">
                  <c:v>3.8085948559116742</c:v>
                </c:pt>
                <c:pt idx="14">
                  <c:v>3.2669544678169262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9.4823006344104162</c:v>
                </c:pt>
                <c:pt idx="1">
                  <c:v>9.2718960076046208</c:v>
                </c:pt>
                <c:pt idx="2">
                  <c:v>9.0216665977223212</c:v>
                </c:pt>
                <c:pt idx="3">
                  <c:v>8.727253318341436</c:v>
                </c:pt>
                <c:pt idx="4">
                  <c:v>8.3851998092470552</c:v>
                </c:pt>
                <c:pt idx="5">
                  <c:v>7.9935772875760334</c:v>
                </c:pt>
                <c:pt idx="6">
                  <c:v>7.5526532237383721</c:v>
                </c:pt>
                <c:pt idx="7">
                  <c:v>7.0654895524566603</c:v>
                </c:pt>
                <c:pt idx="8">
                  <c:v>6.5383186339456563</c:v>
                </c:pt>
                <c:pt idx="9">
                  <c:v>5.9805426739092464</c:v>
                </c:pt>
                <c:pt idx="10">
                  <c:v>5.4042547285206668</c:v>
                </c:pt>
                <c:pt idx="11">
                  <c:v>4.8232869400857075</c:v>
                </c:pt>
                <c:pt idx="12">
                  <c:v>4.2519243698035885</c:v>
                </c:pt>
                <c:pt idx="13">
                  <c:v>3.7035282622080161</c:v>
                </c:pt>
                <c:pt idx="14">
                  <c:v>3.1893425419149892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8.7130332530550589</c:v>
                </c:pt>
                <c:pt idx="1">
                  <c:v>8.5350623183839343</c:v>
                </c:pt>
                <c:pt idx="2">
                  <c:v>8.3225681180554965</c:v>
                </c:pt>
                <c:pt idx="3">
                  <c:v>8.0713805048396843</c:v>
                </c:pt>
                <c:pt idx="4">
                  <c:v>7.7779429942161222</c:v>
                </c:pt>
                <c:pt idx="5">
                  <c:v>7.4398456593793547</c:v>
                </c:pt>
                <c:pt idx="6">
                  <c:v>7.0564281612442565</c:v>
                </c:pt>
                <c:pt idx="7">
                  <c:v>6.6293669987464972</c:v>
                </c:pt>
                <c:pt idx="8">
                  <c:v>6.1631202585267584</c:v>
                </c:pt>
                <c:pt idx="9">
                  <c:v>5.6650848945106489</c:v>
                </c:pt>
                <c:pt idx="10">
                  <c:v>5.1453471752392677</c:v>
                </c:pt>
                <c:pt idx="11">
                  <c:v>4.6159857549870269</c:v>
                </c:pt>
                <c:pt idx="12">
                  <c:v>4.090003281804437</c:v>
                </c:pt>
                <c:pt idx="13">
                  <c:v>3.5800751529403376</c:v>
                </c:pt>
                <c:pt idx="14">
                  <c:v>3.0973637701757619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7.9108111437322624</c:v>
                </c:pt>
                <c:pt idx="1">
                  <c:v>7.7638272016931928</c:v>
                </c:pt>
                <c:pt idx="2">
                  <c:v>7.5876038189581649</c:v>
                </c:pt>
                <c:pt idx="3">
                  <c:v>7.3782639849494522</c:v>
                </c:pt>
                <c:pt idx="4">
                  <c:v>7.1322916105542893</c:v>
                </c:pt>
                <c:pt idx="5">
                  <c:v>6.846966269435419</c:v>
                </c:pt>
                <c:pt idx="6">
                  <c:v>6.5208836020835133</c:v>
                </c:pt>
                <c:pt idx="7">
                  <c:v>6.1545029560497184</c:v>
                </c:pt>
                <c:pt idx="8">
                  <c:v>5.7506241420661111</c:v>
                </c:pt>
                <c:pt idx="9">
                  <c:v>5.3146666641879579</c:v>
                </c:pt>
                <c:pt idx="10">
                  <c:v>4.8546272415171376</c:v>
                </c:pt>
                <c:pt idx="11">
                  <c:v>4.3806400545154744</c:v>
                </c:pt>
                <c:pt idx="12">
                  <c:v>3.9041564720171249</c:v>
                </c:pt>
                <c:pt idx="13">
                  <c:v>3.4368697334385536</c:v>
                </c:pt>
                <c:pt idx="14">
                  <c:v>2.9895911953666872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7.0943291647420414</c:v>
                </c:pt>
                <c:pt idx="1">
                  <c:v>6.9758930473087748</c:v>
                </c:pt>
                <c:pt idx="2">
                  <c:v>6.8332951828837709</c:v>
                </c:pt>
                <c:pt idx="3">
                  <c:v>6.6630417966273416</c:v>
                </c:pt>
                <c:pt idx="4">
                  <c:v>6.4617950945072016</c:v>
                </c:pt>
                <c:pt idx="5">
                  <c:v>6.2267101077094029</c:v>
                </c:pt>
                <c:pt idx="6">
                  <c:v>5.9558616742288626</c:v>
                </c:pt>
                <c:pt idx="7">
                  <c:v>5.6487273817911694</c:v>
                </c:pt>
                <c:pt idx="8">
                  <c:v>5.3066575438940227</c:v>
                </c:pt>
                <c:pt idx="9">
                  <c:v>4.9332306433665334</c:v>
                </c:pt>
                <c:pt idx="10">
                  <c:v>4.5343781707600392</c:v>
                </c:pt>
                <c:pt idx="11">
                  <c:v>4.1181834473233989</c:v>
                </c:pt>
                <c:pt idx="12">
                  <c:v>3.6943222849521162</c:v>
                </c:pt>
                <c:pt idx="13">
                  <c:v>3.2732066431327307</c:v>
                </c:pt>
                <c:pt idx="14">
                  <c:v>2.8649825873950419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6.283652355319262</c:v>
                </c:pt>
                <c:pt idx="1">
                  <c:v>6.1905597715817473</c:v>
                </c:pt>
                <c:pt idx="2">
                  <c:v>6.0780024326287627</c:v>
                </c:pt>
                <c:pt idx="3">
                  <c:v>5.9429337093271588</c:v>
                </c:pt>
                <c:pt idx="4">
                  <c:v>5.7823115622680126</c:v>
                </c:pt>
                <c:pt idx="5">
                  <c:v>5.593344495241598</c:v>
                </c:pt>
                <c:pt idx="6">
                  <c:v>5.3738225374802564</c:v>
                </c:pt>
                <c:pt idx="7">
                  <c:v>5.1225182345550699</c:v>
                </c:pt>
                <c:pt idx="8">
                  <c:v>4.8396152962887582</c:v>
                </c:pt>
                <c:pt idx="9">
                  <c:v>4.5270914061901495</c:v>
                </c:pt>
                <c:pt idx="10">
                  <c:v>4.1889577691819921</c:v>
                </c:pt>
                <c:pt idx="11">
                  <c:v>3.8312565956363684</c:v>
                </c:pt>
                <c:pt idx="12">
                  <c:v>3.461751612924318</c:v>
                </c:pt>
                <c:pt idx="13">
                  <c:v>3.0893158438207813</c:v>
                </c:pt>
                <c:pt idx="14">
                  <c:v>2.7231059798053905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5.4982836873556948</c:v>
                </c:pt>
                <c:pt idx="1">
                  <c:v>5.4268751743654926</c:v>
                </c:pt>
                <c:pt idx="2">
                  <c:v>5.3401812119565975</c:v>
                </c:pt>
                <c:pt idx="3">
                  <c:v>5.2356326175200367</c:v>
                </c:pt>
                <c:pt idx="4">
                  <c:v>5.1105660522822749</c:v>
                </c:pt>
                <c:pt idx="5">
                  <c:v>4.962391675015561</c:v>
                </c:pt>
                <c:pt idx="6">
                  <c:v>4.7888339702249896</c:v>
                </c:pt>
                <c:pt idx="7">
                  <c:v>4.5882439278406402</c:v>
                </c:pt>
                <c:pt idx="8">
                  <c:v>4.3599616126384992</c:v>
                </c:pt>
                <c:pt idx="9">
                  <c:v>4.1046824606309267</c:v>
                </c:pt>
                <c:pt idx="10">
                  <c:v>3.8247545119486759</c:v>
                </c:pt>
                <c:pt idx="11">
                  <c:v>3.524318582729848</c:v>
                </c:pt>
                <c:pt idx="12">
                  <c:v>3.2092124969742017</c:v>
                </c:pt>
                <c:pt idx="13">
                  <c:v>2.8866019611497391</c:v>
                </c:pt>
                <c:pt idx="14">
                  <c:v>2.5643685776945104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4.7553442735688556</c:v>
                </c:pt>
                <c:pt idx="1">
                  <c:v>4.7018358153789093</c:v>
                </c:pt>
                <c:pt idx="2">
                  <c:v>4.636620138927924</c:v>
                </c:pt>
                <c:pt idx="3">
                  <c:v>4.5576012565669393</c:v>
                </c:pt>
                <c:pt idx="4">
                  <c:v>4.4625361529104213</c:v>
                </c:pt>
                <c:pt idx="5">
                  <c:v>4.3491400305464687</c:v>
                </c:pt>
                <c:pt idx="6">
                  <c:v>4.2152495321386168</c:v>
                </c:pt>
                <c:pt idx="7">
                  <c:v>4.059049635453305</c:v>
                </c:pt>
                <c:pt idx="8">
                  <c:v>3.8793582117145951</c:v>
                </c:pt>
                <c:pt idx="9">
                  <c:v>3.6759437357931</c:v>
                </c:pt>
                <c:pt idx="10">
                  <c:v>3.4498286636177347</c:v>
                </c:pt>
                <c:pt idx="11">
                  <c:v>3.2035102980744741</c:v>
                </c:pt>
                <c:pt idx="12">
                  <c:v>2.9410233277916671</c:v>
                </c:pt>
                <c:pt idx="13">
                  <c:v>2.6677845170456833</c:v>
                </c:pt>
                <c:pt idx="14">
                  <c:v>2.390204046601101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4.0682126803792045</c:v>
                </c:pt>
                <c:pt idx="1">
                  <c:v>4.0289868172282191</c:v>
                </c:pt>
                <c:pt idx="2">
                  <c:v>3.9810055563450164</c:v>
                </c:pt>
                <c:pt idx="3">
                  <c:v>3.9226124968449141</c:v>
                </c:pt>
                <c:pt idx="4">
                  <c:v>3.8519867194752302</c:v>
                </c:pt>
                <c:pt idx="5">
                  <c:v>3.7672021590559686</c:v>
                </c:pt>
                <c:pt idx="6">
                  <c:v>3.6663294935016264</c:v>
                </c:pt>
                <c:pt idx="7">
                  <c:v>3.5475892555895809</c:v>
                </c:pt>
                <c:pt idx="8">
                  <c:v>3.4095588921345348</c:v>
                </c:pt>
                <c:pt idx="9">
                  <c:v>3.2514249673559581</c:v>
                </c:pt>
                <c:pt idx="10">
                  <c:v>3.073254626517913</c:v>
                </c:pt>
                <c:pt idx="11">
                  <c:v>2.8762407049747889</c:v>
                </c:pt>
                <c:pt idx="12">
                  <c:v>2.6628592844972983</c:v>
                </c:pt>
                <c:pt idx="13">
                  <c:v>2.4368767138176448</c:v>
                </c:pt>
                <c:pt idx="14">
                  <c:v>2.2031634022614695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3.4458247620705751</c:v>
                </c:pt>
                <c:pt idx="1">
                  <c:v>3.4176414069018062</c:v>
                </c:pt>
                <c:pt idx="2">
                  <c:v>3.3830539648415812</c:v>
                </c:pt>
                <c:pt idx="3">
                  <c:v>3.3407918349581118</c:v>
                </c:pt>
                <c:pt idx="4">
                  <c:v>3.2894262053460914</c:v>
                </c:pt>
                <c:pt idx="5">
                  <c:v>3.2273984872568748</c:v>
                </c:pt>
                <c:pt idx="6">
                  <c:v>3.1530776931224231</c:v>
                </c:pt>
                <c:pt idx="7">
                  <c:v>3.0648555163514213</c:v>
                </c:pt>
                <c:pt idx="8">
                  <c:v>2.9612856508174636</c:v>
                </c:pt>
                <c:pt idx="9">
                  <c:v>2.8412678679796444</c:v>
                </c:pt>
                <c:pt idx="10">
                  <c:v>2.704266531570243</c:v>
                </c:pt>
                <c:pt idx="11">
                  <c:v>2.5505380145853076</c:v>
                </c:pt>
                <c:pt idx="12">
                  <c:v>2.3813250487368429</c:v>
                </c:pt>
                <c:pt idx="13">
                  <c:v>2.1989648189160222</c:v>
                </c:pt>
                <c:pt idx="14">
                  <c:v>2.0068598864608185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2.8926488788430587</c:v>
                </c:pt>
                <c:pt idx="1">
                  <c:v>2.8727619202638834</c:v>
                </c:pt>
                <c:pt idx="2">
                  <c:v>2.8482844785576504</c:v>
                </c:pt>
                <c:pt idx="3">
                  <c:v>2.8182680717195772</c:v>
                </c:pt>
                <c:pt idx="4">
                  <c:v>2.7816256611108034</c:v>
                </c:pt>
                <c:pt idx="5">
                  <c:v>2.7371411377653327</c:v>
                </c:pt>
                <c:pt idx="6">
                  <c:v>2.683497107145373</c:v>
                </c:pt>
                <c:pt idx="7">
                  <c:v>2.6193282723228264</c:v>
                </c:pt>
                <c:pt idx="8">
                  <c:v>2.543307562967287</c:v>
                </c:pt>
                <c:pt idx="9">
                  <c:v>2.454269787441671</c:v>
                </c:pt>
                <c:pt idx="10">
                  <c:v>2.3513718326008739</c:v>
                </c:pt>
                <c:pt idx="11">
                  <c:v>2.2342786038640812</c:v>
                </c:pt>
                <c:pt idx="12">
                  <c:v>2.1033507117952643</c:v>
                </c:pt>
                <c:pt idx="13">
                  <c:v>1.9597965304939746</c:v>
                </c:pt>
                <c:pt idx="14">
                  <c:v>1.8057435061834057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2.4091978115102162</c:v>
                </c:pt>
                <c:pt idx="1">
                  <c:v>2.3953869379166277</c:v>
                </c:pt>
                <c:pt idx="2">
                  <c:v>2.3783444320274185</c:v>
                </c:pt>
                <c:pt idx="3">
                  <c:v>2.357379316616111</c:v>
                </c:pt>
                <c:pt idx="4">
                  <c:v>2.3316870288400042</c:v>
                </c:pt>
                <c:pt idx="5">
                  <c:v>2.300348617238777</c:v>
                </c:pt>
                <c:pt idx="6">
                  <c:v>2.2623406420338492</c:v>
                </c:pt>
                <c:pt idx="7">
                  <c:v>2.2165611668925003</c:v>
                </c:pt>
                <c:pt idx="8">
                  <c:v>2.1618779571887345</c:v>
                </c:pt>
                <c:pt idx="9">
                  <c:v>2.0972046452578015</c:v>
                </c:pt>
                <c:pt idx="10">
                  <c:v>2.0216082742374355</c:v>
                </c:pt>
                <c:pt idx="11">
                  <c:v>1.9344463442548556</c:v>
                </c:pt>
                <c:pt idx="12">
                  <c:v>1.8355228086191979</c:v>
                </c:pt>
                <c:pt idx="13">
                  <c:v>1.7252412755412825</c:v>
                </c:pt>
                <c:pt idx="14">
                  <c:v>1.6047229507720142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1.9928617832986368</c:v>
                </c:pt>
                <c:pt idx="1">
                  <c:v>1.9834024389554039</c:v>
                </c:pt>
                <c:pt idx="2">
                  <c:v>1.9717037945163516</c:v>
                </c:pt>
                <c:pt idx="3">
                  <c:v>1.9572731360935161</c:v>
                </c:pt>
                <c:pt idx="4">
                  <c:v>1.939529165770614</c:v>
                </c:pt>
                <c:pt idx="5">
                  <c:v>1.9177965543896764</c:v>
                </c:pt>
                <c:pt idx="6">
                  <c:v>1.8913062186310947</c:v>
                </c:pt>
                <c:pt idx="7">
                  <c:v>1.8592049490570322</c:v>
                </c:pt>
                <c:pt idx="8">
                  <c:v>1.8205789358389515</c:v>
                </c:pt>
                <c:pt idx="9">
                  <c:v>1.7744962568507401</c:v>
                </c:pt>
                <c:pt idx="10">
                  <c:v>1.7200729308763034</c:v>
                </c:pt>
                <c:pt idx="11">
                  <c:v>1.6565649263941133</c:v>
                </c:pt>
                <c:pt idx="12">
                  <c:v>1.5834837982959424</c:v>
                </c:pt>
                <c:pt idx="13">
                  <c:v>1.5007261314335427</c:v>
                </c:pt>
                <c:pt idx="14">
                  <c:v>1.4086976178683415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1.6388479651880927</c:v>
                </c:pt>
                <c:pt idx="1">
                  <c:v>1.6324454538189681</c:v>
                </c:pt>
                <c:pt idx="2">
                  <c:v>1.6245123211957222</c:v>
                </c:pt>
                <c:pt idx="3">
                  <c:v>1.6147036791946017</c:v>
                </c:pt>
                <c:pt idx="4">
                  <c:v>1.6026081953292683</c:v>
                </c:pt>
                <c:pt idx="5">
                  <c:v>1.5877413039825052</c:v>
                </c:pt>
                <c:pt idx="6">
                  <c:v>1.569541130725268</c:v>
                </c:pt>
                <c:pt idx="7">
                  <c:v>1.5473693898708578</c:v>
                </c:pt>
                <c:pt idx="8">
                  <c:v>1.5205203145909709</c:v>
                </c:pt>
                <c:pt idx="9">
                  <c:v>1.4882414143252758</c:v>
                </c:pt>
                <c:pt idx="10">
                  <c:v>1.4497702181252208</c:v>
                </c:pt>
                <c:pt idx="11">
                  <c:v>1.4043906612938319</c:v>
                </c:pt>
                <c:pt idx="12">
                  <c:v>1.3515107645510498</c:v>
                </c:pt>
                <c:pt idx="13">
                  <c:v>1.2907591411045092</c:v>
                </c:pt>
                <c:pt idx="14">
                  <c:v>1.2220915019948506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1.3410633020344152</c:v>
                </c:pt>
                <c:pt idx="1">
                  <c:v>1.3367730778959734</c:v>
                </c:pt>
                <c:pt idx="2">
                  <c:v>1.3314487453887949</c:v>
                </c:pt>
                <c:pt idx="3">
                  <c:v>1.3248526780591441</c:v>
                </c:pt>
                <c:pt idx="4">
                  <c:v>1.3166989330825065</c:v>
                </c:pt>
                <c:pt idx="5">
                  <c:v>1.3066468108291425</c:v>
                </c:pt>
                <c:pt idx="6">
                  <c:v>1.2942954526380259</c:v>
                </c:pt>
                <c:pt idx="7">
                  <c:v>1.2791807904327466</c:v>
                </c:pt>
                <c:pt idx="8">
                  <c:v>1.2607767480784335</c:v>
                </c:pt>
                <c:pt idx="9">
                  <c:v>1.2385032484959748</c:v>
                </c:pt>
                <c:pt idx="10">
                  <c:v>1.2117441660322266</c:v>
                </c:pt>
                <c:pt idx="11">
                  <c:v>1.1798786165908848</c:v>
                </c:pt>
                <c:pt idx="12">
                  <c:v>1.1423284824973334</c:v>
                </c:pt>
                <c:pt idx="13">
                  <c:v>1.0986232959009183</c:v>
                </c:pt>
                <c:pt idx="14">
                  <c:v>1.0484800815070281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6.8215818969634481E-2</c:v>
                </c:pt>
                <c:pt idx="1">
                  <c:v>7.0608986012152375E-2</c:v>
                </c:pt>
                <c:pt idx="2">
                  <c:v>7.3600444815299759E-2</c:v>
                </c:pt>
                <c:pt idx="3">
                  <c:v>7.7339768319233976E-2</c:v>
                </c:pt>
                <c:pt idx="4">
                  <c:v>8.2013922699151726E-2</c:v>
                </c:pt>
                <c:pt idx="5">
                  <c:v>8.7856615674048927E-2</c:v>
                </c:pt>
                <c:pt idx="6">
                  <c:v>9.5159981892670442E-2</c:v>
                </c:pt>
                <c:pt idx="7">
                  <c:v>0.10428918966594733</c:v>
                </c:pt>
                <c:pt idx="8">
                  <c:v>0.11570069938254343</c:v>
                </c:pt>
                <c:pt idx="9">
                  <c:v>0.12996508652828859</c:v>
                </c:pt>
                <c:pt idx="10">
                  <c:v>0.14779557046047001</c:v>
                </c:pt>
                <c:pt idx="11">
                  <c:v>0.1700836753756968</c:v>
                </c:pt>
                <c:pt idx="12">
                  <c:v>0.19794380651973023</c:v>
                </c:pt>
                <c:pt idx="13">
                  <c:v>0.23276897044977207</c:v>
                </c:pt>
                <c:pt idx="14">
                  <c:v>0.27630042536232435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9.8010874842538051E-2</c:v>
                </c:pt>
                <c:pt idx="1">
                  <c:v>0.10040404188505594</c:v>
                </c:pt>
                <c:pt idx="2">
                  <c:v>0.10339550068820333</c:v>
                </c:pt>
                <c:pt idx="3">
                  <c:v>0.10713482419213756</c:v>
                </c:pt>
                <c:pt idx="4">
                  <c:v>0.1118089785720553</c:v>
                </c:pt>
                <c:pt idx="5">
                  <c:v>0.1176516715469525</c:v>
                </c:pt>
                <c:pt idx="6">
                  <c:v>0.12495503776557404</c:v>
                </c:pt>
                <c:pt idx="7">
                  <c:v>0.1340842455388509</c:v>
                </c:pt>
                <c:pt idx="8">
                  <c:v>0.145495755255447</c:v>
                </c:pt>
                <c:pt idx="9">
                  <c:v>0.15976014240119216</c:v>
                </c:pt>
                <c:pt idx="10">
                  <c:v>0.17759062633337358</c:v>
                </c:pt>
                <c:pt idx="11">
                  <c:v>0.19987873124860037</c:v>
                </c:pt>
                <c:pt idx="12">
                  <c:v>0.22773886239263377</c:v>
                </c:pt>
                <c:pt idx="13">
                  <c:v>0.26256402632267567</c:v>
                </c:pt>
                <c:pt idx="14">
                  <c:v>0.30609548123522795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0.10545963881076391</c:v>
                </c:pt>
                <c:pt idx="1">
                  <c:v>0.10785280585328182</c:v>
                </c:pt>
                <c:pt idx="2">
                  <c:v>0.11084426465642919</c:v>
                </c:pt>
                <c:pt idx="3">
                  <c:v>0.1145835881603634</c:v>
                </c:pt>
                <c:pt idx="4">
                  <c:v>0.11925774254028115</c:v>
                </c:pt>
                <c:pt idx="5">
                  <c:v>0.12510043551517838</c:v>
                </c:pt>
                <c:pt idx="6">
                  <c:v>0.1324038017337999</c:v>
                </c:pt>
                <c:pt idx="7">
                  <c:v>0.14153300950707676</c:v>
                </c:pt>
                <c:pt idx="8">
                  <c:v>0.15294451922367289</c:v>
                </c:pt>
                <c:pt idx="9">
                  <c:v>0.16720890636941801</c:v>
                </c:pt>
                <c:pt idx="10">
                  <c:v>0.18503939030159944</c:v>
                </c:pt>
                <c:pt idx="11">
                  <c:v>0.20732749521682625</c:v>
                </c:pt>
                <c:pt idx="12">
                  <c:v>0.23518762636085966</c:v>
                </c:pt>
                <c:pt idx="13">
                  <c:v>0.27001279029090153</c:v>
                </c:pt>
                <c:pt idx="14">
                  <c:v>0.31354424520345381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0.11477059377104627</c:v>
                </c:pt>
                <c:pt idx="1">
                  <c:v>0.11716376081356419</c:v>
                </c:pt>
                <c:pt idx="2">
                  <c:v>0.12015521961671156</c:v>
                </c:pt>
                <c:pt idx="3">
                  <c:v>0.12389454312064578</c:v>
                </c:pt>
                <c:pt idx="4">
                  <c:v>0.12856869750056354</c:v>
                </c:pt>
                <c:pt idx="5">
                  <c:v>0.13441139047546072</c:v>
                </c:pt>
                <c:pt idx="6">
                  <c:v>0.14171475669408226</c:v>
                </c:pt>
                <c:pt idx="7">
                  <c:v>0.15084396446735915</c:v>
                </c:pt>
                <c:pt idx="8">
                  <c:v>0.16225547418395525</c:v>
                </c:pt>
                <c:pt idx="9">
                  <c:v>0.17651986132970038</c:v>
                </c:pt>
                <c:pt idx="10">
                  <c:v>0.19435034526188183</c:v>
                </c:pt>
                <c:pt idx="11">
                  <c:v>0.21663845017710859</c:v>
                </c:pt>
                <c:pt idx="12">
                  <c:v>0.24449858132114205</c:v>
                </c:pt>
                <c:pt idx="13">
                  <c:v>0.27932374525118386</c:v>
                </c:pt>
                <c:pt idx="14">
                  <c:v>0.32285520016373614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0.12640928747139921</c:v>
                </c:pt>
                <c:pt idx="1">
                  <c:v>0.12880245451391714</c:v>
                </c:pt>
                <c:pt idx="2">
                  <c:v>0.1317939133170645</c:v>
                </c:pt>
                <c:pt idx="3">
                  <c:v>0.13553323682099874</c:v>
                </c:pt>
                <c:pt idx="4">
                  <c:v>0.14020739120091649</c:v>
                </c:pt>
                <c:pt idx="5">
                  <c:v>0.14605008417581369</c:v>
                </c:pt>
                <c:pt idx="6">
                  <c:v>0.15335345039443521</c:v>
                </c:pt>
                <c:pt idx="7">
                  <c:v>0.1624826581677121</c:v>
                </c:pt>
                <c:pt idx="8">
                  <c:v>0.17389416788430817</c:v>
                </c:pt>
                <c:pt idx="9">
                  <c:v>0.18815855503005335</c:v>
                </c:pt>
                <c:pt idx="10">
                  <c:v>0.20598903896223478</c:v>
                </c:pt>
                <c:pt idx="11">
                  <c:v>0.22827714387746156</c:v>
                </c:pt>
                <c:pt idx="12">
                  <c:v>0.25613727502149503</c:v>
                </c:pt>
                <c:pt idx="13">
                  <c:v>0.29096243895153689</c:v>
                </c:pt>
                <c:pt idx="14">
                  <c:v>0.33449389386408912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0.1409576545968404</c:v>
                </c:pt>
                <c:pt idx="1">
                  <c:v>0.14335082163935833</c:v>
                </c:pt>
                <c:pt idx="2">
                  <c:v>0.14634228044250569</c:v>
                </c:pt>
                <c:pt idx="3">
                  <c:v>0.15008160394643991</c:v>
                </c:pt>
                <c:pt idx="4">
                  <c:v>0.15475575832635766</c:v>
                </c:pt>
                <c:pt idx="5">
                  <c:v>0.16059845130125486</c:v>
                </c:pt>
                <c:pt idx="6">
                  <c:v>0.1679018175198764</c:v>
                </c:pt>
                <c:pt idx="7">
                  <c:v>0.17703102529315329</c:v>
                </c:pt>
                <c:pt idx="8">
                  <c:v>0.18844253500974936</c:v>
                </c:pt>
                <c:pt idx="9">
                  <c:v>0.20270692215549452</c:v>
                </c:pt>
                <c:pt idx="10">
                  <c:v>0.22053740608767594</c:v>
                </c:pt>
                <c:pt idx="11">
                  <c:v>0.24282551100290276</c:v>
                </c:pt>
                <c:pt idx="12">
                  <c:v>0.27068564214693613</c:v>
                </c:pt>
                <c:pt idx="13">
                  <c:v>0.30551080607697806</c:v>
                </c:pt>
                <c:pt idx="14">
                  <c:v>0.34904226098953028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0.15914311350364188</c:v>
                </c:pt>
                <c:pt idx="1">
                  <c:v>0.16153628054615979</c:v>
                </c:pt>
                <c:pt idx="2">
                  <c:v>0.16452773934930717</c:v>
                </c:pt>
                <c:pt idx="3">
                  <c:v>0.16826706285324139</c:v>
                </c:pt>
                <c:pt idx="4">
                  <c:v>0.17294121723315911</c:v>
                </c:pt>
                <c:pt idx="5">
                  <c:v>0.17878391020805631</c:v>
                </c:pt>
                <c:pt idx="6">
                  <c:v>0.18608727642667788</c:v>
                </c:pt>
                <c:pt idx="7">
                  <c:v>0.19521648419995477</c:v>
                </c:pt>
                <c:pt idx="8">
                  <c:v>0.20662799391655085</c:v>
                </c:pt>
                <c:pt idx="9">
                  <c:v>0.220892381062296</c:v>
                </c:pt>
                <c:pt idx="10">
                  <c:v>0.23872286499447742</c:v>
                </c:pt>
                <c:pt idx="11">
                  <c:v>0.26101096990970424</c:v>
                </c:pt>
                <c:pt idx="12">
                  <c:v>0.28887110105373764</c:v>
                </c:pt>
                <c:pt idx="13">
                  <c:v>0.32369626498377951</c:v>
                </c:pt>
                <c:pt idx="14">
                  <c:v>0.36722771989633174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0.18187493713714376</c:v>
                </c:pt>
                <c:pt idx="1">
                  <c:v>0.18426810417966163</c:v>
                </c:pt>
                <c:pt idx="2">
                  <c:v>0.18725956298280905</c:v>
                </c:pt>
                <c:pt idx="3">
                  <c:v>0.19099888648674326</c:v>
                </c:pt>
                <c:pt idx="4">
                  <c:v>0.19567304086666101</c:v>
                </c:pt>
                <c:pt idx="5">
                  <c:v>0.20151573384155821</c:v>
                </c:pt>
                <c:pt idx="6">
                  <c:v>0.20881910006017976</c:v>
                </c:pt>
                <c:pt idx="7">
                  <c:v>0.21794830783345662</c:v>
                </c:pt>
                <c:pt idx="8">
                  <c:v>0.22935981755005277</c:v>
                </c:pt>
                <c:pt idx="9">
                  <c:v>0.24362420469579782</c:v>
                </c:pt>
                <c:pt idx="10">
                  <c:v>0.26145468862797933</c:v>
                </c:pt>
                <c:pt idx="11">
                  <c:v>0.28374279354320608</c:v>
                </c:pt>
                <c:pt idx="12">
                  <c:v>0.31160292468723949</c:v>
                </c:pt>
                <c:pt idx="13">
                  <c:v>0.34642808861728136</c:v>
                </c:pt>
                <c:pt idx="14">
                  <c:v>0.38995954352983364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0.21028971667902108</c:v>
                </c:pt>
                <c:pt idx="1">
                  <c:v>0.21268288372153898</c:v>
                </c:pt>
                <c:pt idx="2">
                  <c:v>0.21567434252468637</c:v>
                </c:pt>
                <c:pt idx="3">
                  <c:v>0.21941366602862061</c:v>
                </c:pt>
                <c:pt idx="4">
                  <c:v>0.22408782040853834</c:v>
                </c:pt>
                <c:pt idx="5">
                  <c:v>0.22993051338343554</c:v>
                </c:pt>
                <c:pt idx="6">
                  <c:v>0.23723387960205708</c:v>
                </c:pt>
                <c:pt idx="7">
                  <c:v>0.24636308737533394</c:v>
                </c:pt>
                <c:pt idx="8">
                  <c:v>0.25777459709193007</c:v>
                </c:pt>
                <c:pt idx="9">
                  <c:v>0.2720389842376752</c:v>
                </c:pt>
                <c:pt idx="10">
                  <c:v>0.28986946816985665</c:v>
                </c:pt>
                <c:pt idx="11">
                  <c:v>0.31215757308508341</c:v>
                </c:pt>
                <c:pt idx="12">
                  <c:v>0.34001770422911681</c:v>
                </c:pt>
                <c:pt idx="13">
                  <c:v>0.37484286815915874</c:v>
                </c:pt>
                <c:pt idx="14">
                  <c:v>0.41837432307171102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0.24580819110636773</c:v>
                </c:pt>
                <c:pt idx="1">
                  <c:v>0.24820135814888564</c:v>
                </c:pt>
                <c:pt idx="2">
                  <c:v>0.25119281695203299</c:v>
                </c:pt>
                <c:pt idx="3">
                  <c:v>0.25493214045596724</c:v>
                </c:pt>
                <c:pt idx="4">
                  <c:v>0.25960629483588499</c:v>
                </c:pt>
                <c:pt idx="5">
                  <c:v>0.26544898781078213</c:v>
                </c:pt>
                <c:pt idx="6">
                  <c:v>0.27275235402940373</c:v>
                </c:pt>
                <c:pt idx="7">
                  <c:v>0.28188156180268059</c:v>
                </c:pt>
                <c:pt idx="8">
                  <c:v>0.29329307151927669</c:v>
                </c:pt>
                <c:pt idx="9">
                  <c:v>0.30755745866502182</c:v>
                </c:pt>
                <c:pt idx="10">
                  <c:v>0.32538794259720327</c:v>
                </c:pt>
                <c:pt idx="11">
                  <c:v>0.34767604751243003</c:v>
                </c:pt>
                <c:pt idx="12">
                  <c:v>0.37553617865646349</c:v>
                </c:pt>
                <c:pt idx="13">
                  <c:v>0.41036134258650542</c:v>
                </c:pt>
                <c:pt idx="14">
                  <c:v>0.45389279749905764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0.29020628414055105</c:v>
                </c:pt>
                <c:pt idx="1">
                  <c:v>0.2925994511830689</c:v>
                </c:pt>
                <c:pt idx="2">
                  <c:v>0.29559090998621629</c:v>
                </c:pt>
                <c:pt idx="3">
                  <c:v>0.29933023349015053</c:v>
                </c:pt>
                <c:pt idx="4">
                  <c:v>0.30400438787006828</c:v>
                </c:pt>
                <c:pt idx="5">
                  <c:v>0.30984708084496543</c:v>
                </c:pt>
                <c:pt idx="6">
                  <c:v>0.31715044706358697</c:v>
                </c:pt>
                <c:pt idx="7">
                  <c:v>0.32627965483686389</c:v>
                </c:pt>
                <c:pt idx="8">
                  <c:v>0.33769116455345999</c:v>
                </c:pt>
                <c:pt idx="9">
                  <c:v>0.35195555169920512</c:v>
                </c:pt>
                <c:pt idx="10">
                  <c:v>0.36978603563138657</c:v>
                </c:pt>
                <c:pt idx="11">
                  <c:v>0.39207414054661333</c:v>
                </c:pt>
                <c:pt idx="12">
                  <c:v>0.41993427169064673</c:v>
                </c:pt>
                <c:pt idx="13">
                  <c:v>0.4547594356206886</c:v>
                </c:pt>
                <c:pt idx="14">
                  <c:v>0.49829089053324094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0.34570390043328009</c:v>
                </c:pt>
                <c:pt idx="1">
                  <c:v>0.34809706747579799</c:v>
                </c:pt>
                <c:pt idx="2">
                  <c:v>0.35108852627894543</c:v>
                </c:pt>
                <c:pt idx="3">
                  <c:v>0.35482784978287962</c:v>
                </c:pt>
                <c:pt idx="4">
                  <c:v>0.35950200416279737</c:v>
                </c:pt>
                <c:pt idx="5">
                  <c:v>0.36534469713769446</c:v>
                </c:pt>
                <c:pt idx="6">
                  <c:v>0.37264806335631612</c:v>
                </c:pt>
                <c:pt idx="7">
                  <c:v>0.38177727112959298</c:v>
                </c:pt>
                <c:pt idx="8">
                  <c:v>0.39318878084618913</c:v>
                </c:pt>
                <c:pt idx="9">
                  <c:v>0.40745316799193426</c:v>
                </c:pt>
                <c:pt idx="10">
                  <c:v>0.42528365192411566</c:v>
                </c:pt>
                <c:pt idx="11">
                  <c:v>0.44757175683934242</c:v>
                </c:pt>
                <c:pt idx="12">
                  <c:v>0.47543188798337588</c:v>
                </c:pt>
                <c:pt idx="13">
                  <c:v>0.51025705191341775</c:v>
                </c:pt>
                <c:pt idx="14">
                  <c:v>0.55378850682597003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0.41507592079919153</c:v>
                </c:pt>
                <c:pt idx="1">
                  <c:v>0.41746908784170944</c:v>
                </c:pt>
                <c:pt idx="2">
                  <c:v>0.42046054664485688</c:v>
                </c:pt>
                <c:pt idx="3">
                  <c:v>0.42419987014879101</c:v>
                </c:pt>
                <c:pt idx="4">
                  <c:v>0.42887402452870876</c:v>
                </c:pt>
                <c:pt idx="5">
                  <c:v>0.43471671750360596</c:v>
                </c:pt>
                <c:pt idx="6">
                  <c:v>0.44202008372222751</c:v>
                </c:pt>
                <c:pt idx="7">
                  <c:v>0.45114929149550442</c:v>
                </c:pt>
                <c:pt idx="8">
                  <c:v>0.46256080121210041</c:v>
                </c:pt>
                <c:pt idx="9">
                  <c:v>0.4768251883578456</c:v>
                </c:pt>
                <c:pt idx="10">
                  <c:v>0.49465567229002705</c:v>
                </c:pt>
                <c:pt idx="11">
                  <c:v>0.51694377720525386</c:v>
                </c:pt>
                <c:pt idx="12">
                  <c:v>0.54480390834928738</c:v>
                </c:pt>
                <c:pt idx="13">
                  <c:v>0.57962907227932914</c:v>
                </c:pt>
                <c:pt idx="14">
                  <c:v>0.62316052719188142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0.50179094625658083</c:v>
                </c:pt>
                <c:pt idx="1">
                  <c:v>0.50418411329909862</c:v>
                </c:pt>
                <c:pt idx="2">
                  <c:v>0.50717557210224606</c:v>
                </c:pt>
                <c:pt idx="3">
                  <c:v>0.51091489560618031</c:v>
                </c:pt>
                <c:pt idx="4">
                  <c:v>0.515589049986098</c:v>
                </c:pt>
                <c:pt idx="5">
                  <c:v>0.52143174296099515</c:v>
                </c:pt>
                <c:pt idx="6">
                  <c:v>0.52873510917961675</c:v>
                </c:pt>
                <c:pt idx="7">
                  <c:v>0.53786431695289361</c:v>
                </c:pt>
                <c:pt idx="8">
                  <c:v>0.54927582666948971</c:v>
                </c:pt>
                <c:pt idx="9">
                  <c:v>0.56354021381523489</c:v>
                </c:pt>
                <c:pt idx="10">
                  <c:v>0.58137069774741634</c:v>
                </c:pt>
                <c:pt idx="11">
                  <c:v>0.60365880266264316</c:v>
                </c:pt>
                <c:pt idx="12">
                  <c:v>0.63151893380667656</c:v>
                </c:pt>
                <c:pt idx="13">
                  <c:v>0.66634409773671843</c:v>
                </c:pt>
                <c:pt idx="14">
                  <c:v>0.70987555264927071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0.61018472807831736</c:v>
                </c:pt>
                <c:pt idx="1">
                  <c:v>0.61257789512083516</c:v>
                </c:pt>
                <c:pt idx="2">
                  <c:v>0.6155693539239826</c:v>
                </c:pt>
                <c:pt idx="3">
                  <c:v>0.61930867742791684</c:v>
                </c:pt>
                <c:pt idx="4">
                  <c:v>0.62398283180783443</c:v>
                </c:pt>
                <c:pt idx="5">
                  <c:v>0.62982552478273168</c:v>
                </c:pt>
                <c:pt idx="6">
                  <c:v>0.63712889100135328</c:v>
                </c:pt>
                <c:pt idx="7">
                  <c:v>0.64625809877463014</c:v>
                </c:pt>
                <c:pt idx="8">
                  <c:v>0.65766960849122624</c:v>
                </c:pt>
                <c:pt idx="9">
                  <c:v>0.67193399563697143</c:v>
                </c:pt>
                <c:pt idx="10">
                  <c:v>0.68976447956915277</c:v>
                </c:pt>
                <c:pt idx="11">
                  <c:v>0.71205258448437958</c:v>
                </c:pt>
                <c:pt idx="12">
                  <c:v>0.7399127156284131</c:v>
                </c:pt>
                <c:pt idx="13">
                  <c:v>0.77473787955845497</c:v>
                </c:pt>
                <c:pt idx="14">
                  <c:v>0.81826933447100725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0.74567695535548806</c:v>
                </c:pt>
                <c:pt idx="1">
                  <c:v>0.74807012239800597</c:v>
                </c:pt>
                <c:pt idx="2">
                  <c:v>0.75106158120115329</c:v>
                </c:pt>
                <c:pt idx="3">
                  <c:v>0.75480090470508754</c:v>
                </c:pt>
                <c:pt idx="4">
                  <c:v>0.75947505908500523</c:v>
                </c:pt>
                <c:pt idx="5">
                  <c:v>0.76531775205990249</c:v>
                </c:pt>
                <c:pt idx="6">
                  <c:v>0.77262111827852398</c:v>
                </c:pt>
                <c:pt idx="7">
                  <c:v>0.78175032605180084</c:v>
                </c:pt>
                <c:pt idx="8">
                  <c:v>0.79316183576839694</c:v>
                </c:pt>
                <c:pt idx="9">
                  <c:v>0.80742622291414201</c:v>
                </c:pt>
                <c:pt idx="10">
                  <c:v>0.82525670684632357</c:v>
                </c:pt>
                <c:pt idx="11">
                  <c:v>0.8475448117615505</c:v>
                </c:pt>
                <c:pt idx="12">
                  <c:v>0.87540494290558346</c:v>
                </c:pt>
                <c:pt idx="13">
                  <c:v>0.91023010683562555</c:v>
                </c:pt>
                <c:pt idx="14">
                  <c:v>0.95376156174817794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6.8215818969634481E-2</c:v>
                </c:pt>
                <c:pt idx="1">
                  <c:v>9.8010874842538051E-2</c:v>
                </c:pt>
                <c:pt idx="2">
                  <c:v>0.10545963881076391</c:v>
                </c:pt>
                <c:pt idx="3">
                  <c:v>0.11477059377104627</c:v>
                </c:pt>
                <c:pt idx="4">
                  <c:v>0.12640928747139921</c:v>
                </c:pt>
                <c:pt idx="5">
                  <c:v>0.1409576545968404</c:v>
                </c:pt>
                <c:pt idx="6">
                  <c:v>0.15914311350364188</c:v>
                </c:pt>
                <c:pt idx="7">
                  <c:v>0.18187493713714376</c:v>
                </c:pt>
                <c:pt idx="8">
                  <c:v>0.21028971667902108</c:v>
                </c:pt>
                <c:pt idx="9">
                  <c:v>0.24580819110636773</c:v>
                </c:pt>
                <c:pt idx="10">
                  <c:v>0.29020628414055105</c:v>
                </c:pt>
                <c:pt idx="11">
                  <c:v>0.34570390043328009</c:v>
                </c:pt>
                <c:pt idx="12">
                  <c:v>0.41507592079919153</c:v>
                </c:pt>
                <c:pt idx="13">
                  <c:v>0.50179094625658083</c:v>
                </c:pt>
                <c:pt idx="14">
                  <c:v>0.61018472807831736</c:v>
                </c:pt>
                <c:pt idx="15">
                  <c:v>0.74567695535548806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7.0608986012152375E-2</c:v>
                </c:pt>
                <c:pt idx="1">
                  <c:v>0.10040404188505594</c:v>
                </c:pt>
                <c:pt idx="2">
                  <c:v>0.10785280585328182</c:v>
                </c:pt>
                <c:pt idx="3">
                  <c:v>0.11716376081356419</c:v>
                </c:pt>
                <c:pt idx="4">
                  <c:v>0.12880245451391714</c:v>
                </c:pt>
                <c:pt idx="5">
                  <c:v>0.14335082163935833</c:v>
                </c:pt>
                <c:pt idx="6">
                  <c:v>0.16153628054615979</c:v>
                </c:pt>
                <c:pt idx="7">
                  <c:v>0.18426810417966163</c:v>
                </c:pt>
                <c:pt idx="8">
                  <c:v>0.21268288372153898</c:v>
                </c:pt>
                <c:pt idx="9">
                  <c:v>0.24820135814888564</c:v>
                </c:pt>
                <c:pt idx="10">
                  <c:v>0.2925994511830689</c:v>
                </c:pt>
                <c:pt idx="11">
                  <c:v>0.34809706747579799</c:v>
                </c:pt>
                <c:pt idx="12">
                  <c:v>0.41746908784170944</c:v>
                </c:pt>
                <c:pt idx="13">
                  <c:v>0.50418411329909862</c:v>
                </c:pt>
                <c:pt idx="14">
                  <c:v>0.61257789512083516</c:v>
                </c:pt>
                <c:pt idx="15">
                  <c:v>0.74807012239800597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7.3600444815299759E-2</c:v>
                </c:pt>
                <c:pt idx="1">
                  <c:v>0.10339550068820333</c:v>
                </c:pt>
                <c:pt idx="2">
                  <c:v>0.11084426465642919</c:v>
                </c:pt>
                <c:pt idx="3">
                  <c:v>0.12015521961671156</c:v>
                </c:pt>
                <c:pt idx="4">
                  <c:v>0.1317939133170645</c:v>
                </c:pt>
                <c:pt idx="5">
                  <c:v>0.14634228044250569</c:v>
                </c:pt>
                <c:pt idx="6">
                  <c:v>0.16452773934930717</c:v>
                </c:pt>
                <c:pt idx="7">
                  <c:v>0.18725956298280905</c:v>
                </c:pt>
                <c:pt idx="8">
                  <c:v>0.21567434252468637</c:v>
                </c:pt>
                <c:pt idx="9">
                  <c:v>0.25119281695203299</c:v>
                </c:pt>
                <c:pt idx="10">
                  <c:v>0.29559090998621629</c:v>
                </c:pt>
                <c:pt idx="11">
                  <c:v>0.35108852627894543</c:v>
                </c:pt>
                <c:pt idx="12">
                  <c:v>0.42046054664485688</c:v>
                </c:pt>
                <c:pt idx="13">
                  <c:v>0.50717557210224606</c:v>
                </c:pt>
                <c:pt idx="14">
                  <c:v>0.6155693539239826</c:v>
                </c:pt>
                <c:pt idx="15">
                  <c:v>0.75106158120115329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7.7339768319233976E-2</c:v>
                </c:pt>
                <c:pt idx="1">
                  <c:v>0.10713482419213756</c:v>
                </c:pt>
                <c:pt idx="2">
                  <c:v>0.1145835881603634</c:v>
                </c:pt>
                <c:pt idx="3">
                  <c:v>0.12389454312064578</c:v>
                </c:pt>
                <c:pt idx="4">
                  <c:v>0.13553323682099874</c:v>
                </c:pt>
                <c:pt idx="5">
                  <c:v>0.15008160394643991</c:v>
                </c:pt>
                <c:pt idx="6">
                  <c:v>0.16826706285324139</c:v>
                </c:pt>
                <c:pt idx="7">
                  <c:v>0.19099888648674326</c:v>
                </c:pt>
                <c:pt idx="8">
                  <c:v>0.21941366602862061</c:v>
                </c:pt>
                <c:pt idx="9">
                  <c:v>0.25493214045596724</c:v>
                </c:pt>
                <c:pt idx="10">
                  <c:v>0.29933023349015053</c:v>
                </c:pt>
                <c:pt idx="11">
                  <c:v>0.35482784978287962</c:v>
                </c:pt>
                <c:pt idx="12">
                  <c:v>0.42419987014879101</c:v>
                </c:pt>
                <c:pt idx="13">
                  <c:v>0.51091489560618031</c:v>
                </c:pt>
                <c:pt idx="14">
                  <c:v>0.61930867742791684</c:v>
                </c:pt>
                <c:pt idx="15">
                  <c:v>0.75480090470508754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8.2013922699151726E-2</c:v>
                </c:pt>
                <c:pt idx="1">
                  <c:v>0.1118089785720553</c:v>
                </c:pt>
                <c:pt idx="2">
                  <c:v>0.11925774254028115</c:v>
                </c:pt>
                <c:pt idx="3">
                  <c:v>0.12856869750056354</c:v>
                </c:pt>
                <c:pt idx="4">
                  <c:v>0.14020739120091649</c:v>
                </c:pt>
                <c:pt idx="5">
                  <c:v>0.15475575832635766</c:v>
                </c:pt>
                <c:pt idx="6">
                  <c:v>0.17294121723315911</c:v>
                </c:pt>
                <c:pt idx="7">
                  <c:v>0.19567304086666101</c:v>
                </c:pt>
                <c:pt idx="8">
                  <c:v>0.22408782040853834</c:v>
                </c:pt>
                <c:pt idx="9">
                  <c:v>0.25960629483588499</c:v>
                </c:pt>
                <c:pt idx="10">
                  <c:v>0.30400438787006828</c:v>
                </c:pt>
                <c:pt idx="11">
                  <c:v>0.35950200416279737</c:v>
                </c:pt>
                <c:pt idx="12">
                  <c:v>0.42887402452870876</c:v>
                </c:pt>
                <c:pt idx="13">
                  <c:v>0.515589049986098</c:v>
                </c:pt>
                <c:pt idx="14">
                  <c:v>0.62398283180783443</c:v>
                </c:pt>
                <c:pt idx="15">
                  <c:v>0.75947505908500523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8.7856615674048927E-2</c:v>
                </c:pt>
                <c:pt idx="1">
                  <c:v>0.1176516715469525</c:v>
                </c:pt>
                <c:pt idx="2">
                  <c:v>0.12510043551517838</c:v>
                </c:pt>
                <c:pt idx="3">
                  <c:v>0.13441139047546072</c:v>
                </c:pt>
                <c:pt idx="4">
                  <c:v>0.14605008417581369</c:v>
                </c:pt>
                <c:pt idx="5">
                  <c:v>0.16059845130125486</c:v>
                </c:pt>
                <c:pt idx="6">
                  <c:v>0.17878391020805631</c:v>
                </c:pt>
                <c:pt idx="7">
                  <c:v>0.20151573384155821</c:v>
                </c:pt>
                <c:pt idx="8">
                  <c:v>0.22993051338343554</c:v>
                </c:pt>
                <c:pt idx="9">
                  <c:v>0.26544898781078213</c:v>
                </c:pt>
                <c:pt idx="10">
                  <c:v>0.30984708084496543</c:v>
                </c:pt>
                <c:pt idx="11">
                  <c:v>0.36534469713769446</c:v>
                </c:pt>
                <c:pt idx="12">
                  <c:v>0.43471671750360596</c:v>
                </c:pt>
                <c:pt idx="13">
                  <c:v>0.52143174296099515</c:v>
                </c:pt>
                <c:pt idx="14">
                  <c:v>0.62982552478273168</c:v>
                </c:pt>
                <c:pt idx="15">
                  <c:v>0.76531775205990249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9.5159981892670442E-2</c:v>
                </c:pt>
                <c:pt idx="1">
                  <c:v>0.12495503776557404</c:v>
                </c:pt>
                <c:pt idx="2">
                  <c:v>0.1324038017337999</c:v>
                </c:pt>
                <c:pt idx="3">
                  <c:v>0.14171475669408226</c:v>
                </c:pt>
                <c:pt idx="4">
                  <c:v>0.15335345039443521</c:v>
                </c:pt>
                <c:pt idx="5">
                  <c:v>0.1679018175198764</c:v>
                </c:pt>
                <c:pt idx="6">
                  <c:v>0.18608727642667788</c:v>
                </c:pt>
                <c:pt idx="7">
                  <c:v>0.20881910006017976</c:v>
                </c:pt>
                <c:pt idx="8">
                  <c:v>0.23723387960205708</c:v>
                </c:pt>
                <c:pt idx="9">
                  <c:v>0.27275235402940373</c:v>
                </c:pt>
                <c:pt idx="10">
                  <c:v>0.31715044706358697</c:v>
                </c:pt>
                <c:pt idx="11">
                  <c:v>0.37264806335631612</c:v>
                </c:pt>
                <c:pt idx="12">
                  <c:v>0.44202008372222751</c:v>
                </c:pt>
                <c:pt idx="13">
                  <c:v>0.52873510917961675</c:v>
                </c:pt>
                <c:pt idx="14">
                  <c:v>0.63712889100135328</c:v>
                </c:pt>
                <c:pt idx="15">
                  <c:v>0.77262111827852398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0.10428918966594733</c:v>
                </c:pt>
                <c:pt idx="1">
                  <c:v>0.1340842455388509</c:v>
                </c:pt>
                <c:pt idx="2">
                  <c:v>0.14153300950707676</c:v>
                </c:pt>
                <c:pt idx="3">
                  <c:v>0.15084396446735915</c:v>
                </c:pt>
                <c:pt idx="4">
                  <c:v>0.1624826581677121</c:v>
                </c:pt>
                <c:pt idx="5">
                  <c:v>0.17703102529315329</c:v>
                </c:pt>
                <c:pt idx="6">
                  <c:v>0.19521648419995477</c:v>
                </c:pt>
                <c:pt idx="7">
                  <c:v>0.21794830783345662</c:v>
                </c:pt>
                <c:pt idx="8">
                  <c:v>0.24636308737533394</c:v>
                </c:pt>
                <c:pt idx="9">
                  <c:v>0.28188156180268059</c:v>
                </c:pt>
                <c:pt idx="10">
                  <c:v>0.32627965483686389</c:v>
                </c:pt>
                <c:pt idx="11">
                  <c:v>0.38177727112959298</c:v>
                </c:pt>
                <c:pt idx="12">
                  <c:v>0.45114929149550442</c:v>
                </c:pt>
                <c:pt idx="13">
                  <c:v>0.53786431695289361</c:v>
                </c:pt>
                <c:pt idx="14">
                  <c:v>0.64625809877463014</c:v>
                </c:pt>
                <c:pt idx="15">
                  <c:v>0.78175032605180084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0.11570069938254343</c:v>
                </c:pt>
                <c:pt idx="1">
                  <c:v>0.145495755255447</c:v>
                </c:pt>
                <c:pt idx="2">
                  <c:v>0.15294451922367289</c:v>
                </c:pt>
                <c:pt idx="3">
                  <c:v>0.16225547418395525</c:v>
                </c:pt>
                <c:pt idx="4">
                  <c:v>0.17389416788430817</c:v>
                </c:pt>
                <c:pt idx="5">
                  <c:v>0.18844253500974936</c:v>
                </c:pt>
                <c:pt idx="6">
                  <c:v>0.20662799391655085</c:v>
                </c:pt>
                <c:pt idx="7">
                  <c:v>0.22935981755005277</c:v>
                </c:pt>
                <c:pt idx="8">
                  <c:v>0.25777459709193007</c:v>
                </c:pt>
                <c:pt idx="9">
                  <c:v>0.29329307151927669</c:v>
                </c:pt>
                <c:pt idx="10">
                  <c:v>0.33769116455345999</c:v>
                </c:pt>
                <c:pt idx="11">
                  <c:v>0.39318878084618913</c:v>
                </c:pt>
                <c:pt idx="12">
                  <c:v>0.46256080121210041</c:v>
                </c:pt>
                <c:pt idx="13">
                  <c:v>0.54927582666948971</c:v>
                </c:pt>
                <c:pt idx="14">
                  <c:v>0.65766960849122624</c:v>
                </c:pt>
                <c:pt idx="15">
                  <c:v>0.79316183576839694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0.12996508652828859</c:v>
                </c:pt>
                <c:pt idx="1">
                  <c:v>0.15976014240119216</c:v>
                </c:pt>
                <c:pt idx="2">
                  <c:v>0.16720890636941801</c:v>
                </c:pt>
                <c:pt idx="3">
                  <c:v>0.17651986132970038</c:v>
                </c:pt>
                <c:pt idx="4">
                  <c:v>0.18815855503005335</c:v>
                </c:pt>
                <c:pt idx="5">
                  <c:v>0.20270692215549452</c:v>
                </c:pt>
                <c:pt idx="6">
                  <c:v>0.220892381062296</c:v>
                </c:pt>
                <c:pt idx="7">
                  <c:v>0.24362420469579782</c:v>
                </c:pt>
                <c:pt idx="8">
                  <c:v>0.2720389842376752</c:v>
                </c:pt>
                <c:pt idx="9">
                  <c:v>0.30755745866502182</c:v>
                </c:pt>
                <c:pt idx="10">
                  <c:v>0.35195555169920512</c:v>
                </c:pt>
                <c:pt idx="11">
                  <c:v>0.40745316799193426</c:v>
                </c:pt>
                <c:pt idx="12">
                  <c:v>0.4768251883578456</c:v>
                </c:pt>
                <c:pt idx="13">
                  <c:v>0.56354021381523489</c:v>
                </c:pt>
                <c:pt idx="14">
                  <c:v>0.67193399563697143</c:v>
                </c:pt>
                <c:pt idx="15">
                  <c:v>0.80742622291414201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0.14779557046047001</c:v>
                </c:pt>
                <c:pt idx="1">
                  <c:v>0.17759062633337358</c:v>
                </c:pt>
                <c:pt idx="2">
                  <c:v>0.18503939030159944</c:v>
                </c:pt>
                <c:pt idx="3">
                  <c:v>0.19435034526188183</c:v>
                </c:pt>
                <c:pt idx="4">
                  <c:v>0.20598903896223478</c:v>
                </c:pt>
                <c:pt idx="5">
                  <c:v>0.22053740608767594</c:v>
                </c:pt>
                <c:pt idx="6">
                  <c:v>0.23872286499447742</c:v>
                </c:pt>
                <c:pt idx="7">
                  <c:v>0.26145468862797933</c:v>
                </c:pt>
                <c:pt idx="8">
                  <c:v>0.28986946816985665</c:v>
                </c:pt>
                <c:pt idx="9">
                  <c:v>0.32538794259720327</c:v>
                </c:pt>
                <c:pt idx="10">
                  <c:v>0.36978603563138657</c:v>
                </c:pt>
                <c:pt idx="11">
                  <c:v>0.42528365192411566</c:v>
                </c:pt>
                <c:pt idx="12">
                  <c:v>0.49465567229002705</c:v>
                </c:pt>
                <c:pt idx="13">
                  <c:v>0.58137069774741634</c:v>
                </c:pt>
                <c:pt idx="14">
                  <c:v>0.68976447956915277</c:v>
                </c:pt>
                <c:pt idx="15">
                  <c:v>0.82525670684632357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0.1700836753756968</c:v>
                </c:pt>
                <c:pt idx="1">
                  <c:v>0.19987873124860037</c:v>
                </c:pt>
                <c:pt idx="2">
                  <c:v>0.20732749521682625</c:v>
                </c:pt>
                <c:pt idx="3">
                  <c:v>0.21663845017710859</c:v>
                </c:pt>
                <c:pt idx="4">
                  <c:v>0.22827714387746156</c:v>
                </c:pt>
                <c:pt idx="5">
                  <c:v>0.24282551100290276</c:v>
                </c:pt>
                <c:pt idx="6">
                  <c:v>0.26101096990970424</c:v>
                </c:pt>
                <c:pt idx="7">
                  <c:v>0.28374279354320608</c:v>
                </c:pt>
                <c:pt idx="8">
                  <c:v>0.31215757308508341</c:v>
                </c:pt>
                <c:pt idx="9">
                  <c:v>0.34767604751243003</c:v>
                </c:pt>
                <c:pt idx="10">
                  <c:v>0.39207414054661333</c:v>
                </c:pt>
                <c:pt idx="11">
                  <c:v>0.44757175683934242</c:v>
                </c:pt>
                <c:pt idx="12">
                  <c:v>0.51694377720525386</c:v>
                </c:pt>
                <c:pt idx="13">
                  <c:v>0.60365880266264316</c:v>
                </c:pt>
                <c:pt idx="14">
                  <c:v>0.71205258448437958</c:v>
                </c:pt>
                <c:pt idx="15">
                  <c:v>0.8475448117615505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0.19794380651973023</c:v>
                </c:pt>
                <c:pt idx="1">
                  <c:v>0.22773886239263377</c:v>
                </c:pt>
                <c:pt idx="2">
                  <c:v>0.23518762636085966</c:v>
                </c:pt>
                <c:pt idx="3">
                  <c:v>0.24449858132114205</c:v>
                </c:pt>
                <c:pt idx="4">
                  <c:v>0.25613727502149503</c:v>
                </c:pt>
                <c:pt idx="5">
                  <c:v>0.27068564214693613</c:v>
                </c:pt>
                <c:pt idx="6">
                  <c:v>0.28887110105373764</c:v>
                </c:pt>
                <c:pt idx="7">
                  <c:v>0.31160292468723949</c:v>
                </c:pt>
                <c:pt idx="8">
                  <c:v>0.34001770422911681</c:v>
                </c:pt>
                <c:pt idx="9">
                  <c:v>0.37553617865646349</c:v>
                </c:pt>
                <c:pt idx="10">
                  <c:v>0.41993427169064673</c:v>
                </c:pt>
                <c:pt idx="11">
                  <c:v>0.47543188798337588</c:v>
                </c:pt>
                <c:pt idx="12">
                  <c:v>0.54480390834928738</c:v>
                </c:pt>
                <c:pt idx="13">
                  <c:v>0.63151893380667656</c:v>
                </c:pt>
                <c:pt idx="14">
                  <c:v>0.7399127156284131</c:v>
                </c:pt>
                <c:pt idx="15">
                  <c:v>0.87540494290558346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0.23276897044977207</c:v>
                </c:pt>
                <c:pt idx="1">
                  <c:v>0.26256402632267567</c:v>
                </c:pt>
                <c:pt idx="2">
                  <c:v>0.27001279029090153</c:v>
                </c:pt>
                <c:pt idx="3">
                  <c:v>0.27932374525118386</c:v>
                </c:pt>
                <c:pt idx="4">
                  <c:v>0.29096243895153689</c:v>
                </c:pt>
                <c:pt idx="5">
                  <c:v>0.30551080607697806</c:v>
                </c:pt>
                <c:pt idx="6">
                  <c:v>0.32369626498377951</c:v>
                </c:pt>
                <c:pt idx="7">
                  <c:v>0.34642808861728136</c:v>
                </c:pt>
                <c:pt idx="8">
                  <c:v>0.37484286815915874</c:v>
                </c:pt>
                <c:pt idx="9">
                  <c:v>0.41036134258650542</c:v>
                </c:pt>
                <c:pt idx="10">
                  <c:v>0.4547594356206886</c:v>
                </c:pt>
                <c:pt idx="11">
                  <c:v>0.51025705191341775</c:v>
                </c:pt>
                <c:pt idx="12">
                  <c:v>0.57962907227932914</c:v>
                </c:pt>
                <c:pt idx="13">
                  <c:v>0.66634409773671843</c:v>
                </c:pt>
                <c:pt idx="14">
                  <c:v>0.77473787955845497</c:v>
                </c:pt>
                <c:pt idx="15">
                  <c:v>0.91023010683562555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0.27630042536232435</c:v>
                </c:pt>
                <c:pt idx="1">
                  <c:v>0.30609548123522795</c:v>
                </c:pt>
                <c:pt idx="2">
                  <c:v>0.31354424520345381</c:v>
                </c:pt>
                <c:pt idx="3">
                  <c:v>0.32285520016373614</c:v>
                </c:pt>
                <c:pt idx="4">
                  <c:v>0.33449389386408912</c:v>
                </c:pt>
                <c:pt idx="5">
                  <c:v>0.34904226098953028</c:v>
                </c:pt>
                <c:pt idx="6">
                  <c:v>0.36722771989633174</c:v>
                </c:pt>
                <c:pt idx="7">
                  <c:v>0.38995954352983364</c:v>
                </c:pt>
                <c:pt idx="8">
                  <c:v>0.41837432307171102</c:v>
                </c:pt>
                <c:pt idx="9">
                  <c:v>0.45389279749905764</c:v>
                </c:pt>
                <c:pt idx="10">
                  <c:v>0.49829089053324094</c:v>
                </c:pt>
                <c:pt idx="11">
                  <c:v>0.55378850682597003</c:v>
                </c:pt>
                <c:pt idx="12">
                  <c:v>0.62316052719188142</c:v>
                </c:pt>
                <c:pt idx="13">
                  <c:v>0.70987555264927071</c:v>
                </c:pt>
                <c:pt idx="14">
                  <c:v>0.81826933447100725</c:v>
                </c:pt>
                <c:pt idx="15">
                  <c:v>0.95376156174817794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10.18922883006667</c:v>
                </c:pt>
                <c:pt idx="16">
                  <c:v>9.962801585938772</c:v>
                </c:pt>
                <c:pt idx="17">
                  <c:v>9.6935367513441957</c:v>
                </c:pt>
                <c:pt idx="18">
                  <c:v>9.3767545877959062</c:v>
                </c:pt>
                <c:pt idx="19">
                  <c:v>9.008750183520311</c:v>
                </c:pt>
                <c:pt idx="20">
                  <c:v>8.58746567099241</c:v>
                </c:pt>
                <c:pt idx="21">
                  <c:v>8.1132088163242244</c:v>
                </c:pt>
                <c:pt idx="22">
                  <c:v>7.5892947758710188</c:v>
                </c:pt>
                <c:pt idx="23">
                  <c:v>7.0224477009114228</c:v>
                </c:pt>
                <c:pt idx="24">
                  <c:v>6.4227965560463804</c:v>
                </c:pt>
                <c:pt idx="25">
                  <c:v>5.8033563309098186</c:v>
                </c:pt>
                <c:pt idx="26">
                  <c:v>5.1790017415960614</c:v>
                </c:pt>
                <c:pt idx="27">
                  <c:v>4.565083161554953</c:v>
                </c:pt>
                <c:pt idx="28">
                  <c:v>3.9759474264818961</c:v>
                </c:pt>
                <c:pt idx="29">
                  <c:v>3.4236576360562943</c:v>
                </c:pt>
                <c:pt idx="30">
                  <c:v>9.5835713531016999</c:v>
                </c:pt>
                <c:pt idx="31">
                  <c:v>9.370603170705655</c:v>
                </c:pt>
                <c:pt idx="32">
                  <c:v>9.1173437064235063</c:v>
                </c:pt>
                <c:pt idx="33">
                  <c:v>8.8193913897511855</c:v>
                </c:pt>
                <c:pt idx="34">
                  <c:v>8.4732615321196789</c:v>
                </c:pt>
                <c:pt idx="35">
                  <c:v>8.0770185871547184</c:v>
                </c:pt>
                <c:pt idx="36">
                  <c:v>7.6309520264249802</c:v>
                </c:pt>
                <c:pt idx="37">
                  <c:v>7.138179949456525</c:v>
                </c:pt>
                <c:pt idx="38">
                  <c:v>6.6050268167219759</c:v>
                </c:pt>
                <c:pt idx="39">
                  <c:v>6.0410195167083289</c:v>
                </c:pt>
                <c:pt idx="40">
                  <c:v>5.4583994150249042</c:v>
                </c:pt>
                <c:pt idx="41">
                  <c:v>4.8711570601073646</c:v>
                </c:pt>
                <c:pt idx="42">
                  <c:v>4.2937303845624228</c:v>
                </c:pt>
                <c:pt idx="43">
                  <c:v>3.7396134348197889</c:v>
                </c:pt>
                <c:pt idx="44">
                  <c:v>3.2201522690048674</c:v>
                </c:pt>
                <c:pt idx="45">
                  <c:v>8.9207490652699288</c:v>
                </c:pt>
                <c:pt idx="46">
                  <c:v>8.7225102728543487</c:v>
                </c:pt>
                <c:pt idx="47">
                  <c:v>8.4867668395567701</c:v>
                </c:pt>
                <c:pt idx="48">
                  <c:v>8.2094216176825636</c:v>
                </c:pt>
                <c:pt idx="49">
                  <c:v>7.8872309276137242</c:v>
                </c:pt>
                <c:pt idx="50">
                  <c:v>7.518393089440389</c:v>
                </c:pt>
                <c:pt idx="51">
                  <c:v>7.1031775535541231</c:v>
                </c:pt>
                <c:pt idx="52">
                  <c:v>6.6444867636104918</c:v>
                </c:pt>
                <c:pt idx="53">
                  <c:v>6.148207764693689</c:v>
                </c:pt>
                <c:pt idx="54">
                  <c:v>5.6232085425077596</c:v>
                </c:pt>
                <c:pt idx="55">
                  <c:v>5.0808838204425371</c:v>
                </c:pt>
                <c:pt idx="56">
                  <c:v>4.5342565274097444</c:v>
                </c:pt>
                <c:pt idx="57">
                  <c:v>3.9967660347015261</c:v>
                </c:pt>
                <c:pt idx="58">
                  <c:v>3.4809731091591058</c:v>
                </c:pt>
                <c:pt idx="59">
                  <c:v>2.9974390895023046</c:v>
                </c:pt>
                <c:pt idx="60">
                  <c:v>8.2108932542901272</c:v>
                </c:pt>
                <c:pt idx="61">
                  <c:v>8.0284290399168299</c:v>
                </c:pt>
                <c:pt idx="62">
                  <c:v>7.8114445640269752</c:v>
                </c:pt>
                <c:pt idx="63">
                  <c:v>7.5561687034414664</c:v>
                </c:pt>
                <c:pt idx="64">
                  <c:v>7.2596158894101581</c:v>
                </c:pt>
                <c:pt idx="65">
                  <c:v>6.9201278076586865</c:v>
                </c:pt>
                <c:pt idx="66">
                  <c:v>6.5379524668153755</c:v>
                </c:pt>
                <c:pt idx="67">
                  <c:v>6.1157613519674401</c:v>
                </c:pt>
                <c:pt idx="68">
                  <c:v>5.6589730541847336</c:v>
                </c:pt>
                <c:pt idx="69">
                  <c:v>5.1757499011255499</c:v>
                </c:pt>
                <c:pt idx="70">
                  <c:v>4.6765798967767624</c:v>
                </c:pt>
                <c:pt idx="71">
                  <c:v>4.1734496888093675</c:v>
                </c:pt>
                <c:pt idx="72">
                  <c:v>3.6787292298134044</c:v>
                </c:pt>
                <c:pt idx="73">
                  <c:v>3.2039797819547653</c:v>
                </c:pt>
                <c:pt idx="74">
                  <c:v>2.7589222811692218</c:v>
                </c:pt>
                <c:pt idx="75">
                  <c:v>7.4680673229683689</c:v>
                </c:pt>
                <c:pt idx="76">
                  <c:v>7.3021103542437871</c:v>
                </c:pt>
                <c:pt idx="77">
                  <c:v>7.1047561162611217</c:v>
                </c:pt>
                <c:pt idx="78">
                  <c:v>6.8725746529887735</c:v>
                </c:pt>
                <c:pt idx="79">
                  <c:v>6.6028504948718147</c:v>
                </c:pt>
                <c:pt idx="80">
                  <c:v>6.2940753521484387</c:v>
                </c:pt>
                <c:pt idx="81">
                  <c:v>5.9464747959123745</c:v>
                </c:pt>
                <c:pt idx="82">
                  <c:v>5.5624786256736103</c:v>
                </c:pt>
                <c:pt idx="83">
                  <c:v>5.1470152207253204</c:v>
                </c:pt>
                <c:pt idx="84">
                  <c:v>4.7075084756788144</c:v>
                </c:pt>
                <c:pt idx="85">
                  <c:v>4.2534975615449646</c:v>
                </c:pt>
                <c:pt idx="86">
                  <c:v>3.7958847134711164</c:v>
                </c:pt>
                <c:pt idx="87">
                  <c:v>3.3459207948887748</c:v>
                </c:pt>
                <c:pt idx="88">
                  <c:v>2.9141211400118978</c:v>
                </c:pt>
                <c:pt idx="89">
                  <c:v>2.5093272483479816</c:v>
                </c:pt>
                <c:pt idx="90">
                  <c:v>6.7093388391435438</c:v>
                </c:pt>
                <c:pt idx="91">
                  <c:v>6.5602425041315708</c:v>
                </c:pt>
                <c:pt idx="92">
                  <c:v>6.3829387494391119</c:v>
                </c:pt>
                <c:pt idx="93">
                  <c:v>6.174346089976801</c:v>
                </c:pt>
                <c:pt idx="94">
                  <c:v>5.9320249377732797</c:v>
                </c:pt>
                <c:pt idx="95">
                  <c:v>5.6546202394210461</c:v>
                </c:pt>
                <c:pt idx="96">
                  <c:v>5.3423346482564975</c:v>
                </c:pt>
                <c:pt idx="97">
                  <c:v>4.9973511043156664</c:v>
                </c:pt>
                <c:pt idx="98">
                  <c:v>4.6240972807376508</c:v>
                </c:pt>
                <c:pt idx="99">
                  <c:v>4.2292428307350027</c:v>
                </c:pt>
                <c:pt idx="100">
                  <c:v>3.8213577796777281</c:v>
                </c:pt>
                <c:pt idx="101">
                  <c:v>3.4102367349581106</c:v>
                </c:pt>
                <c:pt idx="102">
                  <c:v>3.0059875131868252</c:v>
                </c:pt>
                <c:pt idx="103">
                  <c:v>2.6180571291459707</c:v>
                </c:pt>
                <c:pt idx="104">
                  <c:v>2.2543888186635375</c:v>
                </c:pt>
                <c:pt idx="105">
                  <c:v>5.9532971598642197</c:v>
                </c:pt>
                <c:pt idx="106">
                  <c:v>5.8210017497336608</c:v>
                </c:pt>
                <c:pt idx="107">
                  <c:v>5.6636774733569428</c:v>
                </c:pt>
                <c:pt idx="108">
                  <c:v>5.4785900826104141</c:v>
                </c:pt>
                <c:pt idx="109">
                  <c:v>5.2635748942121534</c:v>
                </c:pt>
                <c:pt idx="110">
                  <c:v>5.0174295485595337</c:v>
                </c:pt>
                <c:pt idx="111">
                  <c:v>4.740333862512581</c:v>
                </c:pt>
                <c:pt idx="112">
                  <c:v>4.4342247909633974</c:v>
                </c:pt>
                <c:pt idx="113">
                  <c:v>4.1030310741607483</c:v>
                </c:pt>
                <c:pt idx="114">
                  <c:v>3.7526707949912215</c:v>
                </c:pt>
                <c:pt idx="115">
                  <c:v>3.3907482652409446</c:v>
                </c:pt>
                <c:pt idx="116">
                  <c:v>3.0259543869408789</c:v>
                </c:pt>
                <c:pt idx="117">
                  <c:v>2.6672579776328522</c:v>
                </c:pt>
                <c:pt idx="118">
                  <c:v>2.3230415157285376</c:v>
                </c:pt>
                <c:pt idx="119">
                  <c:v>2.0003531541851305</c:v>
                </c:pt>
                <c:pt idx="120">
                  <c:v>5.218271209023202</c:v>
                </c:pt>
                <c:pt idx="121">
                  <c:v>5.1023097056511002</c:v>
                </c:pt>
                <c:pt idx="122">
                  <c:v>4.9644095348016632</c:v>
                </c:pt>
                <c:pt idx="123">
                  <c:v>4.8021740331790657</c:v>
                </c:pt>
                <c:pt idx="124">
                  <c:v>4.6137057807049935</c:v>
                </c:pt>
                <c:pt idx="125">
                  <c:v>4.3979508672306604</c:v>
                </c:pt>
                <c:pt idx="126">
                  <c:v>4.1550669080457689</c:v>
                </c:pt>
                <c:pt idx="127">
                  <c:v>3.8867517107060956</c:v>
                </c:pt>
                <c:pt idx="128">
                  <c:v>3.5964489515917268</c:v>
                </c:pt>
                <c:pt idx="129">
                  <c:v>3.28934603485239</c:v>
                </c:pt>
                <c:pt idx="130">
                  <c:v>2.9721084027983786</c:v>
                </c:pt>
                <c:pt idx="131">
                  <c:v>2.6523539319188632</c:v>
                </c:pt>
                <c:pt idx="132">
                  <c:v>2.3379441015026834</c:v>
                </c:pt>
                <c:pt idx="133">
                  <c:v>2.0362264445000591</c:v>
                </c:pt>
                <c:pt idx="134">
                  <c:v>1.7533789115488327</c:v>
                </c:pt>
                <c:pt idx="135">
                  <c:v>4.5205994376494107</c:v>
                </c:pt>
                <c:pt idx="136">
                  <c:v>4.4201417465256521</c:v>
                </c:pt>
                <c:pt idx="137">
                  <c:v>4.3006785418826867</c:v>
                </c:pt>
                <c:pt idx="138">
                  <c:v>4.1601335891409956</c:v>
                </c:pt>
                <c:pt idx="139">
                  <c:v>3.9968631491003275</c:v>
                </c:pt>
                <c:pt idx="140">
                  <c:v>3.8099542169107661</c:v>
                </c:pt>
                <c:pt idx="141">
                  <c:v>3.5995433346892107</c:v>
                </c:pt>
                <c:pt idx="142">
                  <c:v>3.36710131630839</c:v>
                </c:pt>
                <c:pt idx="143">
                  <c:v>3.1156114254766329</c:v>
                </c:pt>
                <c:pt idx="144">
                  <c:v>2.8495675209977125</c:v>
                </c:pt>
                <c:pt idx="145">
                  <c:v>2.5747438893667343</c:v>
                </c:pt>
                <c:pt idx="146">
                  <c:v>2.2977399129841003</c:v>
                </c:pt>
                <c:pt idx="147">
                  <c:v>2.0253660080592226</c:v>
                </c:pt>
                <c:pt idx="148">
                  <c:v>1.7639873581790069</c:v>
                </c:pt>
                <c:pt idx="149">
                  <c:v>1.518955935431886</c:v>
                </c:pt>
                <c:pt idx="150">
                  <c:v>3.8732866886419659</c:v>
                </c:pt>
                <c:pt idx="151">
                  <c:v>3.7872137191670996</c:v>
                </c:pt>
                <c:pt idx="152">
                  <c:v>3.6848566703598169</c:v>
                </c:pt>
                <c:pt idx="153">
                  <c:v>3.5644366073391471</c:v>
                </c:pt>
                <c:pt idx="154">
                  <c:v>3.4245451607492172</c:v>
                </c:pt>
                <c:pt idx="155">
                  <c:v>3.2644000603461771</c:v>
                </c:pt>
                <c:pt idx="156">
                  <c:v>3.0841182962630023</c:v>
                </c:pt>
                <c:pt idx="157">
                  <c:v>2.8849600735589878</c:v>
                </c:pt>
                <c:pt idx="158">
                  <c:v>2.6694814766924413</c:v>
                </c:pt>
                <c:pt idx="159">
                  <c:v>2.4415328804118399</c:v>
                </c:pt>
                <c:pt idx="160">
                  <c:v>2.2060617404902412</c:v>
                </c:pt>
                <c:pt idx="161">
                  <c:v>1.9687224617630195</c:v>
                </c:pt>
                <c:pt idx="162">
                  <c:v>1.735350264712441</c:v>
                </c:pt>
                <c:pt idx="163">
                  <c:v>1.5113988910021099</c:v>
                </c:pt>
                <c:pt idx="164">
                  <c:v>1.3014539544852135</c:v>
                </c:pt>
                <c:pt idx="165">
                  <c:v>3.2852590179151022</c:v>
                </c:pt>
                <c:pt idx="166">
                  <c:v>3.2122533231571953</c:v>
                </c:pt>
                <c:pt idx="167">
                  <c:v>3.1254357365810632</c:v>
                </c:pt>
                <c:pt idx="168">
                  <c:v>3.0232973943964585</c:v>
                </c:pt>
                <c:pt idx="169">
                  <c:v>2.9046437404383556</c:v>
                </c:pt>
                <c:pt idx="170">
                  <c:v>2.7688112656074018</c:v>
                </c:pt>
                <c:pt idx="171">
                  <c:v>2.615899198828612</c:v>
                </c:pt>
                <c:pt idx="172">
                  <c:v>2.4469764253588435</c:v>
                </c:pt>
                <c:pt idx="173">
                  <c:v>2.2642109743438885</c:v>
                </c:pt>
                <c:pt idx="174">
                  <c:v>2.0708686709988799</c:v>
                </c:pt>
                <c:pt idx="175">
                  <c:v>1.8711458669463894</c:v>
                </c:pt>
                <c:pt idx="176">
                  <c:v>1.6698385366434965</c:v>
                </c:pt>
                <c:pt idx="177">
                  <c:v>1.4718960195634869</c:v>
                </c:pt>
                <c:pt idx="178">
                  <c:v>1.2819440911379996</c:v>
                </c:pt>
                <c:pt idx="179">
                  <c:v>1.1038721949428065</c:v>
                </c:pt>
                <c:pt idx="180">
                  <c:v>2.7612549685285268</c:v>
                </c:pt>
                <c:pt idx="181">
                  <c:v>2.6998938010444027</c:v>
                </c:pt>
                <c:pt idx="182">
                  <c:v>2.6269237608389329</c:v>
                </c:pt>
                <c:pt idx="183">
                  <c:v>2.5410766502676378</c:v>
                </c:pt>
                <c:pt idx="184">
                  <c:v>2.4413484467069377</c:v>
                </c:pt>
                <c:pt idx="185">
                  <c:v>2.3271814717023758</c:v>
                </c:pt>
                <c:pt idx="186">
                  <c:v>2.1986591268496847</c:v>
                </c:pt>
                <c:pt idx="187">
                  <c:v>2.0566798083106046</c:v>
                </c:pt>
                <c:pt idx="188">
                  <c:v>1.9030657409167346</c:v>
                </c:pt>
                <c:pt idx="189">
                  <c:v>1.7405618453568599</c:v>
                </c:pt>
                <c:pt idx="190">
                  <c:v>1.5726951483242986</c:v>
                </c:pt>
                <c:pt idx="191">
                  <c:v>1.4034966586188917</c:v>
                </c:pt>
                <c:pt idx="192">
                  <c:v>1.2371262881774896</c:v>
                </c:pt>
                <c:pt idx="193">
                  <c:v>1.0774719939595052</c:v>
                </c:pt>
                <c:pt idx="194">
                  <c:v>0.92780284723921358</c:v>
                </c:pt>
                <c:pt idx="195">
                  <c:v>2.3022410688094976</c:v>
                </c:pt>
                <c:pt idx="196">
                  <c:v>2.2510802031266532</c:v>
                </c:pt>
                <c:pt idx="197">
                  <c:v>2.1902402519687176</c:v>
                </c:pt>
                <c:pt idx="198">
                  <c:v>2.1186638349772955</c:v>
                </c:pt>
                <c:pt idx="199">
                  <c:v>2.035513831970782</c:v>
                </c:pt>
                <c:pt idx="200">
                  <c:v>1.9403252694188562</c:v>
                </c:pt>
                <c:pt idx="201">
                  <c:v>1.8331676846381608</c:v>
                </c:pt>
                <c:pt idx="202">
                  <c:v>1.7147901298436647</c:v>
                </c:pt>
                <c:pt idx="203">
                  <c:v>1.5867119143596153</c:v>
                </c:pt>
                <c:pt idx="204">
                  <c:v>1.451221660138742</c:v>
                </c:pt>
                <c:pt idx="205">
                  <c:v>1.3112600827177872</c:v>
                </c:pt>
                <c:pt idx="206">
                  <c:v>1.1701881009314707</c:v>
                </c:pt>
                <c:pt idx="207">
                  <c:v>1.0314741087558441</c:v>
                </c:pt>
                <c:pt idx="208">
                  <c:v>0.89835975335946694</c:v>
                </c:pt>
                <c:pt idx="209">
                  <c:v>0.77357067599183582</c:v>
                </c:pt>
                <c:pt idx="210">
                  <c:v>1.9061565218613183</c:v>
                </c:pt>
                <c:pt idx="211">
                  <c:v>1.8637975282795189</c:v>
                </c:pt>
                <c:pt idx="212">
                  <c:v>1.8134246686663773</c:v>
                </c:pt>
                <c:pt idx="213">
                  <c:v>1.7541624775748079</c:v>
                </c:pt>
                <c:pt idx="214">
                  <c:v>1.6853178554852324</c:v>
                </c:pt>
                <c:pt idx="215">
                  <c:v>1.6065058242664694</c:v>
                </c:pt>
                <c:pt idx="216">
                  <c:v>1.5177839577417425</c:v>
                </c:pt>
                <c:pt idx="217">
                  <c:v>1.4197724388068347</c:v>
                </c:pt>
                <c:pt idx="218">
                  <c:v>1.3137291900850745</c:v>
                </c:pt>
                <c:pt idx="219">
                  <c:v>1.2015490919522549</c:v>
                </c:pt>
                <c:pt idx="220">
                  <c:v>1.0856669302291322</c:v>
                </c:pt>
                <c:pt idx="221">
                  <c:v>0.96886540101903085</c:v>
                </c:pt>
                <c:pt idx="222">
                  <c:v>0.85401618526133882</c:v>
                </c:pt>
                <c:pt idx="223">
                  <c:v>0.74380322734126059</c:v>
                </c:pt>
                <c:pt idx="224">
                  <c:v>0.64048324098523524</c:v>
                </c:pt>
                <c:pt idx="225">
                  <c:v>1.5687836426765893</c:v>
                </c:pt>
                <c:pt idx="226">
                  <c:v>1.533921818018571</c:v>
                </c:pt>
                <c:pt idx="227">
                  <c:v>1.4924645110041304</c:v>
                </c:pt>
                <c:pt idx="228">
                  <c:v>1.4436912058305034</c:v>
                </c:pt>
                <c:pt idx="229">
                  <c:v>1.3870314754493742</c:v>
                </c:pt>
                <c:pt idx="230">
                  <c:v>1.3221684794189903</c:v>
                </c:pt>
                <c:pt idx="231">
                  <c:v>1.2491496014464083</c:v>
                </c:pt>
                <c:pt idx="232">
                  <c:v>1.1684852574584432</c:v>
                </c:pt>
                <c:pt idx="233">
                  <c:v>1.0812107288006407</c:v>
                </c:pt>
                <c:pt idx="234">
                  <c:v>0.98888551867496488</c:v>
                </c:pt>
                <c:pt idx="235">
                  <c:v>0.89351347724561636</c:v>
                </c:pt>
                <c:pt idx="236">
                  <c:v>0.79738478793580059</c:v>
                </c:pt>
                <c:pt idx="237">
                  <c:v>0.70286286950546006</c:v>
                </c:pt>
                <c:pt idx="238">
                  <c:v>0.61215663190401881</c:v>
                </c:pt>
                <c:pt idx="239">
                  <c:v>0.52712337050187419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0.10037334525636928</c:v>
                </c:pt>
                <c:pt idx="2">
                  <c:v>0.10316149373571286</c:v>
                </c:pt>
                <c:pt idx="3">
                  <c:v>0.10664667933489236</c:v>
                </c:pt>
                <c:pt idx="4">
                  <c:v>0.11100316133386667</c:v>
                </c:pt>
                <c:pt idx="5">
                  <c:v>0.11644876383258464</c:v>
                </c:pt>
                <c:pt idx="6">
                  <c:v>0.1232557669559821</c:v>
                </c:pt>
                <c:pt idx="7">
                  <c:v>0.13176452086022888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0.19308737614669497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0.10434519975778464</c:v>
                </c:pt>
                <c:pt idx="1">
                  <c:v>0.10671668157046157</c:v>
                </c:pt>
                <c:pt idx="2">
                  <c:v>0.10968103383630773</c:v>
                </c:pt>
                <c:pt idx="3">
                  <c:v>0.11338647416861543</c:v>
                </c:pt>
                <c:pt idx="4">
                  <c:v>0.11801827458400005</c:v>
                </c:pt>
                <c:pt idx="5">
                  <c:v>0.1238080251032308</c:v>
                </c:pt>
                <c:pt idx="6">
                  <c:v>0.13104521325226928</c:v>
                </c:pt>
                <c:pt idx="7">
                  <c:v>0.14009169843856734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0.23289768172183031</c:v>
                </c:pt>
                <c:pt idx="13">
                  <c:v>0.26740728402551855</c:v>
                </c:pt>
                <c:pt idx="14">
                  <c:v>0.31054428690512892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0.11464585196307697</c:v>
                </c:pt>
                <c:pt idx="2">
                  <c:v>0.11783045896205133</c:v>
                </c:pt>
                <c:pt idx="3">
                  <c:v>0.12181121771076928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0.14078202112262825</c:v>
                </c:pt>
                <c:pt idx="7">
                  <c:v>0.15050067041149043</c:v>
                </c:pt>
                <c:pt idx="8">
                  <c:v>0.16264898202256814</c:v>
                </c:pt>
                <c:pt idx="9">
                  <c:v>0.17783437153641529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0.12178937462153852</c:v>
                </c:pt>
                <c:pt idx="1">
                  <c:v>0.12455731495384623</c:v>
                </c:pt>
                <c:pt idx="2">
                  <c:v>0.12801724036923084</c:v>
                </c:pt>
                <c:pt idx="3">
                  <c:v>0.1323421471384616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0.152953030960577</c:v>
                </c:pt>
                <c:pt idx="7">
                  <c:v>0.16351188537764427</c:v>
                </c:pt>
                <c:pt idx="8">
                  <c:v>0.1767104533989784</c:v>
                </c:pt>
                <c:pt idx="9">
                  <c:v>0.19320866342564608</c:v>
                </c:pt>
                <c:pt idx="10">
                  <c:v>0.21383142595898066</c:v>
                </c:pt>
                <c:pt idx="11">
                  <c:v>0.23960987912564882</c:v>
                </c:pt>
                <c:pt idx="12">
                  <c:v>0.27183294558398413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0.13694664369230777</c:v>
                </c:pt>
                <c:pt idx="2">
                  <c:v>0.14075071712820519</c:v>
                </c:pt>
                <c:pt idx="3">
                  <c:v>0.14550580892307699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0.17977590408533659</c:v>
                </c:pt>
                <c:pt idx="8">
                  <c:v>0.19428729261949121</c:v>
                </c:pt>
                <c:pt idx="9">
                  <c:v>0.21242652828718456</c:v>
                </c:pt>
                <c:pt idx="10">
                  <c:v>0.23510057287180119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0.34315656659536475</c:v>
                </c:pt>
                <c:pt idx="14">
                  <c:v>0.39851312075702644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0.15243330461538471</c:v>
                </c:pt>
                <c:pt idx="2">
                  <c:v>0.15666756307692314</c:v>
                </c:pt>
                <c:pt idx="3">
                  <c:v>0.16196038615384623</c:v>
                </c:pt>
                <c:pt idx="4">
                  <c:v>0.16857641500000009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0.20010592746995201</c:v>
                </c:pt>
                <c:pt idx="8">
                  <c:v>0.21625834164513225</c:v>
                </c:pt>
                <c:pt idx="9">
                  <c:v>0.23644885936410764</c:v>
                </c:pt>
                <c:pt idx="10">
                  <c:v>0.26168700651282684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0.38196255151844166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0.17179163076923087</c:v>
                </c:pt>
                <c:pt idx="2">
                  <c:v>0.1765636205128206</c:v>
                </c:pt>
                <c:pt idx="3">
                  <c:v>0.18252860769230778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0.22551845670072121</c:v>
                </c:pt>
                <c:pt idx="8">
                  <c:v>0.24372215292718352</c:v>
                </c:pt>
                <c:pt idx="9">
                  <c:v>0.26647677321026148</c:v>
                </c:pt>
                <c:pt idx="10">
                  <c:v>0.29492004856410881</c:v>
                </c:pt>
                <c:pt idx="11">
                  <c:v>0.33047414275641807</c:v>
                </c:pt>
                <c:pt idx="12">
                  <c:v>0.37491676049680467</c:v>
                </c:pt>
                <c:pt idx="13">
                  <c:v>0.43047003267228773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0.19163421538461547</c:v>
                </c:pt>
                <c:pt idx="1">
                  <c:v>0.19598953846153855</c:v>
                </c:pt>
                <c:pt idx="2">
                  <c:v>0.2014336923076924</c:v>
                </c:pt>
                <c:pt idx="3">
                  <c:v>0.20823888461538473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0.25728411823918274</c:v>
                </c:pt>
                <c:pt idx="8">
                  <c:v>0.27805191702974763</c:v>
                </c:pt>
                <c:pt idx="9">
                  <c:v>0.30401166551795378</c:v>
                </c:pt>
                <c:pt idx="10">
                  <c:v>0.33646135112821146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0.2262369230769232</c:v>
                </c:pt>
                <c:pt idx="2">
                  <c:v>0.23252128205128211</c:v>
                </c:pt>
                <c:pt idx="3">
                  <c:v>0.24037673076923091</c:v>
                </c:pt>
                <c:pt idx="4">
                  <c:v>0.25019604166666676</c:v>
                </c:pt>
                <c:pt idx="5">
                  <c:v>0.26247018028846164</c:v>
                </c:pt>
                <c:pt idx="6">
                  <c:v>0.27781285356570518</c:v>
                </c:pt>
                <c:pt idx="7">
                  <c:v>0.29699119516225969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0.26404615384615399</c:v>
                </c:pt>
                <c:pt idx="2">
                  <c:v>0.27138076923076937</c:v>
                </c:pt>
                <c:pt idx="3">
                  <c:v>0.28054903846153861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0.34662504131610583</c:v>
                </c:pt>
                <c:pt idx="8">
                  <c:v>0.37460437856820916</c:v>
                </c:pt>
                <c:pt idx="9">
                  <c:v>0.40957855013333849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0.66163849754608584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0.31130769230769245</c:v>
                </c:pt>
                <c:pt idx="2">
                  <c:v>0.31995512820512834</c:v>
                </c:pt>
                <c:pt idx="3">
                  <c:v>0.33076442307692322</c:v>
                </c:pt>
                <c:pt idx="4">
                  <c:v>0.34427604166666675</c:v>
                </c:pt>
                <c:pt idx="5">
                  <c:v>0.36116556490384627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0.48288888667179991</c:v>
                </c:pt>
                <c:pt idx="10">
                  <c:v>0.53443162116026266</c:v>
                </c:pt>
                <c:pt idx="11">
                  <c:v>0.59886003927084108</c:v>
                </c:pt>
                <c:pt idx="12">
                  <c:v>0.67939556190906425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0.37038461538461542</c:v>
                </c:pt>
                <c:pt idx="2">
                  <c:v>0.380673076923077</c:v>
                </c:pt>
                <c:pt idx="3">
                  <c:v>0.39353365384615391</c:v>
                </c:pt>
                <c:pt idx="4">
                  <c:v>0.409609375</c:v>
                </c:pt>
                <c:pt idx="5">
                  <c:v>0.42970402644230776</c:v>
                </c:pt>
                <c:pt idx="6">
                  <c:v>0.45482234074519234</c:v>
                </c:pt>
                <c:pt idx="7">
                  <c:v>0.48622023362379813</c:v>
                </c:pt>
                <c:pt idx="8">
                  <c:v>0.52546759972205515</c:v>
                </c:pt>
                <c:pt idx="9">
                  <c:v>0.57452680734487682</c:v>
                </c:pt>
                <c:pt idx="10">
                  <c:v>0.63585081687340361</c:v>
                </c:pt>
                <c:pt idx="11">
                  <c:v>0.7125058287840621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0.44423076923076948</c:v>
                </c:pt>
                <c:pt idx="2">
                  <c:v>0.45657051282051297</c:v>
                </c:pt>
                <c:pt idx="3">
                  <c:v>0.47199519230769243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0.58316133939302894</c:v>
                </c:pt>
                <c:pt idx="8">
                  <c:v>0.63023372552333734</c:v>
                </c:pt>
                <c:pt idx="9">
                  <c:v>0.68907420818622311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1.1131394055027224</c:v>
                </c:pt>
                <c:pt idx="14">
                  <c:v>1.2927063081604542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0.53653846153846163</c:v>
                </c:pt>
                <c:pt idx="2">
                  <c:v>0.55144230769230784</c:v>
                </c:pt>
                <c:pt idx="3">
                  <c:v>0.57007211538461544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0.6588547926682693</c:v>
                </c:pt>
                <c:pt idx="7">
                  <c:v>0.7043377216045672</c:v>
                </c:pt>
                <c:pt idx="8">
                  <c:v>0.76119138277493981</c:v>
                </c:pt>
                <c:pt idx="9">
                  <c:v>0.83225845923790553</c:v>
                </c:pt>
                <c:pt idx="10">
                  <c:v>0.92109230481661275</c:v>
                </c:pt>
                <c:pt idx="11">
                  <c:v>1.0321346117899965</c:v>
                </c:pt>
                <c:pt idx="12">
                  <c:v>1.1709374955067264</c:v>
                </c:pt>
                <c:pt idx="13">
                  <c:v>1.3444411001526386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0.67003205128205134</c:v>
                </c:pt>
                <c:pt idx="3">
                  <c:v>0.6926682692307693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0.80054399539262822</c:v>
                </c:pt>
                <c:pt idx="7">
                  <c:v>0.85580819936899033</c:v>
                </c:pt>
                <c:pt idx="8">
                  <c:v>0.92488845433944278</c:v>
                </c:pt>
                <c:pt idx="9">
                  <c:v>1.011238773052509</c:v>
                </c:pt>
                <c:pt idx="10">
                  <c:v>1.1191766714438411</c:v>
                </c:pt>
                <c:pt idx="11">
                  <c:v>1.2540990444330065</c:v>
                </c:pt>
                <c:pt idx="12">
                  <c:v>1.4227520106694633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10.18922883006667</c:v>
                </c:pt>
                <c:pt idx="1">
                  <c:v>9.962801585938772</c:v>
                </c:pt>
                <c:pt idx="2">
                  <c:v>9.6935367513441957</c:v>
                </c:pt>
                <c:pt idx="3">
                  <c:v>9.3767545877959062</c:v>
                </c:pt>
                <c:pt idx="4">
                  <c:v>9.008750183520311</c:v>
                </c:pt>
                <c:pt idx="5">
                  <c:v>8.58746567099241</c:v>
                </c:pt>
                <c:pt idx="6">
                  <c:v>8.1132088163242244</c:v>
                </c:pt>
                <c:pt idx="7">
                  <c:v>7.5892947758710188</c:v>
                </c:pt>
                <c:pt idx="8">
                  <c:v>7.0224477009114228</c:v>
                </c:pt>
                <c:pt idx="9">
                  <c:v>6.4227965560463804</c:v>
                </c:pt>
                <c:pt idx="10">
                  <c:v>5.8033563309098186</c:v>
                </c:pt>
                <c:pt idx="11">
                  <c:v>5.1790017415960614</c:v>
                </c:pt>
                <c:pt idx="12">
                  <c:v>4.565083161554953</c:v>
                </c:pt>
                <c:pt idx="13">
                  <c:v>3.9759474264818961</c:v>
                </c:pt>
                <c:pt idx="14">
                  <c:v>3.4236576360562943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9.5835713531016999</c:v>
                </c:pt>
                <c:pt idx="1">
                  <c:v>9.370603170705655</c:v>
                </c:pt>
                <c:pt idx="2">
                  <c:v>9.1173437064235063</c:v>
                </c:pt>
                <c:pt idx="3">
                  <c:v>8.8193913897511855</c:v>
                </c:pt>
                <c:pt idx="4">
                  <c:v>8.4732615321196789</c:v>
                </c:pt>
                <c:pt idx="5">
                  <c:v>8.0770185871547184</c:v>
                </c:pt>
                <c:pt idx="6">
                  <c:v>7.6309520264249802</c:v>
                </c:pt>
                <c:pt idx="7">
                  <c:v>7.138179949456525</c:v>
                </c:pt>
                <c:pt idx="8">
                  <c:v>6.6050268167219759</c:v>
                </c:pt>
                <c:pt idx="9">
                  <c:v>6.0410195167083289</c:v>
                </c:pt>
                <c:pt idx="10">
                  <c:v>5.4583994150249042</c:v>
                </c:pt>
                <c:pt idx="11">
                  <c:v>4.8711570601073646</c:v>
                </c:pt>
                <c:pt idx="12">
                  <c:v>4.2937303845624228</c:v>
                </c:pt>
                <c:pt idx="13">
                  <c:v>3.7396134348197889</c:v>
                </c:pt>
                <c:pt idx="14">
                  <c:v>3.2201522690048674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8.9207490652699288</c:v>
                </c:pt>
                <c:pt idx="1">
                  <c:v>8.7225102728543487</c:v>
                </c:pt>
                <c:pt idx="2">
                  <c:v>8.4867668395567701</c:v>
                </c:pt>
                <c:pt idx="3">
                  <c:v>8.2094216176825636</c:v>
                </c:pt>
                <c:pt idx="4">
                  <c:v>7.8872309276137242</c:v>
                </c:pt>
                <c:pt idx="5">
                  <c:v>7.518393089440389</c:v>
                </c:pt>
                <c:pt idx="6">
                  <c:v>7.1031775535541231</c:v>
                </c:pt>
                <c:pt idx="7">
                  <c:v>6.6444867636104918</c:v>
                </c:pt>
                <c:pt idx="8">
                  <c:v>6.148207764693689</c:v>
                </c:pt>
                <c:pt idx="9">
                  <c:v>5.6232085425077596</c:v>
                </c:pt>
                <c:pt idx="10">
                  <c:v>5.0808838204425371</c:v>
                </c:pt>
                <c:pt idx="11">
                  <c:v>4.5342565274097444</c:v>
                </c:pt>
                <c:pt idx="12">
                  <c:v>3.9967660347015261</c:v>
                </c:pt>
                <c:pt idx="13">
                  <c:v>3.4809731091591058</c:v>
                </c:pt>
                <c:pt idx="14">
                  <c:v>2.9974390895023046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8.2108932542901272</c:v>
                </c:pt>
                <c:pt idx="1">
                  <c:v>8.0284290399168299</c:v>
                </c:pt>
                <c:pt idx="2">
                  <c:v>7.8114445640269752</c:v>
                </c:pt>
                <c:pt idx="3">
                  <c:v>7.5561687034414664</c:v>
                </c:pt>
                <c:pt idx="4">
                  <c:v>7.2596158894101581</c:v>
                </c:pt>
                <c:pt idx="5">
                  <c:v>6.9201278076586865</c:v>
                </c:pt>
                <c:pt idx="6">
                  <c:v>6.5379524668153755</c:v>
                </c:pt>
                <c:pt idx="7">
                  <c:v>6.1157613519674401</c:v>
                </c:pt>
                <c:pt idx="8">
                  <c:v>5.6589730541847336</c:v>
                </c:pt>
                <c:pt idx="9">
                  <c:v>5.1757499011255499</c:v>
                </c:pt>
                <c:pt idx="10">
                  <c:v>4.6765798967767624</c:v>
                </c:pt>
                <c:pt idx="11">
                  <c:v>4.1734496888093675</c:v>
                </c:pt>
                <c:pt idx="12">
                  <c:v>3.6787292298134044</c:v>
                </c:pt>
                <c:pt idx="13">
                  <c:v>3.2039797819547653</c:v>
                </c:pt>
                <c:pt idx="14">
                  <c:v>2.7589222811692218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7.4680673229683689</c:v>
                </c:pt>
                <c:pt idx="1">
                  <c:v>7.3021103542437871</c:v>
                </c:pt>
                <c:pt idx="2">
                  <c:v>7.1047561162611217</c:v>
                </c:pt>
                <c:pt idx="3">
                  <c:v>6.8725746529887735</c:v>
                </c:pt>
                <c:pt idx="4">
                  <c:v>6.6028504948718147</c:v>
                </c:pt>
                <c:pt idx="5">
                  <c:v>6.2940753521484387</c:v>
                </c:pt>
                <c:pt idx="6">
                  <c:v>5.9464747959123745</c:v>
                </c:pt>
                <c:pt idx="7">
                  <c:v>5.5624786256736103</c:v>
                </c:pt>
                <c:pt idx="8">
                  <c:v>5.1470152207253204</c:v>
                </c:pt>
                <c:pt idx="9">
                  <c:v>4.7075084756788144</c:v>
                </c:pt>
                <c:pt idx="10">
                  <c:v>4.2534975615449646</c:v>
                </c:pt>
                <c:pt idx="11">
                  <c:v>3.7958847134711164</c:v>
                </c:pt>
                <c:pt idx="12">
                  <c:v>3.3459207948887748</c:v>
                </c:pt>
                <c:pt idx="13">
                  <c:v>2.9141211400118978</c:v>
                </c:pt>
                <c:pt idx="14">
                  <c:v>2.5093272483479816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6.7093388391435438</c:v>
                </c:pt>
                <c:pt idx="1">
                  <c:v>6.5602425041315708</c:v>
                </c:pt>
                <c:pt idx="2">
                  <c:v>6.3829387494391119</c:v>
                </c:pt>
                <c:pt idx="3">
                  <c:v>6.174346089976801</c:v>
                </c:pt>
                <c:pt idx="4">
                  <c:v>5.9320249377732797</c:v>
                </c:pt>
                <c:pt idx="5">
                  <c:v>5.6546202394210461</c:v>
                </c:pt>
                <c:pt idx="6">
                  <c:v>5.3423346482564975</c:v>
                </c:pt>
                <c:pt idx="7">
                  <c:v>4.9973511043156664</c:v>
                </c:pt>
                <c:pt idx="8">
                  <c:v>4.6240972807376508</c:v>
                </c:pt>
                <c:pt idx="9">
                  <c:v>4.2292428307350027</c:v>
                </c:pt>
                <c:pt idx="10">
                  <c:v>3.8213577796777281</c:v>
                </c:pt>
                <c:pt idx="11">
                  <c:v>3.4102367349581106</c:v>
                </c:pt>
                <c:pt idx="12">
                  <c:v>3.0059875131868252</c:v>
                </c:pt>
                <c:pt idx="13">
                  <c:v>2.6180571291459707</c:v>
                </c:pt>
                <c:pt idx="14">
                  <c:v>2.2543888186635375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5.9532971598642197</c:v>
                </c:pt>
                <c:pt idx="1">
                  <c:v>5.8210017497336608</c:v>
                </c:pt>
                <c:pt idx="2">
                  <c:v>5.6636774733569428</c:v>
                </c:pt>
                <c:pt idx="3">
                  <c:v>5.4785900826104141</c:v>
                </c:pt>
                <c:pt idx="4">
                  <c:v>5.2635748942121534</c:v>
                </c:pt>
                <c:pt idx="5">
                  <c:v>5.0174295485595337</c:v>
                </c:pt>
                <c:pt idx="6">
                  <c:v>4.740333862512581</c:v>
                </c:pt>
                <c:pt idx="7">
                  <c:v>4.4342247909633974</c:v>
                </c:pt>
                <c:pt idx="8">
                  <c:v>4.1030310741607483</c:v>
                </c:pt>
                <c:pt idx="9">
                  <c:v>3.7526707949912215</c:v>
                </c:pt>
                <c:pt idx="10">
                  <c:v>3.3907482652409446</c:v>
                </c:pt>
                <c:pt idx="11">
                  <c:v>3.0259543869408789</c:v>
                </c:pt>
                <c:pt idx="12">
                  <c:v>2.6672579776328522</c:v>
                </c:pt>
                <c:pt idx="13">
                  <c:v>2.3230415157285376</c:v>
                </c:pt>
                <c:pt idx="14">
                  <c:v>2.0003531541851305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5.218271209023202</c:v>
                </c:pt>
                <c:pt idx="1">
                  <c:v>5.1023097056511002</c:v>
                </c:pt>
                <c:pt idx="2">
                  <c:v>4.9644095348016632</c:v>
                </c:pt>
                <c:pt idx="3">
                  <c:v>4.8021740331790657</c:v>
                </c:pt>
                <c:pt idx="4">
                  <c:v>4.6137057807049935</c:v>
                </c:pt>
                <c:pt idx="5">
                  <c:v>4.3979508672306604</c:v>
                </c:pt>
                <c:pt idx="6">
                  <c:v>4.1550669080457689</c:v>
                </c:pt>
                <c:pt idx="7">
                  <c:v>3.8867517107060956</c:v>
                </c:pt>
                <c:pt idx="8">
                  <c:v>3.5964489515917268</c:v>
                </c:pt>
                <c:pt idx="9">
                  <c:v>3.28934603485239</c:v>
                </c:pt>
                <c:pt idx="10">
                  <c:v>2.9721084027983786</c:v>
                </c:pt>
                <c:pt idx="11">
                  <c:v>2.6523539319188632</c:v>
                </c:pt>
                <c:pt idx="12">
                  <c:v>2.3379441015026834</c:v>
                </c:pt>
                <c:pt idx="13">
                  <c:v>2.0362264445000591</c:v>
                </c:pt>
                <c:pt idx="14">
                  <c:v>1.7533789115488327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4.5205994376494107</c:v>
                </c:pt>
                <c:pt idx="1">
                  <c:v>4.4201417465256521</c:v>
                </c:pt>
                <c:pt idx="2">
                  <c:v>4.3006785418826867</c:v>
                </c:pt>
                <c:pt idx="3">
                  <c:v>4.1601335891409956</c:v>
                </c:pt>
                <c:pt idx="4">
                  <c:v>3.9968631491003275</c:v>
                </c:pt>
                <c:pt idx="5">
                  <c:v>3.8099542169107661</c:v>
                </c:pt>
                <c:pt idx="6">
                  <c:v>3.5995433346892107</c:v>
                </c:pt>
                <c:pt idx="7">
                  <c:v>3.36710131630839</c:v>
                </c:pt>
                <c:pt idx="8">
                  <c:v>3.1156114254766329</c:v>
                </c:pt>
                <c:pt idx="9">
                  <c:v>2.8495675209977125</c:v>
                </c:pt>
                <c:pt idx="10">
                  <c:v>2.5747438893667343</c:v>
                </c:pt>
                <c:pt idx="11">
                  <c:v>2.2977399129841003</c:v>
                </c:pt>
                <c:pt idx="12">
                  <c:v>2.0253660080592226</c:v>
                </c:pt>
                <c:pt idx="13">
                  <c:v>1.7639873581790069</c:v>
                </c:pt>
                <c:pt idx="14">
                  <c:v>1.518955935431886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3.8732866886419659</c:v>
                </c:pt>
                <c:pt idx="1">
                  <c:v>3.7872137191670996</c:v>
                </c:pt>
                <c:pt idx="2">
                  <c:v>3.6848566703598169</c:v>
                </c:pt>
                <c:pt idx="3">
                  <c:v>3.5644366073391471</c:v>
                </c:pt>
                <c:pt idx="4">
                  <c:v>3.4245451607492172</c:v>
                </c:pt>
                <c:pt idx="5">
                  <c:v>3.2644000603461771</c:v>
                </c:pt>
                <c:pt idx="6">
                  <c:v>3.0841182962630023</c:v>
                </c:pt>
                <c:pt idx="7">
                  <c:v>2.8849600735589878</c:v>
                </c:pt>
                <c:pt idx="8">
                  <c:v>2.6694814766924413</c:v>
                </c:pt>
                <c:pt idx="9">
                  <c:v>2.4415328804118399</c:v>
                </c:pt>
                <c:pt idx="10">
                  <c:v>2.2060617404902412</c:v>
                </c:pt>
                <c:pt idx="11">
                  <c:v>1.9687224617630195</c:v>
                </c:pt>
                <c:pt idx="12">
                  <c:v>1.735350264712441</c:v>
                </c:pt>
                <c:pt idx="13">
                  <c:v>1.5113988910021099</c:v>
                </c:pt>
                <c:pt idx="14">
                  <c:v>1.3014539544852135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3.2852590179151022</c:v>
                </c:pt>
                <c:pt idx="1">
                  <c:v>3.2122533231571953</c:v>
                </c:pt>
                <c:pt idx="2">
                  <c:v>3.1254357365810632</c:v>
                </c:pt>
                <c:pt idx="3">
                  <c:v>3.0232973943964585</c:v>
                </c:pt>
                <c:pt idx="4">
                  <c:v>2.9046437404383556</c:v>
                </c:pt>
                <c:pt idx="5">
                  <c:v>2.7688112656074018</c:v>
                </c:pt>
                <c:pt idx="6">
                  <c:v>2.615899198828612</c:v>
                </c:pt>
                <c:pt idx="7">
                  <c:v>2.4469764253588435</c:v>
                </c:pt>
                <c:pt idx="8">
                  <c:v>2.2642109743438885</c:v>
                </c:pt>
                <c:pt idx="9">
                  <c:v>2.0708686709988799</c:v>
                </c:pt>
                <c:pt idx="10">
                  <c:v>1.8711458669463894</c:v>
                </c:pt>
                <c:pt idx="11">
                  <c:v>1.6698385366434965</c:v>
                </c:pt>
                <c:pt idx="12">
                  <c:v>1.4718960195634869</c:v>
                </c:pt>
                <c:pt idx="13">
                  <c:v>1.2819440911379996</c:v>
                </c:pt>
                <c:pt idx="14">
                  <c:v>1.1038721949428065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2.7612549685285268</c:v>
                </c:pt>
                <c:pt idx="1">
                  <c:v>2.6998938010444027</c:v>
                </c:pt>
                <c:pt idx="2">
                  <c:v>2.6269237608389329</c:v>
                </c:pt>
                <c:pt idx="3">
                  <c:v>2.5410766502676378</c:v>
                </c:pt>
                <c:pt idx="4">
                  <c:v>2.4413484467069377</c:v>
                </c:pt>
                <c:pt idx="5">
                  <c:v>2.3271814717023758</c:v>
                </c:pt>
                <c:pt idx="6">
                  <c:v>2.1986591268496847</c:v>
                </c:pt>
                <c:pt idx="7">
                  <c:v>2.0566798083106046</c:v>
                </c:pt>
                <c:pt idx="8">
                  <c:v>1.9030657409167346</c:v>
                </c:pt>
                <c:pt idx="9">
                  <c:v>1.7405618453568599</c:v>
                </c:pt>
                <c:pt idx="10">
                  <c:v>1.5726951483242986</c:v>
                </c:pt>
                <c:pt idx="11">
                  <c:v>1.4034966586188917</c:v>
                </c:pt>
                <c:pt idx="12">
                  <c:v>1.2371262881774896</c:v>
                </c:pt>
                <c:pt idx="13">
                  <c:v>1.0774719939595052</c:v>
                </c:pt>
                <c:pt idx="14">
                  <c:v>0.92780284723921358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2.3022410688094976</c:v>
                </c:pt>
                <c:pt idx="1">
                  <c:v>2.2510802031266532</c:v>
                </c:pt>
                <c:pt idx="2">
                  <c:v>2.1902402519687176</c:v>
                </c:pt>
                <c:pt idx="3">
                  <c:v>2.1186638349772955</c:v>
                </c:pt>
                <c:pt idx="4">
                  <c:v>2.035513831970782</c:v>
                </c:pt>
                <c:pt idx="5">
                  <c:v>1.9403252694188562</c:v>
                </c:pt>
                <c:pt idx="6">
                  <c:v>1.8331676846381608</c:v>
                </c:pt>
                <c:pt idx="7">
                  <c:v>1.7147901298436647</c:v>
                </c:pt>
                <c:pt idx="8">
                  <c:v>1.5867119143596153</c:v>
                </c:pt>
                <c:pt idx="9">
                  <c:v>1.451221660138742</c:v>
                </c:pt>
                <c:pt idx="10">
                  <c:v>1.3112600827177872</c:v>
                </c:pt>
                <c:pt idx="11">
                  <c:v>1.1701881009314707</c:v>
                </c:pt>
                <c:pt idx="12">
                  <c:v>1.0314741087558441</c:v>
                </c:pt>
                <c:pt idx="13">
                  <c:v>0.89835975335946694</c:v>
                </c:pt>
                <c:pt idx="14">
                  <c:v>0.77357067599183582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1.9061565218613183</c:v>
                </c:pt>
                <c:pt idx="1">
                  <c:v>1.8637975282795189</c:v>
                </c:pt>
                <c:pt idx="2">
                  <c:v>1.8134246686663773</c:v>
                </c:pt>
                <c:pt idx="3">
                  <c:v>1.7541624775748079</c:v>
                </c:pt>
                <c:pt idx="4">
                  <c:v>1.6853178554852324</c:v>
                </c:pt>
                <c:pt idx="5">
                  <c:v>1.6065058242664694</c:v>
                </c:pt>
                <c:pt idx="6">
                  <c:v>1.5177839577417425</c:v>
                </c:pt>
                <c:pt idx="7">
                  <c:v>1.4197724388068347</c:v>
                </c:pt>
                <c:pt idx="8">
                  <c:v>1.3137291900850745</c:v>
                </c:pt>
                <c:pt idx="9">
                  <c:v>1.2015490919522549</c:v>
                </c:pt>
                <c:pt idx="10">
                  <c:v>1.0856669302291322</c:v>
                </c:pt>
                <c:pt idx="11">
                  <c:v>0.96886540101903085</c:v>
                </c:pt>
                <c:pt idx="12">
                  <c:v>0.85401618526133882</c:v>
                </c:pt>
                <c:pt idx="13">
                  <c:v>0.74380322734126059</c:v>
                </c:pt>
                <c:pt idx="14">
                  <c:v>0.64048324098523524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1.5687836426765893</c:v>
                </c:pt>
                <c:pt idx="1">
                  <c:v>1.533921818018571</c:v>
                </c:pt>
                <c:pt idx="2">
                  <c:v>1.4924645110041304</c:v>
                </c:pt>
                <c:pt idx="3">
                  <c:v>1.4436912058305034</c:v>
                </c:pt>
                <c:pt idx="4">
                  <c:v>1.3870314754493742</c:v>
                </c:pt>
                <c:pt idx="5">
                  <c:v>1.3221684794189903</c:v>
                </c:pt>
                <c:pt idx="6">
                  <c:v>1.2491496014464083</c:v>
                </c:pt>
                <c:pt idx="7">
                  <c:v>1.1684852574584432</c:v>
                </c:pt>
                <c:pt idx="8">
                  <c:v>1.0812107288006407</c:v>
                </c:pt>
                <c:pt idx="9">
                  <c:v>0.98888551867496488</c:v>
                </c:pt>
                <c:pt idx="10">
                  <c:v>0.89351347724561636</c:v>
                </c:pt>
                <c:pt idx="11">
                  <c:v>0.79738478793580059</c:v>
                </c:pt>
                <c:pt idx="12">
                  <c:v>0.70286286950546006</c:v>
                </c:pt>
                <c:pt idx="13">
                  <c:v>0.61215663190401881</c:v>
                </c:pt>
                <c:pt idx="14">
                  <c:v>0.52712337050187419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9.8142854251066697E-2</c:v>
                </c:pt>
                <c:pt idx="1">
                  <c:v>0.10037337302906572</c:v>
                </c:pt>
                <c:pt idx="2">
                  <c:v>0.1031615215015645</c:v>
                </c:pt>
                <c:pt idx="3">
                  <c:v>0.106646707092188</c:v>
                </c:pt>
                <c:pt idx="4">
                  <c:v>0.11100318908046734</c:v>
                </c:pt>
                <c:pt idx="5">
                  <c:v>0.11644879156581654</c:v>
                </c:pt>
                <c:pt idx="6">
                  <c:v>0.12325579467250304</c:v>
                </c:pt>
                <c:pt idx="7">
                  <c:v>0.13176454855586112</c:v>
                </c:pt>
                <c:pt idx="8">
                  <c:v>0.14240049091005874</c:v>
                </c:pt>
                <c:pt idx="9">
                  <c:v>0.15569541885280583</c:v>
                </c:pt>
                <c:pt idx="10">
                  <c:v>0.17231407878123958</c:v>
                </c:pt>
                <c:pt idx="11">
                  <c:v>0.19308740369178184</c:v>
                </c:pt>
                <c:pt idx="12">
                  <c:v>0.21905405982995965</c:v>
                </c:pt>
                <c:pt idx="13">
                  <c:v>0.25151238000268195</c:v>
                </c:pt>
                <c:pt idx="14">
                  <c:v>0.29208528021858471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0.10434523448050005</c:v>
                </c:pt>
                <c:pt idx="1">
                  <c:v>0.10671671628633217</c:v>
                </c:pt>
                <c:pt idx="2">
                  <c:v>0.10968106854362231</c:v>
                </c:pt>
                <c:pt idx="3">
                  <c:v>0.11338650886523499</c:v>
                </c:pt>
                <c:pt idx="4">
                  <c:v>0.11801830926725085</c:v>
                </c:pt>
                <c:pt idx="5">
                  <c:v>0.12380805976977066</c:v>
                </c:pt>
                <c:pt idx="6">
                  <c:v>0.13104524789792046</c:v>
                </c:pt>
                <c:pt idx="7">
                  <c:v>0.14009173305810768</c:v>
                </c:pt>
                <c:pt idx="8">
                  <c:v>0.15139983950834165</c:v>
                </c:pt>
                <c:pt idx="9">
                  <c:v>0.16553497257113425</c:v>
                </c:pt>
                <c:pt idx="10">
                  <c:v>0.18320388889962488</c:v>
                </c:pt>
                <c:pt idx="11">
                  <c:v>0.20529003431023821</c:v>
                </c:pt>
                <c:pt idx="12">
                  <c:v>0.23289771607350487</c:v>
                </c:pt>
                <c:pt idx="13">
                  <c:v>0.26740731827758818</c:v>
                </c:pt>
                <c:pt idx="14">
                  <c:v>0.31054432103269225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0.11209820976729172</c:v>
                </c:pt>
                <c:pt idx="1">
                  <c:v>0.1146458953579152</c:v>
                </c:pt>
                <c:pt idx="2">
                  <c:v>0.11783050234619454</c:v>
                </c:pt>
                <c:pt idx="3">
                  <c:v>0.12181126108154375</c:v>
                </c:pt>
                <c:pt idx="4">
                  <c:v>0.12678720950073022</c:v>
                </c:pt>
                <c:pt idx="5">
                  <c:v>0.13300714502471328</c:v>
                </c:pt>
                <c:pt idx="6">
                  <c:v>0.14078206442969221</c:v>
                </c:pt>
                <c:pt idx="7">
                  <c:v>0.1505007136859158</c:v>
                </c:pt>
                <c:pt idx="8">
                  <c:v>0.16264902525619532</c:v>
                </c:pt>
                <c:pt idx="9">
                  <c:v>0.17783441471904474</c:v>
                </c:pt>
                <c:pt idx="10">
                  <c:v>0.19681615154760645</c:v>
                </c:pt>
                <c:pt idx="11">
                  <c:v>0.22054332258330861</c:v>
                </c:pt>
                <c:pt idx="12">
                  <c:v>0.25020228637793629</c:v>
                </c:pt>
                <c:pt idx="13">
                  <c:v>0.28727599112122087</c:v>
                </c:pt>
                <c:pt idx="14">
                  <c:v>0.3336181220503267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0.12178942887578131</c:v>
                </c:pt>
                <c:pt idx="1">
                  <c:v>0.12455736919739399</c:v>
                </c:pt>
                <c:pt idx="2">
                  <c:v>0.12801729459940986</c:v>
                </c:pt>
                <c:pt idx="3">
                  <c:v>0.13234220135192967</c:v>
                </c:pt>
                <c:pt idx="4">
                  <c:v>0.13774833479257947</c:v>
                </c:pt>
                <c:pt idx="5">
                  <c:v>0.14450600159339164</c:v>
                </c:pt>
                <c:pt idx="6">
                  <c:v>0.15295308509440697</c:v>
                </c:pt>
                <c:pt idx="7">
                  <c:v>0.16351193947067605</c:v>
                </c:pt>
                <c:pt idx="8">
                  <c:v>0.17671050744101238</c:v>
                </c:pt>
                <c:pt idx="9">
                  <c:v>0.19320871740393289</c:v>
                </c:pt>
                <c:pt idx="10">
                  <c:v>0.21383147985758347</c:v>
                </c:pt>
                <c:pt idx="11">
                  <c:v>0.23960993292464666</c:v>
                </c:pt>
                <c:pt idx="12">
                  <c:v>0.2718329992584757</c:v>
                </c:pt>
                <c:pt idx="13">
                  <c:v>0.31211183217576194</c:v>
                </c:pt>
                <c:pt idx="14">
                  <c:v>0.36246037332236974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0.13390345276139332</c:v>
                </c:pt>
                <c:pt idx="1">
                  <c:v>0.13694671149674248</c:v>
                </c:pt>
                <c:pt idx="2">
                  <c:v>0.14075078491592896</c:v>
                </c:pt>
                <c:pt idx="3">
                  <c:v>0.14550587668991211</c:v>
                </c:pt>
                <c:pt idx="4">
                  <c:v>0.15144974140739098</c:v>
                </c:pt>
                <c:pt idx="5">
                  <c:v>0.15887957230423957</c:v>
                </c:pt>
                <c:pt idx="6">
                  <c:v>0.16816686092530034</c:v>
                </c:pt>
                <c:pt idx="7">
                  <c:v>0.17977597170162629</c:v>
                </c:pt>
                <c:pt idx="8">
                  <c:v>0.19428736017203374</c:v>
                </c:pt>
                <c:pt idx="9">
                  <c:v>0.21242659576004305</c:v>
                </c:pt>
                <c:pt idx="10">
                  <c:v>0.23510064024505467</c:v>
                </c:pt>
                <c:pt idx="11">
                  <c:v>0.2634431958513192</c:v>
                </c:pt>
                <c:pt idx="12">
                  <c:v>0.29887139035914984</c:v>
                </c:pt>
                <c:pt idx="13">
                  <c:v>0.34315663349393816</c:v>
                </c:pt>
                <c:pt idx="14">
                  <c:v>0.39851318741242342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0.14904598261840823</c:v>
                </c:pt>
                <c:pt idx="1">
                  <c:v>0.15243338937092807</c:v>
                </c:pt>
                <c:pt idx="2">
                  <c:v>0.15666764781157785</c:v>
                </c:pt>
                <c:pt idx="3">
                  <c:v>0.1619604708623901</c:v>
                </c:pt>
                <c:pt idx="4">
                  <c:v>0.16857649967590541</c:v>
                </c:pt>
                <c:pt idx="5">
                  <c:v>0.17684653569279943</c:v>
                </c:pt>
                <c:pt idx="6">
                  <c:v>0.18718408071391707</c:v>
                </c:pt>
                <c:pt idx="7">
                  <c:v>0.20010601199031408</c:v>
                </c:pt>
                <c:pt idx="8">
                  <c:v>0.21625842608581036</c:v>
                </c:pt>
                <c:pt idx="9">
                  <c:v>0.23644894370518077</c:v>
                </c:pt>
                <c:pt idx="10">
                  <c:v>0.26168709072939367</c:v>
                </c:pt>
                <c:pt idx="11">
                  <c:v>0.29323477450965979</c:v>
                </c:pt>
                <c:pt idx="12">
                  <c:v>0.33266937923499251</c:v>
                </c:pt>
                <c:pt idx="13">
                  <c:v>0.3819626351416584</c:v>
                </c:pt>
                <c:pt idx="14">
                  <c:v>0.44357920502499076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0.16797414493967702</c:v>
                </c:pt>
                <c:pt idx="1">
                  <c:v>0.17179173671366013</c:v>
                </c:pt>
                <c:pt idx="2">
                  <c:v>0.17656372643113905</c:v>
                </c:pt>
                <c:pt idx="3">
                  <c:v>0.18252871357798767</c:v>
                </c:pt>
                <c:pt idx="4">
                  <c:v>0.18998494751154843</c:v>
                </c:pt>
                <c:pt idx="5">
                  <c:v>0.19930523992849933</c:v>
                </c:pt>
                <c:pt idx="6">
                  <c:v>0.21095560544968808</c:v>
                </c:pt>
                <c:pt idx="7">
                  <c:v>0.2255185623511739</c:v>
                </c:pt>
                <c:pt idx="8">
                  <c:v>0.24372225847803122</c:v>
                </c:pt>
                <c:pt idx="9">
                  <c:v>0.26647687863660297</c:v>
                </c:pt>
                <c:pt idx="10">
                  <c:v>0.29492015383481751</c:v>
                </c:pt>
                <c:pt idx="11">
                  <c:v>0.33047424783258572</c:v>
                </c:pt>
                <c:pt idx="12">
                  <c:v>0.37491686532979596</c:v>
                </c:pt>
                <c:pt idx="13">
                  <c:v>0.43047013720130883</c:v>
                </c:pt>
                <c:pt idx="14">
                  <c:v>0.49991172704069986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0.19163434784126293</c:v>
                </c:pt>
                <c:pt idx="1">
                  <c:v>0.19598967089207517</c:v>
                </c:pt>
                <c:pt idx="2">
                  <c:v>0.20143382470559043</c:v>
                </c:pt>
                <c:pt idx="3">
                  <c:v>0.20823901697248454</c:v>
                </c:pt>
                <c:pt idx="4">
                  <c:v>0.21674550730610218</c:v>
                </c:pt>
                <c:pt idx="5">
                  <c:v>0.22737862022312419</c:v>
                </c:pt>
                <c:pt idx="6">
                  <c:v>0.24067001136940169</c:v>
                </c:pt>
                <c:pt idx="7">
                  <c:v>0.25728425030224861</c:v>
                </c:pt>
                <c:pt idx="8">
                  <c:v>0.27805204896830721</c:v>
                </c:pt>
                <c:pt idx="9">
                  <c:v>0.30401179730088057</c:v>
                </c:pt>
                <c:pt idx="10">
                  <c:v>0.3364614827165972</c:v>
                </c:pt>
                <c:pt idx="11">
                  <c:v>0.37702358948624298</c:v>
                </c:pt>
                <c:pt idx="12">
                  <c:v>0.42772622294830015</c:v>
                </c:pt>
                <c:pt idx="13">
                  <c:v>0.49110451477587175</c:v>
                </c:pt>
                <c:pt idx="14">
                  <c:v>0.57032737956033608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0.22120960146824531</c:v>
                </c:pt>
                <c:pt idx="1">
                  <c:v>0.22623708861509392</c:v>
                </c:pt>
                <c:pt idx="2">
                  <c:v>0.23252144754865472</c:v>
                </c:pt>
                <c:pt idx="3">
                  <c:v>0.24037689621560562</c:v>
                </c:pt>
                <c:pt idx="4">
                  <c:v>0.25019620704929429</c:v>
                </c:pt>
                <c:pt idx="5">
                  <c:v>0.26247034559140509</c:v>
                </c:pt>
                <c:pt idx="6">
                  <c:v>0.27781301876904374</c:v>
                </c:pt>
                <c:pt idx="7">
                  <c:v>0.29699136024109196</c:v>
                </c:pt>
                <c:pt idx="8">
                  <c:v>0.32096428708115227</c:v>
                </c:pt>
                <c:pt idx="9">
                  <c:v>0.35093044563122766</c:v>
                </c:pt>
                <c:pt idx="10">
                  <c:v>0.38838814381882186</c:v>
                </c:pt>
                <c:pt idx="11">
                  <c:v>0.43521026655331452</c:v>
                </c:pt>
                <c:pt idx="12">
                  <c:v>0.49373791997143046</c:v>
                </c:pt>
                <c:pt idx="13">
                  <c:v>0.56689748674407536</c:v>
                </c:pt>
                <c:pt idx="14">
                  <c:v>0.65834694520988135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0.2581786685019733</c:v>
                </c:pt>
                <c:pt idx="1">
                  <c:v>0.26404636076886739</c:v>
                </c:pt>
                <c:pt idx="2">
                  <c:v>0.27138097610248502</c:v>
                </c:pt>
                <c:pt idx="3">
                  <c:v>0.28054924526950703</c:v>
                </c:pt>
                <c:pt idx="4">
                  <c:v>0.29200958172828456</c:v>
                </c:pt>
                <c:pt idx="5">
                  <c:v>0.30633500230175642</c:v>
                </c:pt>
                <c:pt idx="6">
                  <c:v>0.32424177801859638</c:v>
                </c:pt>
                <c:pt idx="7">
                  <c:v>0.3466252476646462</c:v>
                </c:pt>
                <c:pt idx="8">
                  <c:v>0.37460458472220853</c:v>
                </c:pt>
                <c:pt idx="9">
                  <c:v>0.40957875604416155</c:v>
                </c:pt>
                <c:pt idx="10">
                  <c:v>0.45329647019660269</c:v>
                </c:pt>
                <c:pt idx="11">
                  <c:v>0.50794361288715395</c:v>
                </c:pt>
                <c:pt idx="12">
                  <c:v>0.5762525412503432</c:v>
                </c:pt>
                <c:pt idx="13">
                  <c:v>0.66163870170432992</c:v>
                </c:pt>
                <c:pt idx="14">
                  <c:v>0.76837140227181311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0.30439000229413327</c:v>
                </c:pt>
                <c:pt idx="1">
                  <c:v>0.31130795096108421</c:v>
                </c:pt>
                <c:pt idx="2">
                  <c:v>0.31995538679477287</c:v>
                </c:pt>
                <c:pt idx="3">
                  <c:v>0.33076468158688377</c:v>
                </c:pt>
                <c:pt idx="4">
                  <c:v>0.34427630007702237</c:v>
                </c:pt>
                <c:pt idx="5">
                  <c:v>0.36116582318969553</c:v>
                </c:pt>
                <c:pt idx="6">
                  <c:v>0.3822777270805372</c:v>
                </c:pt>
                <c:pt idx="7">
                  <c:v>0.4086676069440891</c:v>
                </c:pt>
                <c:pt idx="8">
                  <c:v>0.44165495677352895</c:v>
                </c:pt>
                <c:pt idx="9">
                  <c:v>0.4828891440603289</c:v>
                </c:pt>
                <c:pt idx="10">
                  <c:v>0.53443187816882864</c:v>
                </c:pt>
                <c:pt idx="11">
                  <c:v>0.59886029580445344</c:v>
                </c:pt>
                <c:pt idx="12">
                  <c:v>0.6793958178489844</c:v>
                </c:pt>
                <c:pt idx="13">
                  <c:v>0.78006522040464821</c:v>
                </c:pt>
                <c:pt idx="14">
                  <c:v>0.90590197359922786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0.36215416953433321</c:v>
                </c:pt>
                <c:pt idx="1">
                  <c:v>0.37038493870135519</c:v>
                </c:pt>
                <c:pt idx="2">
                  <c:v>0.38067340016013279</c:v>
                </c:pt>
                <c:pt idx="3">
                  <c:v>0.39353397698360471</c:v>
                </c:pt>
                <c:pt idx="4">
                  <c:v>0.40960969801294456</c:v>
                </c:pt>
                <c:pt idx="5">
                  <c:v>0.42970434929961937</c:v>
                </c:pt>
                <c:pt idx="6">
                  <c:v>0.45482266340796301</c:v>
                </c:pt>
                <c:pt idx="7">
                  <c:v>0.48622055604339248</c:v>
                </c:pt>
                <c:pt idx="8">
                  <c:v>0.52546792183767932</c:v>
                </c:pt>
                <c:pt idx="9">
                  <c:v>0.57452712908053793</c:v>
                </c:pt>
                <c:pt idx="10">
                  <c:v>0.6358511381341112</c:v>
                </c:pt>
                <c:pt idx="11">
                  <c:v>0.71250614945107749</c:v>
                </c:pt>
                <c:pt idx="12">
                  <c:v>0.80832491359728564</c:v>
                </c:pt>
                <c:pt idx="13">
                  <c:v>0.9280983687800457</c:v>
                </c:pt>
                <c:pt idx="14">
                  <c:v>1.0778151877584958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0.43435937858458318</c:v>
                </c:pt>
                <c:pt idx="1">
                  <c:v>0.44423117337669404</c:v>
                </c:pt>
                <c:pt idx="2">
                  <c:v>0.45657091686683265</c:v>
                </c:pt>
                <c:pt idx="3">
                  <c:v>0.47199559622950588</c:v>
                </c:pt>
                <c:pt idx="4">
                  <c:v>0.49127644543284743</c:v>
                </c:pt>
                <c:pt idx="5">
                  <c:v>0.51537750693702422</c:v>
                </c:pt>
                <c:pt idx="6">
                  <c:v>0.54550383381724554</c:v>
                </c:pt>
                <c:pt idx="7">
                  <c:v>0.58316174241752183</c:v>
                </c:pt>
                <c:pt idx="8">
                  <c:v>0.63023412816786739</c:v>
                </c:pt>
                <c:pt idx="9">
                  <c:v>0.68907461035579942</c:v>
                </c:pt>
                <c:pt idx="10">
                  <c:v>0.76262521309071418</c:v>
                </c:pt>
                <c:pt idx="11">
                  <c:v>0.85456346650935788</c:v>
                </c:pt>
                <c:pt idx="12">
                  <c:v>0.9694862832826624</c:v>
                </c:pt>
                <c:pt idx="13">
                  <c:v>1.1131398042492928</c:v>
                </c:pt>
                <c:pt idx="14">
                  <c:v>1.2927067054575812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0.5246158898973956</c:v>
                </c:pt>
                <c:pt idx="1">
                  <c:v>0.53653896672086754</c:v>
                </c:pt>
                <c:pt idx="2">
                  <c:v>0.55144281275020746</c:v>
                </c:pt>
                <c:pt idx="3">
                  <c:v>0.57007262028688221</c:v>
                </c:pt>
                <c:pt idx="4">
                  <c:v>0.59335987970772586</c:v>
                </c:pt>
                <c:pt idx="5">
                  <c:v>0.62246895398378033</c:v>
                </c:pt>
                <c:pt idx="6">
                  <c:v>0.65885529682884836</c:v>
                </c:pt>
                <c:pt idx="7">
                  <c:v>0.70433822538518354</c:v>
                </c:pt>
                <c:pt idx="8">
                  <c:v>0.76119188608060229</c:v>
                </c:pt>
                <c:pt idx="9">
                  <c:v>0.83225896194987614</c:v>
                </c:pt>
                <c:pt idx="10">
                  <c:v>0.9210928067864681</c:v>
                </c:pt>
                <c:pt idx="11">
                  <c:v>1.032135112832208</c:v>
                </c:pt>
                <c:pt idx="12">
                  <c:v>1.170937995389383</c:v>
                </c:pt>
                <c:pt idx="13">
                  <c:v>1.3444415985858515</c:v>
                </c:pt>
                <c:pt idx="14">
                  <c:v>1.5613211025814375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0.63743652903841108</c:v>
                </c:pt>
                <c:pt idx="1">
                  <c:v>0.65192370840108438</c:v>
                </c:pt>
                <c:pt idx="2">
                  <c:v>0.67003268260442583</c:v>
                </c:pt>
                <c:pt idx="3">
                  <c:v>0.69266890035860273</c:v>
                </c:pt>
                <c:pt idx="4">
                  <c:v>0.72096417255132395</c:v>
                </c:pt>
                <c:pt idx="5">
                  <c:v>0.75633326279222524</c:v>
                </c:pt>
                <c:pt idx="6">
                  <c:v>0.80054462559335215</c:v>
                </c:pt>
                <c:pt idx="7">
                  <c:v>0.85580882909476041</c:v>
                </c:pt>
                <c:pt idx="8">
                  <c:v>0.9248890834715211</c:v>
                </c:pt>
                <c:pt idx="9">
                  <c:v>1.0112394014424722</c:v>
                </c:pt>
                <c:pt idx="10">
                  <c:v>1.1191772989061606</c:v>
                </c:pt>
                <c:pt idx="11">
                  <c:v>1.2540996707357708</c:v>
                </c:pt>
                <c:pt idx="12">
                  <c:v>1.4227526355227842</c:v>
                </c:pt>
                <c:pt idx="13">
                  <c:v>1.6335688415065508</c:v>
                </c:pt>
                <c:pt idx="14">
                  <c:v>1.8970890989862581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9.8142854251066697E-2</c:v>
                </c:pt>
                <c:pt idx="2">
                  <c:v>0.10434523448050005</c:v>
                </c:pt>
                <c:pt idx="3">
                  <c:v>0.11209820976729172</c:v>
                </c:pt>
                <c:pt idx="4">
                  <c:v>0.12178942887578131</c:v>
                </c:pt>
                <c:pt idx="5">
                  <c:v>0.13390345276139332</c:v>
                </c:pt>
                <c:pt idx="6">
                  <c:v>0.14904598261840823</c:v>
                </c:pt>
                <c:pt idx="7">
                  <c:v>0.16797414493967702</c:v>
                </c:pt>
                <c:pt idx="8">
                  <c:v>0.19163434784126293</c:v>
                </c:pt>
                <c:pt idx="9">
                  <c:v>0.22120960146824531</c:v>
                </c:pt>
                <c:pt idx="10">
                  <c:v>0.2581786685019733</c:v>
                </c:pt>
                <c:pt idx="11">
                  <c:v>0.30439000229413327</c:v>
                </c:pt>
                <c:pt idx="12">
                  <c:v>0.36215416953433321</c:v>
                </c:pt>
                <c:pt idx="13">
                  <c:v>0.43435937858458318</c:v>
                </c:pt>
                <c:pt idx="14">
                  <c:v>0.5246158898973956</c:v>
                </c:pt>
                <c:pt idx="15">
                  <c:v>0.63743652903841108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0.10037337302906572</c:v>
                </c:pt>
                <c:pt idx="2">
                  <c:v>0.10671671628633217</c:v>
                </c:pt>
                <c:pt idx="3">
                  <c:v>0.1146458953579152</c:v>
                </c:pt>
                <c:pt idx="4">
                  <c:v>0.12455736919739399</c:v>
                </c:pt>
                <c:pt idx="5">
                  <c:v>0.13694671149674248</c:v>
                </c:pt>
                <c:pt idx="6">
                  <c:v>0.15243338937092807</c:v>
                </c:pt>
                <c:pt idx="7">
                  <c:v>0.17179173671366013</c:v>
                </c:pt>
                <c:pt idx="8">
                  <c:v>0.19598967089207517</c:v>
                </c:pt>
                <c:pt idx="9">
                  <c:v>0.22623708861509392</c:v>
                </c:pt>
                <c:pt idx="10">
                  <c:v>0.26404636076886739</c:v>
                </c:pt>
                <c:pt idx="11">
                  <c:v>0.31130795096108421</c:v>
                </c:pt>
                <c:pt idx="12">
                  <c:v>0.37038493870135519</c:v>
                </c:pt>
                <c:pt idx="13">
                  <c:v>0.44423117337669404</c:v>
                </c:pt>
                <c:pt idx="14">
                  <c:v>0.53653896672086754</c:v>
                </c:pt>
                <c:pt idx="15">
                  <c:v>0.65192370840108438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0.1031615215015645</c:v>
                </c:pt>
                <c:pt idx="2">
                  <c:v>0.10968106854362231</c:v>
                </c:pt>
                <c:pt idx="3">
                  <c:v>0.11783050234619454</c:v>
                </c:pt>
                <c:pt idx="4">
                  <c:v>0.12801729459940986</c:v>
                </c:pt>
                <c:pt idx="5">
                  <c:v>0.14075078491592896</c:v>
                </c:pt>
                <c:pt idx="6">
                  <c:v>0.15666764781157785</c:v>
                </c:pt>
                <c:pt idx="7">
                  <c:v>0.17656372643113905</c:v>
                </c:pt>
                <c:pt idx="8">
                  <c:v>0.20143382470559043</c:v>
                </c:pt>
                <c:pt idx="9">
                  <c:v>0.23252144754865472</c:v>
                </c:pt>
                <c:pt idx="10">
                  <c:v>0.27138097610248502</c:v>
                </c:pt>
                <c:pt idx="11">
                  <c:v>0.31995538679477287</c:v>
                </c:pt>
                <c:pt idx="12">
                  <c:v>0.38067340016013279</c:v>
                </c:pt>
                <c:pt idx="13">
                  <c:v>0.45657091686683265</c:v>
                </c:pt>
                <c:pt idx="14">
                  <c:v>0.55144281275020746</c:v>
                </c:pt>
                <c:pt idx="15">
                  <c:v>0.67003268260442583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0.106646707092188</c:v>
                </c:pt>
                <c:pt idx="2">
                  <c:v>0.11338650886523499</c:v>
                </c:pt>
                <c:pt idx="3">
                  <c:v>0.12181126108154375</c:v>
                </c:pt>
                <c:pt idx="4">
                  <c:v>0.13234220135192967</c:v>
                </c:pt>
                <c:pt idx="5">
                  <c:v>0.14550587668991211</c:v>
                </c:pt>
                <c:pt idx="6">
                  <c:v>0.1619604708623901</c:v>
                </c:pt>
                <c:pt idx="7">
                  <c:v>0.18252871357798767</c:v>
                </c:pt>
                <c:pt idx="8">
                  <c:v>0.20823901697248454</c:v>
                </c:pt>
                <c:pt idx="9">
                  <c:v>0.24037689621560562</c:v>
                </c:pt>
                <c:pt idx="10">
                  <c:v>0.28054924526950703</c:v>
                </c:pt>
                <c:pt idx="11">
                  <c:v>0.33076468158688377</c:v>
                </c:pt>
                <c:pt idx="12">
                  <c:v>0.39353397698360471</c:v>
                </c:pt>
                <c:pt idx="13">
                  <c:v>0.47199559622950588</c:v>
                </c:pt>
                <c:pt idx="14">
                  <c:v>0.57007262028688221</c:v>
                </c:pt>
                <c:pt idx="15">
                  <c:v>0.69266890035860273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0.11100318908046734</c:v>
                </c:pt>
                <c:pt idx="2">
                  <c:v>0.11801830926725085</c:v>
                </c:pt>
                <c:pt idx="3">
                  <c:v>0.12678720950073022</c:v>
                </c:pt>
                <c:pt idx="4">
                  <c:v>0.13774833479257947</c:v>
                </c:pt>
                <c:pt idx="5">
                  <c:v>0.15144974140739098</c:v>
                </c:pt>
                <c:pt idx="6">
                  <c:v>0.16857649967590541</c:v>
                </c:pt>
                <c:pt idx="7">
                  <c:v>0.18998494751154843</c:v>
                </c:pt>
                <c:pt idx="8">
                  <c:v>0.21674550730610218</c:v>
                </c:pt>
                <c:pt idx="9">
                  <c:v>0.25019620704929429</c:v>
                </c:pt>
                <c:pt idx="10">
                  <c:v>0.29200958172828456</c:v>
                </c:pt>
                <c:pt idx="11">
                  <c:v>0.34427630007702237</c:v>
                </c:pt>
                <c:pt idx="12">
                  <c:v>0.40960969801294456</c:v>
                </c:pt>
                <c:pt idx="13">
                  <c:v>0.49127644543284743</c:v>
                </c:pt>
                <c:pt idx="14">
                  <c:v>0.59335987970772586</c:v>
                </c:pt>
                <c:pt idx="15">
                  <c:v>0.72096417255132395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0.11644879156581654</c:v>
                </c:pt>
                <c:pt idx="2">
                  <c:v>0.12380805976977066</c:v>
                </c:pt>
                <c:pt idx="3">
                  <c:v>0.13300714502471328</c:v>
                </c:pt>
                <c:pt idx="4">
                  <c:v>0.14450600159339164</c:v>
                </c:pt>
                <c:pt idx="5">
                  <c:v>0.15887957230423957</c:v>
                </c:pt>
                <c:pt idx="6">
                  <c:v>0.17684653569279943</c:v>
                </c:pt>
                <c:pt idx="7">
                  <c:v>0.19930523992849933</c:v>
                </c:pt>
                <c:pt idx="8">
                  <c:v>0.22737862022312419</c:v>
                </c:pt>
                <c:pt idx="9">
                  <c:v>0.26247034559140509</c:v>
                </c:pt>
                <c:pt idx="10">
                  <c:v>0.30633500230175642</c:v>
                </c:pt>
                <c:pt idx="11">
                  <c:v>0.36116582318969553</c:v>
                </c:pt>
                <c:pt idx="12">
                  <c:v>0.42970434929961937</c:v>
                </c:pt>
                <c:pt idx="13">
                  <c:v>0.51537750693702422</c:v>
                </c:pt>
                <c:pt idx="14">
                  <c:v>0.62246895398378033</c:v>
                </c:pt>
                <c:pt idx="15">
                  <c:v>0.75633326279222524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0.12325579467250304</c:v>
                </c:pt>
                <c:pt idx="2">
                  <c:v>0.13104524789792046</c:v>
                </c:pt>
                <c:pt idx="3">
                  <c:v>0.14078206442969221</c:v>
                </c:pt>
                <c:pt idx="4">
                  <c:v>0.15295308509440697</c:v>
                </c:pt>
                <c:pt idx="5">
                  <c:v>0.16816686092530034</c:v>
                </c:pt>
                <c:pt idx="6">
                  <c:v>0.18718408071391707</c:v>
                </c:pt>
                <c:pt idx="7">
                  <c:v>0.21095560544968808</c:v>
                </c:pt>
                <c:pt idx="8">
                  <c:v>0.24067001136940169</c:v>
                </c:pt>
                <c:pt idx="9">
                  <c:v>0.27781301876904374</c:v>
                </c:pt>
                <c:pt idx="10">
                  <c:v>0.32424177801859638</c:v>
                </c:pt>
                <c:pt idx="11">
                  <c:v>0.3822777270805372</c:v>
                </c:pt>
                <c:pt idx="12">
                  <c:v>0.45482266340796301</c:v>
                </c:pt>
                <c:pt idx="13">
                  <c:v>0.54550383381724554</c:v>
                </c:pt>
                <c:pt idx="14">
                  <c:v>0.65885529682884836</c:v>
                </c:pt>
                <c:pt idx="15">
                  <c:v>0.80054462559335215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0.13176454855586112</c:v>
                </c:pt>
                <c:pt idx="2">
                  <c:v>0.14009173305810768</c:v>
                </c:pt>
                <c:pt idx="3">
                  <c:v>0.1505007136859158</c:v>
                </c:pt>
                <c:pt idx="4">
                  <c:v>0.16351193947067605</c:v>
                </c:pt>
                <c:pt idx="5">
                  <c:v>0.17977597170162629</c:v>
                </c:pt>
                <c:pt idx="6">
                  <c:v>0.20010601199031408</c:v>
                </c:pt>
                <c:pt idx="7">
                  <c:v>0.2255185623511739</c:v>
                </c:pt>
                <c:pt idx="8">
                  <c:v>0.25728425030224861</c:v>
                </c:pt>
                <c:pt idx="9">
                  <c:v>0.29699136024109196</c:v>
                </c:pt>
                <c:pt idx="10">
                  <c:v>0.3466252476646462</c:v>
                </c:pt>
                <c:pt idx="11">
                  <c:v>0.4086676069440891</c:v>
                </c:pt>
                <c:pt idx="12">
                  <c:v>0.48622055604339248</c:v>
                </c:pt>
                <c:pt idx="13">
                  <c:v>0.58316174241752183</c:v>
                </c:pt>
                <c:pt idx="14">
                  <c:v>0.70433822538518354</c:v>
                </c:pt>
                <c:pt idx="15">
                  <c:v>0.85580882909476041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0.14240049091005874</c:v>
                </c:pt>
                <c:pt idx="2">
                  <c:v>0.15139983950834165</c:v>
                </c:pt>
                <c:pt idx="3">
                  <c:v>0.16264902525619532</c:v>
                </c:pt>
                <c:pt idx="4">
                  <c:v>0.17671050744101238</c:v>
                </c:pt>
                <c:pt idx="5">
                  <c:v>0.19428736017203374</c:v>
                </c:pt>
                <c:pt idx="6">
                  <c:v>0.21625842608581036</c:v>
                </c:pt>
                <c:pt idx="7">
                  <c:v>0.24372225847803122</c:v>
                </c:pt>
                <c:pt idx="8">
                  <c:v>0.27805204896830721</c:v>
                </c:pt>
                <c:pt idx="9">
                  <c:v>0.32096428708115227</c:v>
                </c:pt>
                <c:pt idx="10">
                  <c:v>0.37460458472220853</c:v>
                </c:pt>
                <c:pt idx="11">
                  <c:v>0.44165495677352895</c:v>
                </c:pt>
                <c:pt idx="12">
                  <c:v>0.52546792183767932</c:v>
                </c:pt>
                <c:pt idx="13">
                  <c:v>0.63023412816786739</c:v>
                </c:pt>
                <c:pt idx="14">
                  <c:v>0.76119188608060229</c:v>
                </c:pt>
                <c:pt idx="15">
                  <c:v>0.9248890834715211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0.15569541885280583</c:v>
                </c:pt>
                <c:pt idx="2">
                  <c:v>0.16553497257113425</c:v>
                </c:pt>
                <c:pt idx="3">
                  <c:v>0.17783441471904474</c:v>
                </c:pt>
                <c:pt idx="4">
                  <c:v>0.19320871740393289</c:v>
                </c:pt>
                <c:pt idx="5">
                  <c:v>0.21242659576004305</c:v>
                </c:pt>
                <c:pt idx="6">
                  <c:v>0.23644894370518077</c:v>
                </c:pt>
                <c:pt idx="7">
                  <c:v>0.26647687863660297</c:v>
                </c:pt>
                <c:pt idx="8">
                  <c:v>0.30401179730088057</c:v>
                </c:pt>
                <c:pt idx="9">
                  <c:v>0.35093044563122766</c:v>
                </c:pt>
                <c:pt idx="10">
                  <c:v>0.40957875604416155</c:v>
                </c:pt>
                <c:pt idx="11">
                  <c:v>0.4828891440603289</c:v>
                </c:pt>
                <c:pt idx="12">
                  <c:v>0.57452712908053793</c:v>
                </c:pt>
                <c:pt idx="13">
                  <c:v>0.68907461035579942</c:v>
                </c:pt>
                <c:pt idx="14">
                  <c:v>0.83225896194987614</c:v>
                </c:pt>
                <c:pt idx="15">
                  <c:v>1.0112394014424722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0.17231407878123958</c:v>
                </c:pt>
                <c:pt idx="2">
                  <c:v>0.18320388889962488</c:v>
                </c:pt>
                <c:pt idx="3">
                  <c:v>0.19681615154760645</c:v>
                </c:pt>
                <c:pt idx="4">
                  <c:v>0.21383147985758347</c:v>
                </c:pt>
                <c:pt idx="5">
                  <c:v>0.23510064024505467</c:v>
                </c:pt>
                <c:pt idx="6">
                  <c:v>0.26168709072939367</c:v>
                </c:pt>
                <c:pt idx="7">
                  <c:v>0.29492015383481751</c:v>
                </c:pt>
                <c:pt idx="8">
                  <c:v>0.3364614827165972</c:v>
                </c:pt>
                <c:pt idx="9">
                  <c:v>0.38838814381882186</c:v>
                </c:pt>
                <c:pt idx="10">
                  <c:v>0.45329647019660269</c:v>
                </c:pt>
                <c:pt idx="11">
                  <c:v>0.53443187816882864</c:v>
                </c:pt>
                <c:pt idx="12">
                  <c:v>0.6358511381341112</c:v>
                </c:pt>
                <c:pt idx="13">
                  <c:v>0.76262521309071418</c:v>
                </c:pt>
                <c:pt idx="14">
                  <c:v>0.9210928067864681</c:v>
                </c:pt>
                <c:pt idx="15">
                  <c:v>1.1191772989061606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0.19308740369178184</c:v>
                </c:pt>
                <c:pt idx="2">
                  <c:v>0.20529003431023821</c:v>
                </c:pt>
                <c:pt idx="3">
                  <c:v>0.22054332258330861</c:v>
                </c:pt>
                <c:pt idx="4">
                  <c:v>0.23960993292464666</c:v>
                </c:pt>
                <c:pt idx="5">
                  <c:v>0.2634431958513192</c:v>
                </c:pt>
                <c:pt idx="6">
                  <c:v>0.29323477450965979</c:v>
                </c:pt>
                <c:pt idx="7">
                  <c:v>0.33047424783258572</c:v>
                </c:pt>
                <c:pt idx="8">
                  <c:v>0.37702358948624298</c:v>
                </c:pt>
                <c:pt idx="9">
                  <c:v>0.43521026655331452</c:v>
                </c:pt>
                <c:pt idx="10">
                  <c:v>0.50794361288715395</c:v>
                </c:pt>
                <c:pt idx="11">
                  <c:v>0.59886029580445344</c:v>
                </c:pt>
                <c:pt idx="12">
                  <c:v>0.71250614945107749</c:v>
                </c:pt>
                <c:pt idx="13">
                  <c:v>0.85456346650935788</c:v>
                </c:pt>
                <c:pt idx="14">
                  <c:v>1.032135112832208</c:v>
                </c:pt>
                <c:pt idx="15">
                  <c:v>1.2540996707357708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0.21905405982995965</c:v>
                </c:pt>
                <c:pt idx="2">
                  <c:v>0.23289771607350487</c:v>
                </c:pt>
                <c:pt idx="3">
                  <c:v>0.25020228637793629</c:v>
                </c:pt>
                <c:pt idx="4">
                  <c:v>0.2718329992584757</c:v>
                </c:pt>
                <c:pt idx="5">
                  <c:v>0.29887139035914984</c:v>
                </c:pt>
                <c:pt idx="6">
                  <c:v>0.33266937923499251</c:v>
                </c:pt>
                <c:pt idx="7">
                  <c:v>0.37491686532979596</c:v>
                </c:pt>
                <c:pt idx="8">
                  <c:v>0.42772622294830015</c:v>
                </c:pt>
                <c:pt idx="9">
                  <c:v>0.49373791997143046</c:v>
                </c:pt>
                <c:pt idx="10">
                  <c:v>0.5762525412503432</c:v>
                </c:pt>
                <c:pt idx="11">
                  <c:v>0.6793958178489844</c:v>
                </c:pt>
                <c:pt idx="12">
                  <c:v>0.80832491359728564</c:v>
                </c:pt>
                <c:pt idx="13">
                  <c:v>0.9694862832826624</c:v>
                </c:pt>
                <c:pt idx="14">
                  <c:v>1.170937995389383</c:v>
                </c:pt>
                <c:pt idx="15">
                  <c:v>1.4227526355227842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0.25151238000268195</c:v>
                </c:pt>
                <c:pt idx="2">
                  <c:v>0.26740731827758818</c:v>
                </c:pt>
                <c:pt idx="3">
                  <c:v>0.28727599112122087</c:v>
                </c:pt>
                <c:pt idx="4">
                  <c:v>0.31211183217576194</c:v>
                </c:pt>
                <c:pt idx="5">
                  <c:v>0.34315663349393816</c:v>
                </c:pt>
                <c:pt idx="6">
                  <c:v>0.3819626351416584</c:v>
                </c:pt>
                <c:pt idx="7">
                  <c:v>0.43047013720130883</c:v>
                </c:pt>
                <c:pt idx="8">
                  <c:v>0.49110451477587175</c:v>
                </c:pt>
                <c:pt idx="9">
                  <c:v>0.56689748674407536</c:v>
                </c:pt>
                <c:pt idx="10">
                  <c:v>0.66163870170432992</c:v>
                </c:pt>
                <c:pt idx="11">
                  <c:v>0.78006522040464821</c:v>
                </c:pt>
                <c:pt idx="12">
                  <c:v>0.9280983687800457</c:v>
                </c:pt>
                <c:pt idx="13">
                  <c:v>1.1131398042492928</c:v>
                </c:pt>
                <c:pt idx="14">
                  <c:v>1.3444415985858515</c:v>
                </c:pt>
                <c:pt idx="15">
                  <c:v>1.6335688415065508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0.29208528021858471</c:v>
                </c:pt>
                <c:pt idx="2">
                  <c:v>0.31054432103269225</c:v>
                </c:pt>
                <c:pt idx="3">
                  <c:v>0.3336181220503267</c:v>
                </c:pt>
                <c:pt idx="4">
                  <c:v>0.36246037332236974</c:v>
                </c:pt>
                <c:pt idx="5">
                  <c:v>0.39851318741242342</c:v>
                </c:pt>
                <c:pt idx="6">
                  <c:v>0.44357920502499076</c:v>
                </c:pt>
                <c:pt idx="7">
                  <c:v>0.49991172704069986</c:v>
                </c:pt>
                <c:pt idx="8">
                  <c:v>0.57032737956033608</c:v>
                </c:pt>
                <c:pt idx="9">
                  <c:v>0.65834694520988135</c:v>
                </c:pt>
                <c:pt idx="10">
                  <c:v>0.76837140227181311</c:v>
                </c:pt>
                <c:pt idx="11">
                  <c:v>0.90590197359922786</c:v>
                </c:pt>
                <c:pt idx="12">
                  <c:v>1.0778151877584958</c:v>
                </c:pt>
                <c:pt idx="13">
                  <c:v>1.2927067054575812</c:v>
                </c:pt>
                <c:pt idx="14">
                  <c:v>1.5613211025814375</c:v>
                </c:pt>
                <c:pt idx="15">
                  <c:v>1.8970890989862581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10.189231714008004</c:v>
                </c:pt>
                <c:pt idx="16">
                  <c:v>9.9628043425856063</c:v>
                </c:pt>
                <c:pt idx="17">
                  <c:v>9.6935393603535616</c:v>
                </c:pt>
                <c:pt idx="18">
                  <c:v>9.3767570283158648</c:v>
                </c:pt>
                <c:pt idx="19">
                  <c:v>9.0087524353678337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</c:v>
                </c:pt>
                <c:pt idx="23">
                  <c:v>7.0224490654278195</c:v>
                </c:pt>
                <c:pt idx="24">
                  <c:v>6.4227976961319975</c:v>
                </c:pt>
                <c:pt idx="25">
                  <c:v>5.8033572603169743</c:v>
                </c:pt>
                <c:pt idx="26">
                  <c:v>5.1790024804121133</c:v>
                </c:pt>
                <c:pt idx="27">
                  <c:v>4.5650837342657109</c:v>
                </c:pt>
                <c:pt idx="28">
                  <c:v>3.9759478596516433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9.3706062190448858</c:v>
                </c:pt>
                <c:pt idx="32">
                  <c:v>9.117346591503134</c:v>
                </c:pt>
                <c:pt idx="33">
                  <c:v>8.8193940885128335</c:v>
                </c:pt>
                <c:pt idx="34">
                  <c:v>8.4732640222446705</c:v>
                </c:pt>
                <c:pt idx="35">
                  <c:v>8.0770208487390285</c:v>
                </c:pt>
                <c:pt idx="36">
                  <c:v>7.6309540438912862</c:v>
                </c:pt>
                <c:pt idx="37">
                  <c:v>7.1381817134476213</c:v>
                </c:pt>
                <c:pt idx="38">
                  <c:v>6.6050283256236142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4.8711578771006705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3.2201526228866006</c:v>
                </c:pt>
                <c:pt idx="45">
                  <c:v>8.9207525193031305</c:v>
                </c:pt>
                <c:pt idx="46">
                  <c:v>8.722513574429728</c:v>
                </c:pt>
                <c:pt idx="47">
                  <c:v>8.486769964310005</c:v>
                </c:pt>
                <c:pt idx="48">
                  <c:v>8.2094245406397448</c:v>
                </c:pt>
                <c:pt idx="49">
                  <c:v>7.8872336246020787</c:v>
                </c:pt>
                <c:pt idx="50">
                  <c:v>7.518395538902392</c:v>
                </c:pt>
                <c:pt idx="51">
                  <c:v>7.1031797386183957</c:v>
                </c:pt>
                <c:pt idx="52">
                  <c:v>6.6444886741424911</c:v>
                </c:pt>
                <c:pt idx="53">
                  <c:v>6.1482093989450632</c:v>
                </c:pt>
                <c:pt idx="54">
                  <c:v>5.6232099079633162</c:v>
                </c:pt>
                <c:pt idx="55">
                  <c:v>5.0808849335731274</c:v>
                </c:pt>
                <c:pt idx="56">
                  <c:v>4.5342574122735497</c:v>
                </c:pt>
                <c:pt idx="57">
                  <c:v>3.9967667206246626</c:v>
                </c:pt>
                <c:pt idx="58">
                  <c:v>3.4809736279570314</c:v>
                </c:pt>
                <c:pt idx="59">
                  <c:v>2.9974394727822382</c:v>
                </c:pt>
                <c:pt idx="60">
                  <c:v>8.2108969120459658</c:v>
                </c:pt>
                <c:pt idx="61">
                  <c:v>8.0284325362227218</c:v>
                </c:pt>
                <c:pt idx="62">
                  <c:v>7.8114478730815673</c:v>
                </c:pt>
                <c:pt idx="63">
                  <c:v>7.5561717987978572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6.5379547807571461</c:v>
                </c:pt>
                <c:pt idx="67">
                  <c:v>6.1157633751847262</c:v>
                </c:pt>
                <c:pt idx="68">
                  <c:v>5.6589747848260643</c:v>
                </c:pt>
                <c:pt idx="69">
                  <c:v>5.1757513471171928</c:v>
                </c:pt>
                <c:pt idx="70">
                  <c:v>4.6765810755610371</c:v>
                </c:pt>
                <c:pt idx="71">
                  <c:v>4.1734506258634294</c:v>
                </c:pt>
                <c:pt idx="72">
                  <c:v>3.6787299561930582</c:v>
                </c:pt>
                <c:pt idx="73">
                  <c:v>3.2039803313519775</c:v>
                </c:pt>
                <c:pt idx="74">
                  <c:v>2.7589226870554384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7.1047595380216286</c:v>
                </c:pt>
                <c:pt idx="78">
                  <c:v>6.8725778537725573</c:v>
                </c:pt>
                <c:pt idx="79">
                  <c:v>6.6028534482084851</c:v>
                </c:pt>
                <c:pt idx="80">
                  <c:v>6.2940780344314327</c:v>
                </c:pt>
                <c:pt idx="81">
                  <c:v>5.9464771886666856</c:v>
                </c:pt>
                <c:pt idx="82">
                  <c:v>5.5624807178014084</c:v>
                </c:pt>
                <c:pt idx="83">
                  <c:v>5.1470170103120712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3.79588568244113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</c:v>
                </c:pt>
                <c:pt idx="91">
                  <c:v>6.5602461517394195</c:v>
                </c:pt>
                <c:pt idx="92">
                  <c:v>6.3829422016924093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5.6546229456070431</c:v>
                </c:pt>
                <c:pt idx="96">
                  <c:v>5.3423370623337014</c:v>
                </c:pt>
                <c:pt idx="97">
                  <c:v>4.9973532150873474</c:v>
                </c:pt>
                <c:pt idx="98">
                  <c:v>4.6240990862722118</c:v>
                </c:pt>
                <c:pt idx="99">
                  <c:v>4.2292443393017178</c:v>
                </c:pt>
                <c:pt idx="100">
                  <c:v>3.8213590094737246</c:v>
                </c:pt>
                <c:pt idx="101">
                  <c:v>3.4102377125630619</c:v>
                </c:pt>
                <c:pt idx="102">
                  <c:v>3.0059882710004664</c:v>
                </c:pt>
                <c:pt idx="103">
                  <c:v>2.6180577023182829</c:v>
                </c:pt>
                <c:pt idx="104">
                  <c:v>2.2543892421144358</c:v>
                </c:pt>
                <c:pt idx="105">
                  <c:v>5.9533009154625862</c:v>
                </c:pt>
                <c:pt idx="106">
                  <c:v>5.8210053395634187</c:v>
                </c:pt>
                <c:pt idx="107">
                  <c:v>5.6636808709265694</c:v>
                </c:pt>
                <c:pt idx="108">
                  <c:v>5.4785932607655701</c:v>
                </c:pt>
                <c:pt idx="109">
                  <c:v>5.2635778266695903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4.4342268683004962</c:v>
                </c:pt>
                <c:pt idx="113">
                  <c:v>4.1030328510956826</c:v>
                </c:pt>
                <c:pt idx="114">
                  <c:v>3.7526722796622787</c:v>
                </c:pt>
                <c:pt idx="115">
                  <c:v>3.3907494755570098</c:v>
                </c:pt>
                <c:pt idx="116">
                  <c:v>3.0259553490606006</c:v>
                </c:pt>
                <c:pt idx="117">
                  <c:v>2.6672587234427541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5.218274815867149</c:v>
                </c:pt>
                <c:pt idx="121">
                  <c:v>5.1023131532923243</c:v>
                </c:pt>
                <c:pt idx="122">
                  <c:v>4.9644127977979373</c:v>
                </c:pt>
                <c:pt idx="123">
                  <c:v>4.802177085451599</c:v>
                </c:pt>
                <c:pt idx="124">
                  <c:v>4.6137085970115832</c:v>
                </c:pt>
                <c:pt idx="125">
                  <c:v>4.3979534250600505</c:v>
                </c:pt>
                <c:pt idx="126">
                  <c:v>4.1550691897801597</c:v>
                </c:pt>
                <c:pt idx="127">
                  <c:v>3.8867537057625747</c:v>
                </c:pt>
                <c:pt idx="128">
                  <c:v>3.5964506581445868</c:v>
                </c:pt>
                <c:pt idx="129">
                  <c:v>3.2893474607175679</c:v>
                </c:pt>
                <c:pt idx="130">
                  <c:v>2.9721095651754115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1.7533793117856311</c:v>
                </c:pt>
                <c:pt idx="135">
                  <c:v>4.5206028212270777</c:v>
                </c:pt>
                <c:pt idx="136">
                  <c:v>4.4201449807553654</c:v>
                </c:pt>
                <c:pt idx="137">
                  <c:v>4.3006816028971127</c:v>
                </c:pt>
                <c:pt idx="138">
                  <c:v>4.1601364524756388</c:v>
                </c:pt>
                <c:pt idx="139">
                  <c:v>3.996865791075495</c:v>
                </c:pt>
                <c:pt idx="140">
                  <c:v>3.809956616408666</c:v>
                </c:pt>
                <c:pt idx="141">
                  <c:v>3.5995454751825977</c:v>
                </c:pt>
                <c:pt idx="142">
                  <c:v>3.3671031878694402</c:v>
                </c:pt>
                <c:pt idx="143">
                  <c:v>3.1156130263926505</c:v>
                </c:pt>
                <c:pt idx="144">
                  <c:v>2.8495688586008217</c:v>
                </c:pt>
                <c:pt idx="145">
                  <c:v>2.5747449797918054</c:v>
                </c:pt>
                <c:pt idx="146">
                  <c:v>2.2977407797985658</c:v>
                </c:pt>
                <c:pt idx="147">
                  <c:v>2.0253666799910017</c:v>
                </c:pt>
                <c:pt idx="148">
                  <c:v>1.7639878663945816</c:v>
                </c:pt>
                <c:pt idx="149">
                  <c:v>1.5189563108937481</c:v>
                </c:pt>
                <c:pt idx="150">
                  <c:v>3.8732897935834463</c:v>
                </c:pt>
                <c:pt idx="151">
                  <c:v>3.7872166870593702</c:v>
                </c:pt>
                <c:pt idx="152">
                  <c:v>3.6848594793010094</c:v>
                </c:pt>
                <c:pt idx="153">
                  <c:v>3.5644392348794081</c:v>
                </c:pt>
                <c:pt idx="154">
                  <c:v>3.4245475851588654</c:v>
                </c:pt>
                <c:pt idx="155">
                  <c:v>3.264402262246461</c:v>
                </c:pt>
                <c:pt idx="156">
                  <c:v>3.0841202604876878</c:v>
                </c:pt>
                <c:pt idx="157">
                  <c:v>2.8849617909978025</c:v>
                </c:pt>
                <c:pt idx="158">
                  <c:v>2.6694829457737281</c:v>
                </c:pt>
                <c:pt idx="159">
                  <c:v>2.4415341078639239</c:v>
                </c:pt>
                <c:pt idx="160">
                  <c:v>2.2060627411192928</c:v>
                </c:pt>
                <c:pt idx="161">
                  <c:v>1.9687232571957023</c:v>
                </c:pt>
                <c:pt idx="162">
                  <c:v>1.7353508813109413</c:v>
                </c:pt>
                <c:pt idx="163">
                  <c:v>1.5113993573663629</c:v>
                </c:pt>
                <c:pt idx="164">
                  <c:v>1.3014542990279632</c:v>
                </c:pt>
                <c:pt idx="165">
                  <c:v>3.2852618100950175</c:v>
                </c:pt>
                <c:pt idx="166">
                  <c:v>3.2122559920929068</c:v>
                </c:pt>
                <c:pt idx="167">
                  <c:v>3.125438262576882</c:v>
                </c:pt>
                <c:pt idx="168">
                  <c:v>3.0232997572639118</c:v>
                </c:pt>
                <c:pt idx="169">
                  <c:v>2.9046459206365998</c:v>
                </c:pt>
                <c:pt idx="170">
                  <c:v>2.768813245709711</c:v>
                </c:pt>
                <c:pt idx="171">
                  <c:v>2.6159009651964507</c:v>
                </c:pt>
                <c:pt idx="172">
                  <c:v>2.4469779697996183</c:v>
                </c:pt>
                <c:pt idx="173">
                  <c:v>2.2642122954442541</c:v>
                </c:pt>
                <c:pt idx="174">
                  <c:v>2.0708697748094154</c:v>
                </c:pt>
                <c:pt idx="175">
                  <c:v>1.8711467667818344</c:v>
                </c:pt>
                <c:pt idx="176">
                  <c:v>1.6698392519520551</c:v>
                </c:pt>
                <c:pt idx="177">
                  <c:v>1.4718965740518744</c:v>
                </c:pt>
                <c:pt idx="178">
                  <c:v>1.281944510525272</c:v>
                </c:pt>
                <c:pt idx="179">
                  <c:v>1.1038725047796849</c:v>
                </c:pt>
                <c:pt idx="180">
                  <c:v>2.7612574341546305</c:v>
                </c:pt>
                <c:pt idx="181">
                  <c:v>2.699896157840084</c:v>
                </c:pt>
                <c:pt idx="182">
                  <c:v>2.6269259914119734</c:v>
                </c:pt>
                <c:pt idx="183">
                  <c:v>2.5410787367906669</c:v>
                </c:pt>
                <c:pt idx="184">
                  <c:v>2.4413503719244707</c:v>
                </c:pt>
                <c:pt idx="185">
                  <c:v>2.327183220225796</c:v>
                </c:pt>
                <c:pt idx="186">
                  <c:v>2.1986606866355229</c:v>
                </c:pt>
                <c:pt idx="187">
                  <c:v>2.0566811721244158</c:v>
                </c:pt>
                <c:pt idx="188">
                  <c:v>1.9030669075104683</c:v>
                </c:pt>
                <c:pt idx="189">
                  <c:v>1.7405628200734602</c:v>
                </c:pt>
                <c:pt idx="190">
                  <c:v>1.5726959429213061</c:v>
                </c:pt>
                <c:pt idx="191">
                  <c:v>1.4034972902699838</c:v>
                </c:pt>
                <c:pt idx="192">
                  <c:v>1.23712677781681</c:v>
                </c:pt>
                <c:pt idx="193">
                  <c:v>1.0774723642981889</c:v>
                </c:pt>
                <c:pt idx="194">
                  <c:v>0.92780312083974836</c:v>
                </c:pt>
                <c:pt idx="195">
                  <c:v>2.3022432113341198</c:v>
                </c:pt>
                <c:pt idx="196">
                  <c:v>2.2510822510822508</c:v>
                </c:pt>
                <c:pt idx="197">
                  <c:v>2.1902421902421896</c:v>
                </c:pt>
                <c:pt idx="198">
                  <c:v>2.1186656480774122</c:v>
                </c:pt>
                <c:pt idx="199">
                  <c:v>2.0355155049032594</c:v>
                </c:pt>
                <c:pt idx="200">
                  <c:v>1.9403267888116371</c:v>
                </c:pt>
                <c:pt idx="201">
                  <c:v>1.8331690400259808</c:v>
                </c:pt>
                <c:pt idx="202">
                  <c:v>1.7147913149400966</c:v>
                </c:pt>
                <c:pt idx="203">
                  <c:v>1.586712928080156</c:v>
                </c:pt>
                <c:pt idx="204">
                  <c:v>1.4512225071261831</c:v>
                </c:pt>
                <c:pt idx="205">
                  <c:v>1.3112607731889327</c:v>
                </c:pt>
                <c:pt idx="206">
                  <c:v>1.1701886498095186</c:v>
                </c:pt>
                <c:pt idx="207">
                  <c:v>1.0314745342316776</c:v>
                </c:pt>
                <c:pt idx="208">
                  <c:v>0.89836007516810013</c:v>
                </c:pt>
                <c:pt idx="209">
                  <c:v>0.77357091373911457</c:v>
                </c:pt>
                <c:pt idx="210">
                  <c:v>1.90615835777126</c:v>
                </c:pt>
                <c:pt idx="211">
                  <c:v>1.8637992831541212</c:v>
                </c:pt>
                <c:pt idx="212">
                  <c:v>1.813426329555361</c:v>
                </c:pt>
                <c:pt idx="213">
                  <c:v>1.7541640312038786</c:v>
                </c:pt>
                <c:pt idx="214">
                  <c:v>1.6853192890059243</c:v>
                </c:pt>
                <c:pt idx="215">
                  <c:v>1.6065071262203872</c:v>
                </c:pt>
                <c:pt idx="216">
                  <c:v>1.5177851191612952</c:v>
                </c:pt>
                <c:pt idx="217">
                  <c:v>1.4197734543052412</c:v>
                </c:pt>
                <c:pt idx="218">
                  <c:v>1.3137300587330321</c:v>
                </c:pt>
                <c:pt idx="219">
                  <c:v>1.2015498177281299</c:v>
                </c:pt>
                <c:pt idx="220">
                  <c:v>1.0856675218876108</c:v>
                </c:pt>
                <c:pt idx="221">
                  <c:v>0.96886587134766544</c:v>
                </c:pt>
                <c:pt idx="222">
                  <c:v>0.85401654984773268</c:v>
                </c:pt>
                <c:pt idx="223">
                  <c:v>0.74380350309616861</c:v>
                </c:pt>
                <c:pt idx="224">
                  <c:v>0.64048344470872909</c:v>
                </c:pt>
                <c:pt idx="225">
                  <c:v>1.5687851971037809</c:v>
                </c:pt>
                <c:pt idx="226">
                  <c:v>1.5339233038348081</c:v>
                </c:pt>
                <c:pt idx="227">
                  <c:v>1.4924659172446781</c:v>
                </c:pt>
                <c:pt idx="228">
                  <c:v>1.4436925212562901</c:v>
                </c:pt>
                <c:pt idx="229">
                  <c:v>1.3870326891818672</c:v>
                </c:pt>
                <c:pt idx="230">
                  <c:v>1.3221695817566022</c:v>
                </c:pt>
                <c:pt idx="231">
                  <c:v>1.2491505847964648</c:v>
                </c:pt>
                <c:pt idx="232">
                  <c:v>1.168486117260066</c:v>
                </c:pt>
                <c:pt idx="233">
                  <c:v>1.081211464267009</c:v>
                </c:pt>
                <c:pt idx="234">
                  <c:v>0.98888613317447882</c:v>
                </c:pt>
                <c:pt idx="235">
                  <c:v>0.89351397819068878</c:v>
                </c:pt>
                <c:pt idx="236">
                  <c:v>0.79738518615338871</c:v>
                </c:pt>
                <c:pt idx="237">
                  <c:v>0.70286317819326705</c:v>
                </c:pt>
                <c:pt idx="238">
                  <c:v>0.61215686538003278</c:v>
                </c:pt>
                <c:pt idx="239">
                  <c:v>0.52712354299037001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10.189231714008004</c:v>
                </c:pt>
                <c:pt idx="1">
                  <c:v>9.9628043425856063</c:v>
                </c:pt>
                <c:pt idx="2">
                  <c:v>9.6935393603535616</c:v>
                </c:pt>
                <c:pt idx="3">
                  <c:v>9.3767570283158648</c:v>
                </c:pt>
                <c:pt idx="4">
                  <c:v>9.0087524353678337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</c:v>
                </c:pt>
                <c:pt idx="8">
                  <c:v>7.0224490654278195</c:v>
                </c:pt>
                <c:pt idx="9">
                  <c:v>6.4227976961319975</c:v>
                </c:pt>
                <c:pt idx="10">
                  <c:v>5.8033572603169743</c:v>
                </c:pt>
                <c:pt idx="11">
                  <c:v>5.1790024804121133</c:v>
                </c:pt>
                <c:pt idx="12">
                  <c:v>4.5650837342657109</c:v>
                </c:pt>
                <c:pt idx="13">
                  <c:v>3.9759478596516433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9.3706062190448858</c:v>
                </c:pt>
                <c:pt idx="2">
                  <c:v>9.117346591503134</c:v>
                </c:pt>
                <c:pt idx="3">
                  <c:v>8.8193940885128335</c:v>
                </c:pt>
                <c:pt idx="4">
                  <c:v>8.4732640222446705</c:v>
                </c:pt>
                <c:pt idx="5">
                  <c:v>8.0770208487390285</c:v>
                </c:pt>
                <c:pt idx="6">
                  <c:v>7.6309540438912862</c:v>
                </c:pt>
                <c:pt idx="7">
                  <c:v>7.1381817134476213</c:v>
                </c:pt>
                <c:pt idx="8">
                  <c:v>6.6050283256236142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4.8711578771006705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8.9207525193031305</c:v>
                </c:pt>
                <c:pt idx="1">
                  <c:v>8.722513574429728</c:v>
                </c:pt>
                <c:pt idx="2">
                  <c:v>8.486769964310005</c:v>
                </c:pt>
                <c:pt idx="3">
                  <c:v>8.2094245406397448</c:v>
                </c:pt>
                <c:pt idx="4">
                  <c:v>7.8872336246020787</c:v>
                </c:pt>
                <c:pt idx="5">
                  <c:v>7.518395538902392</c:v>
                </c:pt>
                <c:pt idx="6">
                  <c:v>7.1031797386183957</c:v>
                </c:pt>
                <c:pt idx="7">
                  <c:v>6.6444886741424911</c:v>
                </c:pt>
                <c:pt idx="8">
                  <c:v>6.1482093989450632</c:v>
                </c:pt>
                <c:pt idx="9">
                  <c:v>5.6232099079633162</c:v>
                </c:pt>
                <c:pt idx="10">
                  <c:v>5.0808849335731274</c:v>
                </c:pt>
                <c:pt idx="11">
                  <c:v>4.5342574122735497</c:v>
                </c:pt>
                <c:pt idx="12">
                  <c:v>3.9967667206246626</c:v>
                </c:pt>
                <c:pt idx="13">
                  <c:v>3.4809736279570314</c:v>
                </c:pt>
                <c:pt idx="14">
                  <c:v>2.9974394727822382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8.2108969120459658</c:v>
                </c:pt>
                <c:pt idx="1">
                  <c:v>8.0284325362227218</c:v>
                </c:pt>
                <c:pt idx="2">
                  <c:v>7.8114478730815673</c:v>
                </c:pt>
                <c:pt idx="3">
                  <c:v>7.5561717987978572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6.5379547807571461</c:v>
                </c:pt>
                <c:pt idx="7">
                  <c:v>6.1157633751847262</c:v>
                </c:pt>
                <c:pt idx="8">
                  <c:v>5.6589747848260643</c:v>
                </c:pt>
                <c:pt idx="9">
                  <c:v>5.1757513471171928</c:v>
                </c:pt>
                <c:pt idx="10">
                  <c:v>4.6765810755610371</c:v>
                </c:pt>
                <c:pt idx="11">
                  <c:v>4.1734506258634294</c:v>
                </c:pt>
                <c:pt idx="12">
                  <c:v>3.6787299561930582</c:v>
                </c:pt>
                <c:pt idx="13">
                  <c:v>3.2039803313519775</c:v>
                </c:pt>
                <c:pt idx="14">
                  <c:v>2.7589226870554384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7.1047595380216286</c:v>
                </c:pt>
                <c:pt idx="3">
                  <c:v>6.8725778537725573</c:v>
                </c:pt>
                <c:pt idx="4">
                  <c:v>6.6028534482084851</c:v>
                </c:pt>
                <c:pt idx="5">
                  <c:v>6.2940780344314327</c:v>
                </c:pt>
                <c:pt idx="6">
                  <c:v>5.9464771886666856</c:v>
                </c:pt>
                <c:pt idx="7">
                  <c:v>5.5624807178014084</c:v>
                </c:pt>
                <c:pt idx="8">
                  <c:v>5.1470170103120712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3.79588568244113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6.709342655188042</c:v>
                </c:pt>
                <c:pt idx="1">
                  <c:v>6.5602461517394195</c:v>
                </c:pt>
                <c:pt idx="2">
                  <c:v>6.3829422016924093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5.6546229456070431</c:v>
                </c:pt>
                <c:pt idx="6">
                  <c:v>5.3423370623337014</c:v>
                </c:pt>
                <c:pt idx="7">
                  <c:v>4.9973532150873474</c:v>
                </c:pt>
                <c:pt idx="8">
                  <c:v>4.6240990862722118</c:v>
                </c:pt>
                <c:pt idx="9">
                  <c:v>4.2292443393017178</c:v>
                </c:pt>
                <c:pt idx="10">
                  <c:v>3.8213590094737246</c:v>
                </c:pt>
                <c:pt idx="11">
                  <c:v>3.4102377125630619</c:v>
                </c:pt>
                <c:pt idx="12">
                  <c:v>3.0059882710004664</c:v>
                </c:pt>
                <c:pt idx="13">
                  <c:v>2.6180577023182829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5.9533009154625862</c:v>
                </c:pt>
                <c:pt idx="1">
                  <c:v>5.8210053395634187</c:v>
                </c:pt>
                <c:pt idx="2">
                  <c:v>5.6636808709265694</c:v>
                </c:pt>
                <c:pt idx="3">
                  <c:v>5.4785932607655701</c:v>
                </c:pt>
                <c:pt idx="4">
                  <c:v>5.2635778266695903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4.4342268683004962</c:v>
                </c:pt>
                <c:pt idx="8">
                  <c:v>4.1030328510956826</c:v>
                </c:pt>
                <c:pt idx="9">
                  <c:v>3.7526722796622787</c:v>
                </c:pt>
                <c:pt idx="10">
                  <c:v>3.3907494755570098</c:v>
                </c:pt>
                <c:pt idx="11">
                  <c:v>3.0259553490606006</c:v>
                </c:pt>
                <c:pt idx="12">
                  <c:v>2.6672587234427541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5.218274815867149</c:v>
                </c:pt>
                <c:pt idx="1">
                  <c:v>5.1023131532923243</c:v>
                </c:pt>
                <c:pt idx="2">
                  <c:v>4.9644127977979373</c:v>
                </c:pt>
                <c:pt idx="3">
                  <c:v>4.802177085451599</c:v>
                </c:pt>
                <c:pt idx="4">
                  <c:v>4.6137085970115832</c:v>
                </c:pt>
                <c:pt idx="5">
                  <c:v>4.3979534250600505</c:v>
                </c:pt>
                <c:pt idx="6">
                  <c:v>4.1550691897801597</c:v>
                </c:pt>
                <c:pt idx="7">
                  <c:v>3.8867537057625747</c:v>
                </c:pt>
                <c:pt idx="8">
                  <c:v>3.5964506581445868</c:v>
                </c:pt>
                <c:pt idx="9">
                  <c:v>3.2893474607175679</c:v>
                </c:pt>
                <c:pt idx="10">
                  <c:v>2.9721095651754115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4.5206028212270777</c:v>
                </c:pt>
                <c:pt idx="1">
                  <c:v>4.4201449807553654</c:v>
                </c:pt>
                <c:pt idx="2">
                  <c:v>4.3006816028971127</c:v>
                </c:pt>
                <c:pt idx="3">
                  <c:v>4.1601364524756388</c:v>
                </c:pt>
                <c:pt idx="4">
                  <c:v>3.996865791075495</c:v>
                </c:pt>
                <c:pt idx="5">
                  <c:v>3.809956616408666</c:v>
                </c:pt>
                <c:pt idx="6">
                  <c:v>3.5995454751825977</c:v>
                </c:pt>
                <c:pt idx="7">
                  <c:v>3.3671031878694402</c:v>
                </c:pt>
                <c:pt idx="8">
                  <c:v>3.1156130263926505</c:v>
                </c:pt>
                <c:pt idx="9">
                  <c:v>2.8495688586008217</c:v>
                </c:pt>
                <c:pt idx="10">
                  <c:v>2.5747449797918054</c:v>
                </c:pt>
                <c:pt idx="11">
                  <c:v>2.2977407797985658</c:v>
                </c:pt>
                <c:pt idx="12">
                  <c:v>2.0253666799910017</c:v>
                </c:pt>
                <c:pt idx="13">
                  <c:v>1.7639878663945816</c:v>
                </c:pt>
                <c:pt idx="14">
                  <c:v>1.5189563108937481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3.8732897935834463</c:v>
                </c:pt>
                <c:pt idx="1">
                  <c:v>3.7872166870593702</c:v>
                </c:pt>
                <c:pt idx="2">
                  <c:v>3.6848594793010094</c:v>
                </c:pt>
                <c:pt idx="3">
                  <c:v>3.5644392348794081</c:v>
                </c:pt>
                <c:pt idx="4">
                  <c:v>3.4245475851588654</c:v>
                </c:pt>
                <c:pt idx="5">
                  <c:v>3.264402262246461</c:v>
                </c:pt>
                <c:pt idx="6">
                  <c:v>3.0841202604876878</c:v>
                </c:pt>
                <c:pt idx="7">
                  <c:v>2.8849617909978025</c:v>
                </c:pt>
                <c:pt idx="8">
                  <c:v>2.6694829457737281</c:v>
                </c:pt>
                <c:pt idx="9">
                  <c:v>2.4415341078639239</c:v>
                </c:pt>
                <c:pt idx="10">
                  <c:v>2.2060627411192928</c:v>
                </c:pt>
                <c:pt idx="11">
                  <c:v>1.9687232571957023</c:v>
                </c:pt>
                <c:pt idx="12">
                  <c:v>1.7353508813109413</c:v>
                </c:pt>
                <c:pt idx="13">
                  <c:v>1.5113993573663629</c:v>
                </c:pt>
                <c:pt idx="14">
                  <c:v>1.3014542990279632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3.2852618100950175</c:v>
                </c:pt>
                <c:pt idx="1">
                  <c:v>3.2122559920929068</c:v>
                </c:pt>
                <c:pt idx="2">
                  <c:v>3.125438262576882</c:v>
                </c:pt>
                <c:pt idx="3">
                  <c:v>3.0232997572639118</c:v>
                </c:pt>
                <c:pt idx="4">
                  <c:v>2.9046459206365998</c:v>
                </c:pt>
                <c:pt idx="5">
                  <c:v>2.768813245709711</c:v>
                </c:pt>
                <c:pt idx="6">
                  <c:v>2.6159009651964507</c:v>
                </c:pt>
                <c:pt idx="7">
                  <c:v>2.4469779697996183</c:v>
                </c:pt>
                <c:pt idx="8">
                  <c:v>2.2642122954442541</c:v>
                </c:pt>
                <c:pt idx="9">
                  <c:v>2.0708697748094154</c:v>
                </c:pt>
                <c:pt idx="10">
                  <c:v>1.8711467667818344</c:v>
                </c:pt>
                <c:pt idx="11">
                  <c:v>1.6698392519520551</c:v>
                </c:pt>
                <c:pt idx="12">
                  <c:v>1.4718965740518744</c:v>
                </c:pt>
                <c:pt idx="13">
                  <c:v>1.281944510525272</c:v>
                </c:pt>
                <c:pt idx="14">
                  <c:v>1.1038725047796849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2.7612574341546305</c:v>
                </c:pt>
                <c:pt idx="1">
                  <c:v>2.699896157840084</c:v>
                </c:pt>
                <c:pt idx="2">
                  <c:v>2.6269259914119734</c:v>
                </c:pt>
                <c:pt idx="3">
                  <c:v>2.5410787367906669</c:v>
                </c:pt>
                <c:pt idx="4">
                  <c:v>2.4413503719244707</c:v>
                </c:pt>
                <c:pt idx="5">
                  <c:v>2.327183220225796</c:v>
                </c:pt>
                <c:pt idx="6">
                  <c:v>2.1986606866355229</c:v>
                </c:pt>
                <c:pt idx="7">
                  <c:v>2.0566811721244158</c:v>
                </c:pt>
                <c:pt idx="8">
                  <c:v>1.9030669075104683</c:v>
                </c:pt>
                <c:pt idx="9">
                  <c:v>1.7405628200734602</c:v>
                </c:pt>
                <c:pt idx="10">
                  <c:v>1.5726959429213061</c:v>
                </c:pt>
                <c:pt idx="11">
                  <c:v>1.4034972902699838</c:v>
                </c:pt>
                <c:pt idx="12">
                  <c:v>1.23712677781681</c:v>
                </c:pt>
                <c:pt idx="13">
                  <c:v>1.0774723642981889</c:v>
                </c:pt>
                <c:pt idx="14">
                  <c:v>0.92780312083974836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2.2510822510822508</c:v>
                </c:pt>
                <c:pt idx="2">
                  <c:v>2.1902421902421896</c:v>
                </c:pt>
                <c:pt idx="3">
                  <c:v>2.1186656480774122</c:v>
                </c:pt>
                <c:pt idx="4">
                  <c:v>2.0355155049032594</c:v>
                </c:pt>
                <c:pt idx="5">
                  <c:v>1.9403267888116371</c:v>
                </c:pt>
                <c:pt idx="6">
                  <c:v>1.8331690400259808</c:v>
                </c:pt>
                <c:pt idx="7">
                  <c:v>1.7147913149400966</c:v>
                </c:pt>
                <c:pt idx="8">
                  <c:v>1.586712928080156</c:v>
                </c:pt>
                <c:pt idx="9">
                  <c:v>1.4512225071261831</c:v>
                </c:pt>
                <c:pt idx="10">
                  <c:v>1.3112607731889327</c:v>
                </c:pt>
                <c:pt idx="11">
                  <c:v>1.1701886498095186</c:v>
                </c:pt>
                <c:pt idx="12">
                  <c:v>1.0314745342316776</c:v>
                </c:pt>
                <c:pt idx="13">
                  <c:v>0.89836007516810013</c:v>
                </c:pt>
                <c:pt idx="14">
                  <c:v>0.77357091373911457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1.90615835777126</c:v>
                </c:pt>
                <c:pt idx="1">
                  <c:v>1.8637992831541212</c:v>
                </c:pt>
                <c:pt idx="2">
                  <c:v>1.813426329555361</c:v>
                </c:pt>
                <c:pt idx="3">
                  <c:v>1.7541640312038786</c:v>
                </c:pt>
                <c:pt idx="4">
                  <c:v>1.6853192890059243</c:v>
                </c:pt>
                <c:pt idx="5">
                  <c:v>1.6065071262203872</c:v>
                </c:pt>
                <c:pt idx="6">
                  <c:v>1.5177851191612952</c:v>
                </c:pt>
                <c:pt idx="7">
                  <c:v>1.4197734543052412</c:v>
                </c:pt>
                <c:pt idx="8">
                  <c:v>1.3137300587330321</c:v>
                </c:pt>
                <c:pt idx="9">
                  <c:v>1.2015498177281299</c:v>
                </c:pt>
                <c:pt idx="10">
                  <c:v>1.0856675218876108</c:v>
                </c:pt>
                <c:pt idx="11">
                  <c:v>0.96886587134766544</c:v>
                </c:pt>
                <c:pt idx="12">
                  <c:v>0.85401654984773268</c:v>
                </c:pt>
                <c:pt idx="13">
                  <c:v>0.74380350309616861</c:v>
                </c:pt>
                <c:pt idx="14">
                  <c:v>0.64048344470872909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1.5687851971037809</c:v>
                </c:pt>
                <c:pt idx="1">
                  <c:v>1.5339233038348081</c:v>
                </c:pt>
                <c:pt idx="2">
                  <c:v>1.4924659172446781</c:v>
                </c:pt>
                <c:pt idx="3">
                  <c:v>1.4436925212562901</c:v>
                </c:pt>
                <c:pt idx="4">
                  <c:v>1.3870326891818672</c:v>
                </c:pt>
                <c:pt idx="5">
                  <c:v>1.3221695817566022</c:v>
                </c:pt>
                <c:pt idx="6">
                  <c:v>1.2491505847964648</c:v>
                </c:pt>
                <c:pt idx="7">
                  <c:v>1.168486117260066</c:v>
                </c:pt>
                <c:pt idx="8">
                  <c:v>1.081211464267009</c:v>
                </c:pt>
                <c:pt idx="9">
                  <c:v>0.98888613317447882</c:v>
                </c:pt>
                <c:pt idx="10">
                  <c:v>0.89351397819068878</c:v>
                </c:pt>
                <c:pt idx="11">
                  <c:v>0.79738518615338871</c:v>
                </c:pt>
                <c:pt idx="12">
                  <c:v>0.70286317819326705</c:v>
                </c:pt>
                <c:pt idx="13">
                  <c:v>0.61215686538003278</c:v>
                </c:pt>
                <c:pt idx="14">
                  <c:v>0.52712354299037001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9.8142826472894407E-2</c:v>
                </c:pt>
                <c:pt idx="1">
                  <c:v>0.10037334525636926</c:v>
                </c:pt>
                <c:pt idx="2">
                  <c:v>0.10316149373571286</c:v>
                </c:pt>
                <c:pt idx="3">
                  <c:v>0.10664667933489233</c:v>
                </c:pt>
                <c:pt idx="4">
                  <c:v>0.11100316133386667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0.13176452086022888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0.172314051185155</c:v>
                </c:pt>
                <c:pt idx="11">
                  <c:v>0.19308737614669497</c:v>
                </c:pt>
                <c:pt idx="12">
                  <c:v>0.21905403234862</c:v>
                </c:pt>
                <c:pt idx="13">
                  <c:v>0.25151235260102633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0.10671668157046157</c:v>
                </c:pt>
                <c:pt idx="2">
                  <c:v>0.10968103383630771</c:v>
                </c:pt>
                <c:pt idx="3">
                  <c:v>0.11338647416861543</c:v>
                </c:pt>
                <c:pt idx="4">
                  <c:v>0.11801827458400002</c:v>
                </c:pt>
                <c:pt idx="5">
                  <c:v>0.12380802510323077</c:v>
                </c:pt>
                <c:pt idx="6">
                  <c:v>0.13104521325226925</c:v>
                </c:pt>
                <c:pt idx="7">
                  <c:v>0.14009169843856734</c:v>
                </c:pt>
                <c:pt idx="8">
                  <c:v>0.1513998049214399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0.20528999987887958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0.11209816636389749</c:v>
                </c:pt>
                <c:pt idx="1">
                  <c:v>0.11464585196307697</c:v>
                </c:pt>
                <c:pt idx="2">
                  <c:v>0.11783045896205134</c:v>
                </c:pt>
                <c:pt idx="3">
                  <c:v>0.12181121771076928</c:v>
                </c:pt>
                <c:pt idx="4">
                  <c:v>0.12678716614666671</c:v>
                </c:pt>
                <c:pt idx="5">
                  <c:v>0.13300710169153851</c:v>
                </c:pt>
                <c:pt idx="6">
                  <c:v>0.14078202112262825</c:v>
                </c:pt>
                <c:pt idx="7">
                  <c:v>0.15050067041149043</c:v>
                </c:pt>
                <c:pt idx="8">
                  <c:v>0.16264898202256814</c:v>
                </c:pt>
                <c:pt idx="9">
                  <c:v>0.17783437153641529</c:v>
                </c:pt>
                <c:pt idx="10">
                  <c:v>0.19681610842872424</c:v>
                </c:pt>
                <c:pt idx="11">
                  <c:v>0.22054327954411038</c:v>
                </c:pt>
                <c:pt idx="12">
                  <c:v>0.25020224343834307</c:v>
                </c:pt>
                <c:pt idx="13">
                  <c:v>0.28727594830613407</c:v>
                </c:pt>
                <c:pt idx="14">
                  <c:v>0.33361807939087257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0.12178937462153852</c:v>
                </c:pt>
                <c:pt idx="1">
                  <c:v>0.12455731495384623</c:v>
                </c:pt>
                <c:pt idx="2">
                  <c:v>0.12801724036923084</c:v>
                </c:pt>
                <c:pt idx="3">
                  <c:v>0.1323421471384616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0.15295303096057697</c:v>
                </c:pt>
                <c:pt idx="7">
                  <c:v>0.1635118853776443</c:v>
                </c:pt>
                <c:pt idx="8">
                  <c:v>0.1767104533989784</c:v>
                </c:pt>
                <c:pt idx="9">
                  <c:v>0.19320866342564608</c:v>
                </c:pt>
                <c:pt idx="10">
                  <c:v>0.21383142595898066</c:v>
                </c:pt>
                <c:pt idx="11">
                  <c:v>0.23960987912564888</c:v>
                </c:pt>
                <c:pt idx="12">
                  <c:v>0.27183294558398413</c:v>
                </c:pt>
                <c:pt idx="13">
                  <c:v>0.31211177865690326</c:v>
                </c:pt>
                <c:pt idx="14">
                  <c:v>0.36246031999805212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0.14075071712820519</c:v>
                </c:pt>
                <c:pt idx="3">
                  <c:v>0.14550580892307696</c:v>
                </c:pt>
                <c:pt idx="4">
                  <c:v>0.1514496736666667</c:v>
                </c:pt>
                <c:pt idx="5">
                  <c:v>0.15887950459615388</c:v>
                </c:pt>
                <c:pt idx="6">
                  <c:v>0.16816679325801284</c:v>
                </c:pt>
                <c:pt idx="7">
                  <c:v>0.17977590408533656</c:v>
                </c:pt>
                <c:pt idx="8">
                  <c:v>0.19428729261949118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0.26344312860257191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0.17684645105769234</c:v>
                </c:pt>
                <c:pt idx="6">
                  <c:v>0.18718399612980774</c:v>
                </c:pt>
                <c:pt idx="7">
                  <c:v>0.20010592746995196</c:v>
                </c:pt>
                <c:pt idx="8">
                  <c:v>0.21625834164513227</c:v>
                </c:pt>
                <c:pt idx="9">
                  <c:v>0.23644885936410759</c:v>
                </c:pt>
                <c:pt idx="10">
                  <c:v>0.26168700651282684</c:v>
                </c:pt>
                <c:pt idx="11">
                  <c:v>0.29323469044872574</c:v>
                </c:pt>
                <c:pt idx="12">
                  <c:v>0.33266929536859952</c:v>
                </c:pt>
                <c:pt idx="13">
                  <c:v>0.38196255151844161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0.16797403897435909</c:v>
                </c:pt>
                <c:pt idx="1">
                  <c:v>0.17179163076923085</c:v>
                </c:pt>
                <c:pt idx="2">
                  <c:v>0.1765636205128206</c:v>
                </c:pt>
                <c:pt idx="3">
                  <c:v>0.18252860769230778</c:v>
                </c:pt>
                <c:pt idx="4">
                  <c:v>0.18998484166666676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0.22551845670072121</c:v>
                </c:pt>
                <c:pt idx="8">
                  <c:v>0.24372215292718358</c:v>
                </c:pt>
                <c:pt idx="9">
                  <c:v>0.26647677321026148</c:v>
                </c:pt>
                <c:pt idx="10">
                  <c:v>0.29492004856410886</c:v>
                </c:pt>
                <c:pt idx="11">
                  <c:v>0.33047414275641812</c:v>
                </c:pt>
                <c:pt idx="12">
                  <c:v>0.37491676049680467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0.1916342153846155</c:v>
                </c:pt>
                <c:pt idx="1">
                  <c:v>0.19598953846153855</c:v>
                </c:pt>
                <c:pt idx="2">
                  <c:v>0.2014336923076924</c:v>
                </c:pt>
                <c:pt idx="3">
                  <c:v>0.20823888461538473</c:v>
                </c:pt>
                <c:pt idx="4">
                  <c:v>0.2167453750000001</c:v>
                </c:pt>
                <c:pt idx="5">
                  <c:v>0.22737848798076932</c:v>
                </c:pt>
                <c:pt idx="6">
                  <c:v>0.24066987920673083</c:v>
                </c:pt>
                <c:pt idx="7">
                  <c:v>0.25728411823918274</c:v>
                </c:pt>
                <c:pt idx="8">
                  <c:v>0.27805191702974769</c:v>
                </c:pt>
                <c:pt idx="9">
                  <c:v>0.30401166551795383</c:v>
                </c:pt>
                <c:pt idx="10">
                  <c:v>0.33646135112821146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0.22120943589743611</c:v>
                </c:pt>
                <c:pt idx="1">
                  <c:v>0.22623692307692325</c:v>
                </c:pt>
                <c:pt idx="2">
                  <c:v>0.2325212820512822</c:v>
                </c:pt>
                <c:pt idx="3">
                  <c:v>0.24037673076923091</c:v>
                </c:pt>
                <c:pt idx="4">
                  <c:v>0.25019604166666687</c:v>
                </c:pt>
                <c:pt idx="5">
                  <c:v>0.2624701802884617</c:v>
                </c:pt>
                <c:pt idx="6">
                  <c:v>0.27781285356570529</c:v>
                </c:pt>
                <c:pt idx="7">
                  <c:v>0.2969911951622598</c:v>
                </c:pt>
                <c:pt idx="8">
                  <c:v>0.32096412215795289</c:v>
                </c:pt>
                <c:pt idx="9">
                  <c:v>0.35093028090256928</c:v>
                </c:pt>
                <c:pt idx="10">
                  <c:v>0.38838797933333974</c:v>
                </c:pt>
                <c:pt idx="11">
                  <c:v>0.43521010237180285</c:v>
                </c:pt>
                <c:pt idx="12">
                  <c:v>0.49373775616988169</c:v>
                </c:pt>
                <c:pt idx="13">
                  <c:v>0.56689732341748023</c:v>
                </c:pt>
                <c:pt idx="14">
                  <c:v>0.65834678247697842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0.25817846153846169</c:v>
                </c:pt>
                <c:pt idx="1">
                  <c:v>0.26404615384615399</c:v>
                </c:pt>
                <c:pt idx="2">
                  <c:v>0.27138076923076931</c:v>
                </c:pt>
                <c:pt idx="3">
                  <c:v>0.2805490384615385</c:v>
                </c:pt>
                <c:pt idx="4">
                  <c:v>0.29200937500000013</c:v>
                </c:pt>
                <c:pt idx="5">
                  <c:v>0.30633479567307703</c:v>
                </c:pt>
                <c:pt idx="6">
                  <c:v>0.32424157151442318</c:v>
                </c:pt>
                <c:pt idx="7">
                  <c:v>0.34662504131610583</c:v>
                </c:pt>
                <c:pt idx="8">
                  <c:v>0.37460437856820922</c:v>
                </c:pt>
                <c:pt idx="9">
                  <c:v>0.40957855013333849</c:v>
                </c:pt>
                <c:pt idx="10">
                  <c:v>0.45329626458974998</c:v>
                </c:pt>
                <c:pt idx="11">
                  <c:v>0.50794340766026436</c:v>
                </c:pt>
                <c:pt idx="12">
                  <c:v>0.57625233649840724</c:v>
                </c:pt>
                <c:pt idx="13">
                  <c:v>0.66163849754608584</c:v>
                </c:pt>
                <c:pt idx="14">
                  <c:v>0.76837119885568406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0.3043897435897438</c:v>
                </c:pt>
                <c:pt idx="1">
                  <c:v>0.31130769230769245</c:v>
                </c:pt>
                <c:pt idx="2">
                  <c:v>0.31995512820512839</c:v>
                </c:pt>
                <c:pt idx="3">
                  <c:v>0.33076442307692328</c:v>
                </c:pt>
                <c:pt idx="4">
                  <c:v>0.34427604166666687</c:v>
                </c:pt>
                <c:pt idx="5">
                  <c:v>0.36116556490384633</c:v>
                </c:pt>
                <c:pt idx="6">
                  <c:v>0.38227746895032066</c:v>
                </c:pt>
                <c:pt idx="7">
                  <c:v>0.40866734900841362</c:v>
                </c:pt>
                <c:pt idx="8">
                  <c:v>0.44165469908102989</c:v>
                </c:pt>
                <c:pt idx="9">
                  <c:v>0.48288888667180013</c:v>
                </c:pt>
                <c:pt idx="10">
                  <c:v>0.53443162116026277</c:v>
                </c:pt>
                <c:pt idx="11">
                  <c:v>0.5988600392708413</c:v>
                </c:pt>
                <c:pt idx="12">
                  <c:v>0.67939556190906436</c:v>
                </c:pt>
                <c:pt idx="13">
                  <c:v>0.78006496520684321</c:v>
                </c:pt>
                <c:pt idx="14">
                  <c:v>0.90590171932906671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0.36215384615384616</c:v>
                </c:pt>
                <c:pt idx="1">
                  <c:v>0.37038461538461526</c:v>
                </c:pt>
                <c:pt idx="2">
                  <c:v>0.38067307692307684</c:v>
                </c:pt>
                <c:pt idx="3">
                  <c:v>0.3935336538461538</c:v>
                </c:pt>
                <c:pt idx="4">
                  <c:v>0.409609375</c:v>
                </c:pt>
                <c:pt idx="5">
                  <c:v>0.4297040264423076</c:v>
                </c:pt>
                <c:pt idx="6">
                  <c:v>0.45482234074519218</c:v>
                </c:pt>
                <c:pt idx="7">
                  <c:v>0.4862202336237979</c:v>
                </c:pt>
                <c:pt idx="8">
                  <c:v>0.52546759972205515</c:v>
                </c:pt>
                <c:pt idx="9">
                  <c:v>0.5745268073448766</c:v>
                </c:pt>
                <c:pt idx="10">
                  <c:v>0.6358508168734035</c:v>
                </c:pt>
                <c:pt idx="11">
                  <c:v>0.71250582878406199</c:v>
                </c:pt>
                <c:pt idx="12">
                  <c:v>0.80832459367238507</c:v>
                </c:pt>
                <c:pt idx="13">
                  <c:v>0.92809804978278909</c:v>
                </c:pt>
                <c:pt idx="14">
                  <c:v>1.0778148699207939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0.44423076923076926</c:v>
                </c:pt>
                <c:pt idx="2">
                  <c:v>0.45657051282051297</c:v>
                </c:pt>
                <c:pt idx="3">
                  <c:v>0.47199519230769243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0.54550343048878214</c:v>
                </c:pt>
                <c:pt idx="7">
                  <c:v>0.58316133939302894</c:v>
                </c:pt>
                <c:pt idx="8">
                  <c:v>0.63023372552333734</c:v>
                </c:pt>
                <c:pt idx="9">
                  <c:v>0.689074208186223</c:v>
                </c:pt>
                <c:pt idx="10">
                  <c:v>0.76262481151482997</c:v>
                </c:pt>
                <c:pt idx="11">
                  <c:v>0.8545630656755886</c:v>
                </c:pt>
                <c:pt idx="12">
                  <c:v>0.96948588337653707</c:v>
                </c:pt>
                <c:pt idx="13">
                  <c:v>1.1131394055027224</c:v>
                </c:pt>
                <c:pt idx="14">
                  <c:v>1.2927063081604542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0.52461538461538493</c:v>
                </c:pt>
                <c:pt idx="1">
                  <c:v>0.53653846153846174</c:v>
                </c:pt>
                <c:pt idx="2">
                  <c:v>0.55144230769230795</c:v>
                </c:pt>
                <c:pt idx="3">
                  <c:v>0.57007211538461566</c:v>
                </c:pt>
                <c:pt idx="4">
                  <c:v>0.59335937500000024</c:v>
                </c:pt>
                <c:pt idx="5">
                  <c:v>0.62246844951923108</c:v>
                </c:pt>
                <c:pt idx="6">
                  <c:v>0.65885479266826963</c:v>
                </c:pt>
                <c:pt idx="7">
                  <c:v>0.70433772160456742</c:v>
                </c:pt>
                <c:pt idx="8">
                  <c:v>0.76119138277494014</c:v>
                </c:pt>
                <c:pt idx="9">
                  <c:v>0.83225845923790587</c:v>
                </c:pt>
                <c:pt idx="10">
                  <c:v>0.92109230481661286</c:v>
                </c:pt>
                <c:pt idx="11">
                  <c:v>1.0321346117899972</c:v>
                </c:pt>
                <c:pt idx="12">
                  <c:v>1.1709374955067271</c:v>
                </c:pt>
                <c:pt idx="13">
                  <c:v>1.3444411001526393</c:v>
                </c:pt>
                <c:pt idx="14">
                  <c:v>1.5613206059600295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0.63743589743589757</c:v>
                </c:pt>
                <c:pt idx="1">
                  <c:v>0.65192307692307694</c:v>
                </c:pt>
                <c:pt idx="2">
                  <c:v>0.67003205128205134</c:v>
                </c:pt>
                <c:pt idx="3">
                  <c:v>0.6926682692307693</c:v>
                </c:pt>
                <c:pt idx="4">
                  <c:v>0.72096354166666676</c:v>
                </c:pt>
                <c:pt idx="5">
                  <c:v>0.75633263221153857</c:v>
                </c:pt>
                <c:pt idx="6">
                  <c:v>0.80054399539262822</c:v>
                </c:pt>
                <c:pt idx="7">
                  <c:v>0.85580819936899033</c:v>
                </c:pt>
                <c:pt idx="8">
                  <c:v>0.92488845433944311</c:v>
                </c:pt>
                <c:pt idx="9">
                  <c:v>1.011238773052509</c:v>
                </c:pt>
                <c:pt idx="10">
                  <c:v>1.1191766714438411</c:v>
                </c:pt>
                <c:pt idx="11">
                  <c:v>1.2540990444330067</c:v>
                </c:pt>
                <c:pt idx="12">
                  <c:v>1.4227520106694633</c:v>
                </c:pt>
                <c:pt idx="13">
                  <c:v>1.6335682184650344</c:v>
                </c:pt>
                <c:pt idx="14">
                  <c:v>1.8970884782094981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9.8142826472894407E-2</c:v>
                </c:pt>
                <c:pt idx="2">
                  <c:v>0.10434519975778467</c:v>
                </c:pt>
                <c:pt idx="3">
                  <c:v>0.11209816636389749</c:v>
                </c:pt>
                <c:pt idx="4">
                  <c:v>0.12178937462153852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0.16797403897435909</c:v>
                </c:pt>
                <c:pt idx="8">
                  <c:v>0.1916342153846155</c:v>
                </c:pt>
                <c:pt idx="9">
                  <c:v>0.22120943589743611</c:v>
                </c:pt>
                <c:pt idx="10">
                  <c:v>0.25817846153846169</c:v>
                </c:pt>
                <c:pt idx="11">
                  <c:v>0.3043897435897438</c:v>
                </c:pt>
                <c:pt idx="12">
                  <c:v>0.36215384615384616</c:v>
                </c:pt>
                <c:pt idx="13">
                  <c:v>0.43435897435897447</c:v>
                </c:pt>
                <c:pt idx="14">
                  <c:v>0.52461538461538493</c:v>
                </c:pt>
                <c:pt idx="15">
                  <c:v>0.63743589743589757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0.10671668157046157</c:v>
                </c:pt>
                <c:pt idx="3">
                  <c:v>0.11464585196307697</c:v>
                </c:pt>
                <c:pt idx="4">
                  <c:v>0.12455731495384623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0.19598953846153855</c:v>
                </c:pt>
                <c:pt idx="9">
                  <c:v>0.22623692307692325</c:v>
                </c:pt>
                <c:pt idx="10">
                  <c:v>0.26404615384615399</c:v>
                </c:pt>
                <c:pt idx="11">
                  <c:v>0.31130769230769245</c:v>
                </c:pt>
                <c:pt idx="12">
                  <c:v>0.37038461538461526</c:v>
                </c:pt>
                <c:pt idx="13">
                  <c:v>0.44423076923076926</c:v>
                </c:pt>
                <c:pt idx="14">
                  <c:v>0.53653846153846174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0.10316149373571286</c:v>
                </c:pt>
                <c:pt idx="2">
                  <c:v>0.10968103383630771</c:v>
                </c:pt>
                <c:pt idx="3">
                  <c:v>0.11783045896205134</c:v>
                </c:pt>
                <c:pt idx="4">
                  <c:v>0.12801724036923084</c:v>
                </c:pt>
                <c:pt idx="5">
                  <c:v>0.14075071712820519</c:v>
                </c:pt>
                <c:pt idx="6">
                  <c:v>0.15666756307692312</c:v>
                </c:pt>
                <c:pt idx="7">
                  <c:v>0.1765636205128206</c:v>
                </c:pt>
                <c:pt idx="8">
                  <c:v>0.2014336923076924</c:v>
                </c:pt>
                <c:pt idx="9">
                  <c:v>0.2325212820512822</c:v>
                </c:pt>
                <c:pt idx="10">
                  <c:v>0.27138076923076931</c:v>
                </c:pt>
                <c:pt idx="11">
                  <c:v>0.31995512820512839</c:v>
                </c:pt>
                <c:pt idx="12">
                  <c:v>0.38067307692307684</c:v>
                </c:pt>
                <c:pt idx="13">
                  <c:v>0.45657051282051297</c:v>
                </c:pt>
                <c:pt idx="14">
                  <c:v>0.55144230769230795</c:v>
                </c:pt>
                <c:pt idx="15">
                  <c:v>0.67003205128205134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0.10664667933489233</c:v>
                </c:pt>
                <c:pt idx="2">
                  <c:v>0.11338647416861543</c:v>
                </c:pt>
                <c:pt idx="3">
                  <c:v>0.12181121771076928</c:v>
                </c:pt>
                <c:pt idx="4">
                  <c:v>0.1323421471384616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0.18252860769230778</c:v>
                </c:pt>
                <c:pt idx="8">
                  <c:v>0.20823888461538473</c:v>
                </c:pt>
                <c:pt idx="9">
                  <c:v>0.24037673076923091</c:v>
                </c:pt>
                <c:pt idx="10">
                  <c:v>0.2805490384615385</c:v>
                </c:pt>
                <c:pt idx="11">
                  <c:v>0.33076442307692328</c:v>
                </c:pt>
                <c:pt idx="12">
                  <c:v>0.3935336538461538</c:v>
                </c:pt>
                <c:pt idx="13">
                  <c:v>0.47199519230769243</c:v>
                </c:pt>
                <c:pt idx="14">
                  <c:v>0.57007211538461566</c:v>
                </c:pt>
                <c:pt idx="15">
                  <c:v>0.6926682692307693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</c:v>
                </c:pt>
                <c:pt idx="6">
                  <c:v>0.16857641500000006</c:v>
                </c:pt>
                <c:pt idx="7">
                  <c:v>0.18998484166666676</c:v>
                </c:pt>
                <c:pt idx="8">
                  <c:v>0.2167453750000001</c:v>
                </c:pt>
                <c:pt idx="9">
                  <c:v>0.25019604166666687</c:v>
                </c:pt>
                <c:pt idx="10">
                  <c:v>0.29200937500000013</c:v>
                </c:pt>
                <c:pt idx="11">
                  <c:v>0.34427604166666687</c:v>
                </c:pt>
                <c:pt idx="12">
                  <c:v>0.409609375</c:v>
                </c:pt>
                <c:pt idx="13">
                  <c:v>0.49127604166666683</c:v>
                </c:pt>
                <c:pt idx="14">
                  <c:v>0.59335937500000024</c:v>
                </c:pt>
                <c:pt idx="15">
                  <c:v>0.72096354166666676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0.11644876383258464</c:v>
                </c:pt>
                <c:pt idx="2">
                  <c:v>0.12380802510323077</c:v>
                </c:pt>
                <c:pt idx="3">
                  <c:v>0.13300710169153851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0.17684645105769234</c:v>
                </c:pt>
                <c:pt idx="7">
                  <c:v>0.19930513413461545</c:v>
                </c:pt>
                <c:pt idx="8">
                  <c:v>0.22737848798076932</c:v>
                </c:pt>
                <c:pt idx="9">
                  <c:v>0.2624701802884617</c:v>
                </c:pt>
                <c:pt idx="10">
                  <c:v>0.30633479567307703</c:v>
                </c:pt>
                <c:pt idx="11">
                  <c:v>0.36116556490384633</c:v>
                </c:pt>
                <c:pt idx="12">
                  <c:v>0.4297040264423076</c:v>
                </c:pt>
                <c:pt idx="13">
                  <c:v>0.51537710336538467</c:v>
                </c:pt>
                <c:pt idx="14">
                  <c:v>0.62246844951923108</c:v>
                </c:pt>
                <c:pt idx="15">
                  <c:v>0.75633263221153857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0.14078202112262825</c:v>
                </c:pt>
                <c:pt idx="4">
                  <c:v>0.15295303096057697</c:v>
                </c:pt>
                <c:pt idx="5">
                  <c:v>0.16816679325801284</c:v>
                </c:pt>
                <c:pt idx="6">
                  <c:v>0.18718399612980774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0.27781285356570529</c:v>
                </c:pt>
                <c:pt idx="10">
                  <c:v>0.32424157151442318</c:v>
                </c:pt>
                <c:pt idx="11">
                  <c:v>0.38227746895032066</c:v>
                </c:pt>
                <c:pt idx="12">
                  <c:v>0.45482234074519218</c:v>
                </c:pt>
                <c:pt idx="13">
                  <c:v>0.54550343048878214</c:v>
                </c:pt>
                <c:pt idx="14">
                  <c:v>0.65885479266826963</c:v>
                </c:pt>
                <c:pt idx="15">
                  <c:v>0.80054399539262822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0.13176452086022888</c:v>
                </c:pt>
                <c:pt idx="2">
                  <c:v>0.14009169843856734</c:v>
                </c:pt>
                <c:pt idx="3">
                  <c:v>0.15050067041149043</c:v>
                </c:pt>
                <c:pt idx="4">
                  <c:v>0.1635118853776443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0.22551845670072121</c:v>
                </c:pt>
                <c:pt idx="8">
                  <c:v>0.25728411823918274</c:v>
                </c:pt>
                <c:pt idx="9">
                  <c:v>0.2969911951622598</c:v>
                </c:pt>
                <c:pt idx="10">
                  <c:v>0.34662504131610583</c:v>
                </c:pt>
                <c:pt idx="11">
                  <c:v>0.40866734900841362</c:v>
                </c:pt>
                <c:pt idx="12">
                  <c:v>0.4862202336237979</c:v>
                </c:pt>
                <c:pt idx="13">
                  <c:v>0.58316133939302894</c:v>
                </c:pt>
                <c:pt idx="14">
                  <c:v>0.70433772160456742</c:v>
                </c:pt>
                <c:pt idx="15">
                  <c:v>0.85580819936899033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0.19428729261949118</c:v>
                </c:pt>
                <c:pt idx="6">
                  <c:v>0.21625834164513227</c:v>
                </c:pt>
                <c:pt idx="7">
                  <c:v>0.24372215292718358</c:v>
                </c:pt>
                <c:pt idx="8">
                  <c:v>0.27805191702974769</c:v>
                </c:pt>
                <c:pt idx="9">
                  <c:v>0.32096412215795289</c:v>
                </c:pt>
                <c:pt idx="10">
                  <c:v>0.37460437856820922</c:v>
                </c:pt>
                <c:pt idx="11">
                  <c:v>0.44165469908102989</c:v>
                </c:pt>
                <c:pt idx="12">
                  <c:v>0.52546759972205515</c:v>
                </c:pt>
                <c:pt idx="13">
                  <c:v>0.63023372552333734</c:v>
                </c:pt>
                <c:pt idx="14">
                  <c:v>0.76119138277494014</c:v>
                </c:pt>
                <c:pt idx="15">
                  <c:v>0.92488845433944311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0.17783437153641529</c:v>
                </c:pt>
                <c:pt idx="4">
                  <c:v>0.19320866342564608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0.26647677321026148</c:v>
                </c:pt>
                <c:pt idx="8">
                  <c:v>0.30401166551795383</c:v>
                </c:pt>
                <c:pt idx="9">
                  <c:v>0.35093028090256928</c:v>
                </c:pt>
                <c:pt idx="10">
                  <c:v>0.40957855013333849</c:v>
                </c:pt>
                <c:pt idx="11">
                  <c:v>0.48288888667180013</c:v>
                </c:pt>
                <c:pt idx="12">
                  <c:v>0.5745268073448766</c:v>
                </c:pt>
                <c:pt idx="13">
                  <c:v>0.689074208186223</c:v>
                </c:pt>
                <c:pt idx="14">
                  <c:v>0.83225845923790587</c:v>
                </c:pt>
                <c:pt idx="15">
                  <c:v>1.011238773052509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0.172314051185155</c:v>
                </c:pt>
                <c:pt idx="2">
                  <c:v>0.18320385440451908</c:v>
                </c:pt>
                <c:pt idx="3">
                  <c:v>0.19681610842872424</c:v>
                </c:pt>
                <c:pt idx="4">
                  <c:v>0.21383142595898066</c:v>
                </c:pt>
                <c:pt idx="5">
                  <c:v>0.23510057287180114</c:v>
                </c:pt>
                <c:pt idx="6">
                  <c:v>0.26168700651282684</c:v>
                </c:pt>
                <c:pt idx="7">
                  <c:v>0.29492004856410886</c:v>
                </c:pt>
                <c:pt idx="8">
                  <c:v>0.33646135112821146</c:v>
                </c:pt>
                <c:pt idx="9">
                  <c:v>0.38838797933333974</c:v>
                </c:pt>
                <c:pt idx="10">
                  <c:v>0.45329626458974998</c:v>
                </c:pt>
                <c:pt idx="11">
                  <c:v>0.53443162116026277</c:v>
                </c:pt>
                <c:pt idx="12">
                  <c:v>0.6358508168734035</c:v>
                </c:pt>
                <c:pt idx="13">
                  <c:v>0.76262481151482997</c:v>
                </c:pt>
                <c:pt idx="14">
                  <c:v>0.92109230481661286</c:v>
                </c:pt>
                <c:pt idx="15">
                  <c:v>1.1191766714438411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0.19308737614669497</c:v>
                </c:pt>
                <c:pt idx="2">
                  <c:v>0.20528999987887958</c:v>
                </c:pt>
                <c:pt idx="3">
                  <c:v>0.22054327954411038</c:v>
                </c:pt>
                <c:pt idx="4">
                  <c:v>0.23960987912564888</c:v>
                </c:pt>
                <c:pt idx="5">
                  <c:v>0.26344312860257191</c:v>
                </c:pt>
                <c:pt idx="6">
                  <c:v>0.29323469044872574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0.43521010237180285</c:v>
                </c:pt>
                <c:pt idx="10">
                  <c:v>0.50794340766026436</c:v>
                </c:pt>
                <c:pt idx="11">
                  <c:v>0.5988600392708413</c:v>
                </c:pt>
                <c:pt idx="12">
                  <c:v>0.71250582878406199</c:v>
                </c:pt>
                <c:pt idx="13">
                  <c:v>0.8545630656755886</c:v>
                </c:pt>
                <c:pt idx="14">
                  <c:v>1.0321346117899972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0.25020224343834307</c:v>
                </c:pt>
                <c:pt idx="4">
                  <c:v>0.27183294558398413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0.37491676049680467</c:v>
                </c:pt>
                <c:pt idx="8">
                  <c:v>0.42772609190706107</c:v>
                </c:pt>
                <c:pt idx="9">
                  <c:v>0.49373775616988169</c:v>
                </c:pt>
                <c:pt idx="10">
                  <c:v>0.57625233649840724</c:v>
                </c:pt>
                <c:pt idx="11">
                  <c:v>0.67939556190906436</c:v>
                </c:pt>
                <c:pt idx="12">
                  <c:v>0.80832459367238507</c:v>
                </c:pt>
                <c:pt idx="13">
                  <c:v>0.96948588337653707</c:v>
                </c:pt>
                <c:pt idx="14">
                  <c:v>1.1709374955067271</c:v>
                </c:pt>
                <c:pt idx="15">
                  <c:v>1.4227520106694633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0.25151235260102633</c:v>
                </c:pt>
                <c:pt idx="2">
                  <c:v>0.26740728402551861</c:v>
                </c:pt>
                <c:pt idx="3">
                  <c:v>0.28727594830613407</c:v>
                </c:pt>
                <c:pt idx="4">
                  <c:v>0.31211177865690326</c:v>
                </c:pt>
                <c:pt idx="5">
                  <c:v>0.3431565665953647</c:v>
                </c:pt>
                <c:pt idx="6">
                  <c:v>0.38196255151844161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0.56689732341748023</c:v>
                </c:pt>
                <c:pt idx="10">
                  <c:v>0.66163849754608584</c:v>
                </c:pt>
                <c:pt idx="11">
                  <c:v>0.78006496520684321</c:v>
                </c:pt>
                <c:pt idx="12">
                  <c:v>0.92809804978278909</c:v>
                </c:pt>
                <c:pt idx="13">
                  <c:v>1.1131394055027224</c:v>
                </c:pt>
                <c:pt idx="14">
                  <c:v>1.3444411001526393</c:v>
                </c:pt>
                <c:pt idx="15">
                  <c:v>1.6335682184650344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0.31054428690512892</c:v>
                </c:pt>
                <c:pt idx="3">
                  <c:v>0.33361807939087257</c:v>
                </c:pt>
                <c:pt idx="4">
                  <c:v>0.36246031999805212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0.65834678247697842</c:v>
                </c:pt>
                <c:pt idx="10">
                  <c:v>0.76837119885568406</c:v>
                </c:pt>
                <c:pt idx="11">
                  <c:v>0.90590171932906671</c:v>
                </c:pt>
                <c:pt idx="12">
                  <c:v>1.0778148699207939</c:v>
                </c:pt>
                <c:pt idx="13">
                  <c:v>1.2927063081604542</c:v>
                </c:pt>
                <c:pt idx="14">
                  <c:v>1.5613206059600295</c:v>
                </c:pt>
                <c:pt idx="15">
                  <c:v>1.8970884782094981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9.8142826472894393E-2</c:v>
                </c:pt>
                <c:pt idx="2">
                  <c:v>0.10434519975778467</c:v>
                </c:pt>
                <c:pt idx="3">
                  <c:v>0.11209816636389747</c:v>
                </c:pt>
                <c:pt idx="4">
                  <c:v>0.12178937462153849</c:v>
                </c:pt>
                <c:pt idx="5">
                  <c:v>0.1339033849435898</c:v>
                </c:pt>
                <c:pt idx="6">
                  <c:v>0.14904589784615391</c:v>
                </c:pt>
                <c:pt idx="7">
                  <c:v>0.16797403897435906</c:v>
                </c:pt>
                <c:pt idx="8">
                  <c:v>0.19163421538461542</c:v>
                </c:pt>
                <c:pt idx="9">
                  <c:v>0.22120943589743597</c:v>
                </c:pt>
                <c:pt idx="10">
                  <c:v>0.25817846153846163</c:v>
                </c:pt>
                <c:pt idx="11">
                  <c:v>0.30438974358974369</c:v>
                </c:pt>
                <c:pt idx="12">
                  <c:v>0.36215384615384622</c:v>
                </c:pt>
                <c:pt idx="13">
                  <c:v>0.43435897435897447</c:v>
                </c:pt>
                <c:pt idx="14">
                  <c:v>0.52461538461538471</c:v>
                </c:pt>
                <c:pt idx="15">
                  <c:v>0.63743589743589746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0.10037334525636926</c:v>
                </c:pt>
                <c:pt idx="2">
                  <c:v>0.10671668157046156</c:v>
                </c:pt>
                <c:pt idx="3">
                  <c:v>0.11464585196307696</c:v>
                </c:pt>
                <c:pt idx="4">
                  <c:v>0.1245573149538462</c:v>
                </c:pt>
                <c:pt idx="5">
                  <c:v>0.13694664369230775</c:v>
                </c:pt>
                <c:pt idx="6">
                  <c:v>0.15243330461538468</c:v>
                </c:pt>
                <c:pt idx="7">
                  <c:v>0.17179163076923085</c:v>
                </c:pt>
                <c:pt idx="8">
                  <c:v>0.19598953846153852</c:v>
                </c:pt>
                <c:pt idx="9">
                  <c:v>0.22623692307692317</c:v>
                </c:pt>
                <c:pt idx="10">
                  <c:v>0.26404615384615393</c:v>
                </c:pt>
                <c:pt idx="11">
                  <c:v>0.3113076923076924</c:v>
                </c:pt>
                <c:pt idx="12">
                  <c:v>0.37038461538461537</c:v>
                </c:pt>
                <c:pt idx="13">
                  <c:v>0.44423076923076937</c:v>
                </c:pt>
                <c:pt idx="14">
                  <c:v>0.53653846153846152</c:v>
                </c:pt>
                <c:pt idx="15">
                  <c:v>0.65192307692307694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0.10316149373571284</c:v>
                </c:pt>
                <c:pt idx="2">
                  <c:v>0.10968103383630771</c:v>
                </c:pt>
                <c:pt idx="3">
                  <c:v>0.1178304589620513</c:v>
                </c:pt>
                <c:pt idx="4">
                  <c:v>0.12801724036923082</c:v>
                </c:pt>
                <c:pt idx="5">
                  <c:v>0.14075071712820517</c:v>
                </c:pt>
                <c:pt idx="6">
                  <c:v>0.15666756307692312</c:v>
                </c:pt>
                <c:pt idx="7">
                  <c:v>0.17656362051282057</c:v>
                </c:pt>
                <c:pt idx="8">
                  <c:v>0.20143369230769234</c:v>
                </c:pt>
                <c:pt idx="9">
                  <c:v>0.23252128205128206</c:v>
                </c:pt>
                <c:pt idx="10">
                  <c:v>0.27138076923076931</c:v>
                </c:pt>
                <c:pt idx="11">
                  <c:v>0.31995512820512828</c:v>
                </c:pt>
                <c:pt idx="12">
                  <c:v>0.38067307692307695</c:v>
                </c:pt>
                <c:pt idx="13">
                  <c:v>0.45657051282051286</c:v>
                </c:pt>
                <c:pt idx="14">
                  <c:v>0.55144230769230762</c:v>
                </c:pt>
                <c:pt idx="15">
                  <c:v>0.67003205128205123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0.10664667933489232</c:v>
                </c:pt>
                <c:pt idx="2">
                  <c:v>0.1133864741686154</c:v>
                </c:pt>
                <c:pt idx="3">
                  <c:v>0.12181121771076925</c:v>
                </c:pt>
                <c:pt idx="4">
                  <c:v>0.13234214713846157</c:v>
                </c:pt>
                <c:pt idx="5">
                  <c:v>0.14550580892307696</c:v>
                </c:pt>
                <c:pt idx="6">
                  <c:v>0.1619603861538462</c:v>
                </c:pt>
                <c:pt idx="7">
                  <c:v>0.18252860769230772</c:v>
                </c:pt>
                <c:pt idx="8">
                  <c:v>0.20823888461538467</c:v>
                </c:pt>
                <c:pt idx="9">
                  <c:v>0.24037673076923086</c:v>
                </c:pt>
                <c:pt idx="10">
                  <c:v>0.28054903846153856</c:v>
                </c:pt>
                <c:pt idx="11">
                  <c:v>0.33076442307692316</c:v>
                </c:pt>
                <c:pt idx="12">
                  <c:v>0.39353365384615385</c:v>
                </c:pt>
                <c:pt idx="13">
                  <c:v>0.47199519230769232</c:v>
                </c:pt>
                <c:pt idx="14">
                  <c:v>0.57007211538461533</c:v>
                </c:pt>
                <c:pt idx="15">
                  <c:v>0.69266826923076918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0.1110031613338667</c:v>
                </c:pt>
                <c:pt idx="2">
                  <c:v>0.11801827458400002</c:v>
                </c:pt>
                <c:pt idx="3">
                  <c:v>0.12678716614666671</c:v>
                </c:pt>
                <c:pt idx="4">
                  <c:v>0.13774828060000005</c:v>
                </c:pt>
                <c:pt idx="5">
                  <c:v>0.15144967366666673</c:v>
                </c:pt>
                <c:pt idx="6">
                  <c:v>0.16857641500000006</c:v>
                </c:pt>
                <c:pt idx="7">
                  <c:v>0.18998484166666671</c:v>
                </c:pt>
                <c:pt idx="8">
                  <c:v>0.21674537500000007</c:v>
                </c:pt>
                <c:pt idx="9">
                  <c:v>0.25019604166666676</c:v>
                </c:pt>
                <c:pt idx="10">
                  <c:v>0.29200937500000007</c:v>
                </c:pt>
                <c:pt idx="11">
                  <c:v>0.3442760416666667</c:v>
                </c:pt>
                <c:pt idx="12">
                  <c:v>0.40960937500000005</c:v>
                </c:pt>
                <c:pt idx="13">
                  <c:v>0.49127604166666683</c:v>
                </c:pt>
                <c:pt idx="14">
                  <c:v>0.59335937500000002</c:v>
                </c:pt>
                <c:pt idx="15">
                  <c:v>0.72096354166666654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0.11644876383258464</c:v>
                </c:pt>
                <c:pt idx="2">
                  <c:v>0.1238080251032308</c:v>
                </c:pt>
                <c:pt idx="3">
                  <c:v>0.13300710169153848</c:v>
                </c:pt>
                <c:pt idx="4">
                  <c:v>0.14450594742692313</c:v>
                </c:pt>
                <c:pt idx="5">
                  <c:v>0.15887950459615388</c:v>
                </c:pt>
                <c:pt idx="6">
                  <c:v>0.17684645105769237</c:v>
                </c:pt>
                <c:pt idx="7">
                  <c:v>0.19930513413461545</c:v>
                </c:pt>
                <c:pt idx="8">
                  <c:v>0.22737848798076929</c:v>
                </c:pt>
                <c:pt idx="9">
                  <c:v>0.26247018028846159</c:v>
                </c:pt>
                <c:pt idx="10">
                  <c:v>0.30633479567307698</c:v>
                </c:pt>
                <c:pt idx="11">
                  <c:v>0.36116556490384621</c:v>
                </c:pt>
                <c:pt idx="12">
                  <c:v>0.42970402644230765</c:v>
                </c:pt>
                <c:pt idx="13">
                  <c:v>0.51537710336538467</c:v>
                </c:pt>
                <c:pt idx="14">
                  <c:v>0.62246844951923075</c:v>
                </c:pt>
                <c:pt idx="15">
                  <c:v>0.75633263221153835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0.12325576695598207</c:v>
                </c:pt>
                <c:pt idx="2">
                  <c:v>0.13104521325226925</c:v>
                </c:pt>
                <c:pt idx="3">
                  <c:v>0.14078202112262822</c:v>
                </c:pt>
                <c:pt idx="4">
                  <c:v>0.15295303096057694</c:v>
                </c:pt>
                <c:pt idx="5">
                  <c:v>0.16816679325801287</c:v>
                </c:pt>
                <c:pt idx="6">
                  <c:v>0.18718399612980777</c:v>
                </c:pt>
                <c:pt idx="7">
                  <c:v>0.21095549971955135</c:v>
                </c:pt>
                <c:pt idx="8">
                  <c:v>0.24066987920673083</c:v>
                </c:pt>
                <c:pt idx="9">
                  <c:v>0.27781285356570518</c:v>
                </c:pt>
                <c:pt idx="10">
                  <c:v>0.32424157151442318</c:v>
                </c:pt>
                <c:pt idx="11">
                  <c:v>0.38227746895032061</c:v>
                </c:pt>
                <c:pt idx="12">
                  <c:v>0.45482234074519234</c:v>
                </c:pt>
                <c:pt idx="13">
                  <c:v>0.54550343048878225</c:v>
                </c:pt>
                <c:pt idx="14">
                  <c:v>0.65885479266826918</c:v>
                </c:pt>
                <c:pt idx="15">
                  <c:v>0.8005439953926281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0.13176452086022883</c:v>
                </c:pt>
                <c:pt idx="2">
                  <c:v>0.14009169843856731</c:v>
                </c:pt>
                <c:pt idx="3">
                  <c:v>0.1505006704114904</c:v>
                </c:pt>
                <c:pt idx="4">
                  <c:v>0.16351188537764424</c:v>
                </c:pt>
                <c:pt idx="5">
                  <c:v>0.17977590408533656</c:v>
                </c:pt>
                <c:pt idx="6">
                  <c:v>0.20010592746995196</c:v>
                </c:pt>
                <c:pt idx="7">
                  <c:v>0.22551845670072115</c:v>
                </c:pt>
                <c:pt idx="8">
                  <c:v>0.25728411823918268</c:v>
                </c:pt>
                <c:pt idx="9">
                  <c:v>0.29699119516225964</c:v>
                </c:pt>
                <c:pt idx="10">
                  <c:v>0.34662504131610578</c:v>
                </c:pt>
                <c:pt idx="11">
                  <c:v>0.40866734900841351</c:v>
                </c:pt>
                <c:pt idx="12">
                  <c:v>0.48622023362379801</c:v>
                </c:pt>
                <c:pt idx="13">
                  <c:v>0.58316133939302883</c:v>
                </c:pt>
                <c:pt idx="14">
                  <c:v>0.70433772160456709</c:v>
                </c:pt>
                <c:pt idx="15">
                  <c:v>0.85580819936899022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0.14240046324053734</c:v>
                </c:pt>
                <c:pt idx="2">
                  <c:v>0.15139980492143992</c:v>
                </c:pt>
                <c:pt idx="3">
                  <c:v>0.16264898202256814</c:v>
                </c:pt>
                <c:pt idx="4">
                  <c:v>0.1767104533989784</c:v>
                </c:pt>
                <c:pt idx="5">
                  <c:v>0.19428729261949124</c:v>
                </c:pt>
                <c:pt idx="6">
                  <c:v>0.21625834164513225</c:v>
                </c:pt>
                <c:pt idx="7">
                  <c:v>0.24372215292718352</c:v>
                </c:pt>
                <c:pt idx="8">
                  <c:v>0.27805191702974763</c:v>
                </c:pt>
                <c:pt idx="9">
                  <c:v>0.32096412215795278</c:v>
                </c:pt>
                <c:pt idx="10">
                  <c:v>0.37460437856820916</c:v>
                </c:pt>
                <c:pt idx="11">
                  <c:v>0.44165469908102967</c:v>
                </c:pt>
                <c:pt idx="12">
                  <c:v>0.52546759972205526</c:v>
                </c:pt>
                <c:pt idx="13">
                  <c:v>0.63023372552333734</c:v>
                </c:pt>
                <c:pt idx="14">
                  <c:v>0.76119138277493992</c:v>
                </c:pt>
                <c:pt idx="15">
                  <c:v>0.92488845433944278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0.15569539121592296</c:v>
                </c:pt>
                <c:pt idx="2">
                  <c:v>0.16553493802503066</c:v>
                </c:pt>
                <c:pt idx="3">
                  <c:v>0.17783437153641526</c:v>
                </c:pt>
                <c:pt idx="4">
                  <c:v>0.19320866342564605</c:v>
                </c:pt>
                <c:pt idx="5">
                  <c:v>0.2124265282871845</c:v>
                </c:pt>
                <c:pt idx="6">
                  <c:v>0.23644885936410759</c:v>
                </c:pt>
                <c:pt idx="7">
                  <c:v>0.26647677321026142</c:v>
                </c:pt>
                <c:pt idx="8">
                  <c:v>0.30401166551795372</c:v>
                </c:pt>
                <c:pt idx="9">
                  <c:v>0.35093028090256917</c:v>
                </c:pt>
                <c:pt idx="10">
                  <c:v>0.40957855013333833</c:v>
                </c:pt>
                <c:pt idx="11">
                  <c:v>0.4828888866717998</c:v>
                </c:pt>
                <c:pt idx="12">
                  <c:v>0.57452680734487671</c:v>
                </c:pt>
                <c:pt idx="13">
                  <c:v>0.68907420818622289</c:v>
                </c:pt>
                <c:pt idx="14">
                  <c:v>0.83225845923790542</c:v>
                </c:pt>
                <c:pt idx="15">
                  <c:v>1.0112387730525088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0.17231405118515497</c:v>
                </c:pt>
                <c:pt idx="2">
                  <c:v>0.18320385440451908</c:v>
                </c:pt>
                <c:pt idx="3">
                  <c:v>0.19681610842872421</c:v>
                </c:pt>
                <c:pt idx="4">
                  <c:v>0.21383142595898061</c:v>
                </c:pt>
                <c:pt idx="5">
                  <c:v>0.23510057287180114</c:v>
                </c:pt>
                <c:pt idx="6">
                  <c:v>0.26168700651282678</c:v>
                </c:pt>
                <c:pt idx="7">
                  <c:v>0.29492004856410881</c:v>
                </c:pt>
                <c:pt idx="8">
                  <c:v>0.33646135112821135</c:v>
                </c:pt>
                <c:pt idx="9">
                  <c:v>0.38838797933333963</c:v>
                </c:pt>
                <c:pt idx="10">
                  <c:v>0.45329626458974986</c:v>
                </c:pt>
                <c:pt idx="11">
                  <c:v>0.53443162116026266</c:v>
                </c:pt>
                <c:pt idx="12">
                  <c:v>0.63585081687340361</c:v>
                </c:pt>
                <c:pt idx="13">
                  <c:v>0.76262481151482997</c:v>
                </c:pt>
                <c:pt idx="14">
                  <c:v>0.92109230481661253</c:v>
                </c:pt>
                <c:pt idx="15">
                  <c:v>1.1191766714438409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0.19308737614669502</c:v>
                </c:pt>
                <c:pt idx="2">
                  <c:v>0.20528999987887964</c:v>
                </c:pt>
                <c:pt idx="3">
                  <c:v>0.2205432795441104</c:v>
                </c:pt>
                <c:pt idx="4">
                  <c:v>0.23960987912564888</c:v>
                </c:pt>
                <c:pt idx="5">
                  <c:v>0.26344312860257196</c:v>
                </c:pt>
                <c:pt idx="6">
                  <c:v>0.2932346904487258</c:v>
                </c:pt>
                <c:pt idx="7">
                  <c:v>0.33047414275641812</c:v>
                </c:pt>
                <c:pt idx="8">
                  <c:v>0.3770234581410335</c:v>
                </c:pt>
                <c:pt idx="9">
                  <c:v>0.43521010237180269</c:v>
                </c:pt>
                <c:pt idx="10">
                  <c:v>0.50794340766026425</c:v>
                </c:pt>
                <c:pt idx="11">
                  <c:v>0.59886003927084119</c:v>
                </c:pt>
                <c:pt idx="12">
                  <c:v>0.71250582878406232</c:v>
                </c:pt>
                <c:pt idx="13">
                  <c:v>0.85456306567558871</c:v>
                </c:pt>
                <c:pt idx="14">
                  <c:v>1.0321346117899968</c:v>
                </c:pt>
                <c:pt idx="15">
                  <c:v>1.2540990444330067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0.21905403234862</c:v>
                </c:pt>
                <c:pt idx="2">
                  <c:v>0.23289768172183026</c:v>
                </c:pt>
                <c:pt idx="3">
                  <c:v>0.25020224343834313</c:v>
                </c:pt>
                <c:pt idx="4">
                  <c:v>0.27183294558398408</c:v>
                </c:pt>
                <c:pt idx="5">
                  <c:v>0.29887132326603538</c:v>
                </c:pt>
                <c:pt idx="6">
                  <c:v>0.33266929536859952</c:v>
                </c:pt>
                <c:pt idx="7">
                  <c:v>0.37491676049680461</c:v>
                </c:pt>
                <c:pt idx="8">
                  <c:v>0.42772609190706107</c:v>
                </c:pt>
                <c:pt idx="9">
                  <c:v>0.49373775616988158</c:v>
                </c:pt>
                <c:pt idx="10">
                  <c:v>0.57625233649840724</c:v>
                </c:pt>
                <c:pt idx="11">
                  <c:v>0.67939556190906414</c:v>
                </c:pt>
                <c:pt idx="12">
                  <c:v>0.80832459367238541</c:v>
                </c:pt>
                <c:pt idx="13">
                  <c:v>0.96948588337653707</c:v>
                </c:pt>
                <c:pt idx="14">
                  <c:v>1.1709374955067264</c:v>
                </c:pt>
                <c:pt idx="15">
                  <c:v>1.4227520106694631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0.25151235260102628</c:v>
                </c:pt>
                <c:pt idx="2">
                  <c:v>0.26740728402551861</c:v>
                </c:pt>
                <c:pt idx="3">
                  <c:v>0.28727594830613395</c:v>
                </c:pt>
                <c:pt idx="4">
                  <c:v>0.3121117786569032</c:v>
                </c:pt>
                <c:pt idx="5">
                  <c:v>0.3431565665953647</c:v>
                </c:pt>
                <c:pt idx="6">
                  <c:v>0.38196255151844172</c:v>
                </c:pt>
                <c:pt idx="7">
                  <c:v>0.43047003267228784</c:v>
                </c:pt>
                <c:pt idx="8">
                  <c:v>0.49110438411459545</c:v>
                </c:pt>
                <c:pt idx="9">
                  <c:v>0.56689732341748011</c:v>
                </c:pt>
                <c:pt idx="10">
                  <c:v>0.66163849754608595</c:v>
                </c:pt>
                <c:pt idx="11">
                  <c:v>0.78006496520684299</c:v>
                </c:pt>
                <c:pt idx="12">
                  <c:v>0.92809804978278931</c:v>
                </c:pt>
                <c:pt idx="13">
                  <c:v>1.1131394055027226</c:v>
                </c:pt>
                <c:pt idx="14">
                  <c:v>1.3444411001526388</c:v>
                </c:pt>
                <c:pt idx="15">
                  <c:v>1.633568218465034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0.29208525291653409</c:v>
                </c:pt>
                <c:pt idx="2">
                  <c:v>0.31054428690512897</c:v>
                </c:pt>
                <c:pt idx="3">
                  <c:v>0.33361807939087251</c:v>
                </c:pt>
                <c:pt idx="4">
                  <c:v>0.36246031999805206</c:v>
                </c:pt>
                <c:pt idx="5">
                  <c:v>0.39851312075702638</c:v>
                </c:pt>
                <c:pt idx="6">
                  <c:v>0.44357912170574432</c:v>
                </c:pt>
                <c:pt idx="7">
                  <c:v>0.49991162289164182</c:v>
                </c:pt>
                <c:pt idx="8">
                  <c:v>0.57032724937401358</c:v>
                </c:pt>
                <c:pt idx="9">
                  <c:v>0.65834678247697831</c:v>
                </c:pt>
                <c:pt idx="10">
                  <c:v>0.76837119885568417</c:v>
                </c:pt>
                <c:pt idx="11">
                  <c:v>0.90590171932906638</c:v>
                </c:pt>
                <c:pt idx="12">
                  <c:v>1.0778148699207943</c:v>
                </c:pt>
                <c:pt idx="13">
                  <c:v>1.2927063081604544</c:v>
                </c:pt>
                <c:pt idx="14">
                  <c:v>1.5613206059600291</c:v>
                </c:pt>
                <c:pt idx="15">
                  <c:v>1.8970884782094977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10.844845275436763</c:v>
                </c:pt>
                <c:pt idx="1">
                  <c:v>10.768594433439267</c:v>
                </c:pt>
                <c:pt idx="2">
                  <c:v>10.674775595249422</c:v>
                </c:pt>
                <c:pt idx="3">
                  <c:v>10.559776147569254</c:v>
                </c:pt>
                <c:pt idx="4">
                  <c:v>10.419464918072029</c:v>
                </c:pt>
                <c:pt idx="5">
                  <c:v>10.249233730633382</c:v>
                </c:pt>
                <c:pt idx="6">
                  <c:v>10.044110333900798</c:v>
                </c:pt>
                <c:pt idx="7">
                  <c:v>9.7989702917817993</c:v>
                </c:pt>
                <c:pt idx="8">
                  <c:v>9.5088741880126477</c:v>
                </c:pt>
                <c:pt idx="9">
                  <c:v>9.169546479608492</c:v>
                </c:pt>
                <c:pt idx="10">
                  <c:v>8.777989221107056</c:v>
                </c:pt>
                <c:pt idx="11">
                  <c:v>8.3331854284386147</c:v>
                </c:pt>
                <c:pt idx="12">
                  <c:v>7.8367965703179792</c:v>
                </c:pt>
                <c:pt idx="13">
                  <c:v>7.2937095109492951</c:v>
                </c:pt>
                <c:pt idx="14">
                  <c:v>6.7122628890111002</c:v>
                </c:pt>
                <c:pt idx="15">
                  <c:v>9.8763578557770497</c:v>
                </c:pt>
                <c:pt idx="16">
                  <c:v>9.6001193113170444</c:v>
                </c:pt>
                <c:pt idx="17">
                  <c:v>9.2758172882679713</c:v>
                </c:pt>
                <c:pt idx="18">
                  <c:v>8.9000030783286146</c:v>
                </c:pt>
                <c:pt idx="19">
                  <c:v>8.4709950187890861</c:v>
                </c:pt>
                <c:pt idx="20">
                  <c:v>7.9895908500319504</c:v>
                </c:pt>
                <c:pt idx="21">
                  <c:v>7.4596767880775827</c:v>
                </c:pt>
                <c:pt idx="22">
                  <c:v>6.8885667557981725</c:v>
                </c:pt>
                <c:pt idx="23">
                  <c:v>6.2869122290545194</c:v>
                </c:pt>
                <c:pt idx="24">
                  <c:v>5.6680910767038242</c:v>
                </c:pt>
                <c:pt idx="25">
                  <c:v>5.0471072370470047</c:v>
                </c:pt>
                <c:pt idx="26">
                  <c:v>4.4391742811555988</c:v>
                </c:pt>
                <c:pt idx="27">
                  <c:v>3.8582569716890598</c:v>
                </c:pt>
                <c:pt idx="28">
                  <c:v>3.3158588577068131</c:v>
                </c:pt>
                <c:pt idx="29">
                  <c:v>2.820263993764796</c:v>
                </c:pt>
                <c:pt idx="30">
                  <c:v>9.6606737957695099</c:v>
                </c:pt>
                <c:pt idx="31">
                  <c:v>9.3465755215162378</c:v>
                </c:pt>
                <c:pt idx="32">
                  <c:v>8.9815530633334291</c:v>
                </c:pt>
                <c:pt idx="33">
                  <c:v>8.5635027800717651</c:v>
                </c:pt>
                <c:pt idx="34">
                  <c:v>8.0926574649958365</c:v>
                </c:pt>
                <c:pt idx="35">
                  <c:v>7.572229537600883</c:v>
                </c:pt>
                <c:pt idx="36">
                  <c:v>7.0088198075886154</c:v>
                </c:pt>
                <c:pt idx="37">
                  <c:v>6.4124262179830884</c:v>
                </c:pt>
                <c:pt idx="38">
                  <c:v>5.7959418039682715</c:v>
                </c:pt>
                <c:pt idx="39">
                  <c:v>5.1741452008321005</c:v>
                </c:pt>
                <c:pt idx="40">
                  <c:v>4.5623290382631376</c:v>
                </c:pt>
                <c:pt idx="41">
                  <c:v>3.9748255854721743</c:v>
                </c:pt>
                <c:pt idx="42">
                  <c:v>3.4237229950699191</c:v>
                </c:pt>
                <c:pt idx="43">
                  <c:v>2.9180030022218042</c:v>
                </c:pt>
                <c:pt idx="44">
                  <c:v>2.4632018834303508</c:v>
                </c:pt>
                <c:pt idx="45">
                  <c:v>9.4039641368521885</c:v>
                </c:pt>
                <c:pt idx="46">
                  <c:v>9.0478770165755407</c:v>
                </c:pt>
                <c:pt idx="47">
                  <c:v>8.6389765470489355</c:v>
                </c:pt>
                <c:pt idx="48">
                  <c:v>8.1770453036901607</c:v>
                </c:pt>
                <c:pt idx="49">
                  <c:v>7.66474704242406</c:v>
                </c:pt>
                <c:pt idx="50">
                  <c:v>7.1080879778225654</c:v>
                </c:pt>
                <c:pt idx="51">
                  <c:v>6.5165043310744117</c:v>
                </c:pt>
                <c:pt idx="52">
                  <c:v>5.9024514130179888</c:v>
                </c:pt>
                <c:pt idx="53">
                  <c:v>5.2804747441218298</c:v>
                </c:pt>
                <c:pt idx="54">
                  <c:v>4.6658844897287253</c:v>
                </c:pt>
                <c:pt idx="55">
                  <c:v>4.0732775700610615</c:v>
                </c:pt>
                <c:pt idx="56">
                  <c:v>3.5152019740888023</c:v>
                </c:pt>
                <c:pt idx="57">
                  <c:v>3.0012109233138911</c:v>
                </c:pt>
                <c:pt idx="58">
                  <c:v>2.5374331813856923</c:v>
                </c:pt>
                <c:pt idx="59">
                  <c:v>2.1266446389668303</c:v>
                </c:pt>
                <c:pt idx="60">
                  <c:v>9.1016456345627699</c:v>
                </c:pt>
                <c:pt idx="61">
                  <c:v>8.7003202245715663</c:v>
                </c:pt>
                <c:pt idx="62">
                  <c:v>8.245833393269022</c:v>
                </c:pt>
                <c:pt idx="63">
                  <c:v>7.7404048592232506</c:v>
                </c:pt>
                <c:pt idx="64">
                  <c:v>7.189550309411973</c:v>
                </c:pt>
                <c:pt idx="65">
                  <c:v>6.6022313564988568</c:v>
                </c:pt>
                <c:pt idx="66">
                  <c:v>5.9905196409670296</c:v>
                </c:pt>
                <c:pt idx="67">
                  <c:v>5.3687375020425492</c:v>
                </c:pt>
                <c:pt idx="68">
                  <c:v>4.752176161141958</c:v>
                </c:pt>
                <c:pt idx="69">
                  <c:v>4.155621650811324</c:v>
                </c:pt>
                <c:pt idx="70">
                  <c:v>3.5919817422914173</c:v>
                </c:pt>
                <c:pt idx="71">
                  <c:v>3.0712737164939226</c:v>
                </c:pt>
                <c:pt idx="72">
                  <c:v>2.6001191414798059</c:v>
                </c:pt>
                <c:pt idx="73">
                  <c:v>2.1817498034195046</c:v>
                </c:pt>
                <c:pt idx="74">
                  <c:v>1.8164145481797396</c:v>
                </c:pt>
                <c:pt idx="75">
                  <c:v>8.7500259988856417</c:v>
                </c:pt>
                <c:pt idx="76">
                  <c:v>8.3017027939376238</c:v>
                </c:pt>
                <c:pt idx="77">
                  <c:v>7.8020150779732376</c:v>
                </c:pt>
                <c:pt idx="78">
                  <c:v>7.2560769987103004</c:v>
                </c:pt>
                <c:pt idx="79">
                  <c:v>6.6724542398363811</c:v>
                </c:pt>
                <c:pt idx="80">
                  <c:v>6.0628892892494743</c:v>
                </c:pt>
                <c:pt idx="81">
                  <c:v>5.4415009414826248</c:v>
                </c:pt>
                <c:pt idx="82">
                  <c:v>4.82354209581022</c:v>
                </c:pt>
                <c:pt idx="83">
                  <c:v>4.223933403652441</c:v>
                </c:pt>
                <c:pt idx="84">
                  <c:v>3.6558634423480187</c:v>
                </c:pt>
                <c:pt idx="85">
                  <c:v>3.129724045813743</c:v>
                </c:pt>
                <c:pt idx="86">
                  <c:v>2.652542889683434</c:v>
                </c:pt>
                <c:pt idx="87">
                  <c:v>2.227933597372977</c:v>
                </c:pt>
                <c:pt idx="88">
                  <c:v>1.8564637511062667</c:v>
                </c:pt>
                <c:pt idx="89">
                  <c:v>1.5362785206333767</c:v>
                </c:pt>
                <c:pt idx="90">
                  <c:v>8.3469463849440029</c:v>
                </c:pt>
                <c:pt idx="91">
                  <c:v>7.8520139403366871</c:v>
                </c:pt>
                <c:pt idx="92">
                  <c:v>7.3101914077136678</c:v>
                </c:pt>
                <c:pt idx="93">
                  <c:v>6.729717323052153</c:v>
                </c:pt>
                <c:pt idx="94">
                  <c:v>6.1220562509422338</c:v>
                </c:pt>
                <c:pt idx="95">
                  <c:v>5.5011473521415484</c:v>
                </c:pt>
                <c:pt idx="96">
                  <c:v>4.8821969157175635</c:v>
                </c:pt>
                <c:pt idx="97">
                  <c:v>4.280221381663603</c:v>
                </c:pt>
                <c:pt idx="98">
                  <c:v>3.7086284070992201</c:v>
                </c:pt>
                <c:pt idx="99">
                  <c:v>3.1781109097502798</c:v>
                </c:pt>
                <c:pt idx="100">
                  <c:v>2.6960288782470183</c:v>
                </c:pt>
                <c:pt idx="101">
                  <c:v>2.2663126698829306</c:v>
                </c:pt>
                <c:pt idx="102">
                  <c:v>1.889797500234305</c:v>
                </c:pt>
                <c:pt idx="103">
                  <c:v>1.5648300628178078</c:v>
                </c:pt>
                <c:pt idx="104">
                  <c:v>1.2879804819664211</c:v>
                </c:pt>
                <c:pt idx="105">
                  <c:v>7.8924768061572719</c:v>
                </c:pt>
                <c:pt idx="106">
                  <c:v>7.3540675705961052</c:v>
                </c:pt>
                <c:pt idx="107">
                  <c:v>6.7762403445120807</c:v>
                </c:pt>
                <c:pt idx="108">
                  <c:v>6.1702278227200411</c:v>
                </c:pt>
                <c:pt idx="109">
                  <c:v>5.5498142925217602</c:v>
                </c:pt>
                <c:pt idx="110">
                  <c:v>4.9301579402687805</c:v>
                </c:pt>
                <c:pt idx="111">
                  <c:v>4.3263435349252095</c:v>
                </c:pt>
                <c:pt idx="112">
                  <c:v>3.7519498283864294</c:v>
                </c:pt>
                <c:pt idx="113">
                  <c:v>3.2179111287258255</c:v>
                </c:pt>
                <c:pt idx="114">
                  <c:v>2.7318579061969923</c:v>
                </c:pt>
                <c:pt idx="115">
                  <c:v>2.297981258006577</c:v>
                </c:pt>
                <c:pt idx="116">
                  <c:v>1.9173389354078028</c:v>
                </c:pt>
                <c:pt idx="117">
                  <c:v>1.5884469312204315</c:v>
                </c:pt>
                <c:pt idx="118">
                  <c:v>1.3079885734043004</c:v>
                </c:pt>
                <c:pt idx="119">
                  <c:v>1.071505485087026</c:v>
                </c:pt>
                <c:pt idx="120">
                  <c:v>7.3895495503821103</c:v>
                </c:pt>
                <c:pt idx="121">
                  <c:v>6.8139244657228506</c:v>
                </c:pt>
                <c:pt idx="122">
                  <c:v>6.2093143544151603</c:v>
                </c:pt>
                <c:pt idx="123">
                  <c:v>5.5893722433736217</c:v>
                </c:pt>
                <c:pt idx="124">
                  <c:v>4.9692105938848119</c:v>
                </c:pt>
                <c:pt idx="125">
                  <c:v>4.3639631549425344</c:v>
                </c:pt>
                <c:pt idx="126">
                  <c:v>3.7873425491707553</c:v>
                </c:pt>
                <c:pt idx="127">
                  <c:v>3.2504763027675687</c:v>
                </c:pt>
                <c:pt idx="128">
                  <c:v>2.7612141552918152</c:v>
                </c:pt>
                <c:pt idx="129">
                  <c:v>2.3239605682864637</c:v>
                </c:pt>
                <c:pt idx="130">
                  <c:v>1.9399568918693506</c:v>
                </c:pt>
                <c:pt idx="131">
                  <c:v>1.6078599616970417</c:v>
                </c:pt>
                <c:pt idx="132">
                  <c:v>1.3244482524826384</c:v>
                </c:pt>
                <c:pt idx="133">
                  <c:v>1.0853170682655373</c:v>
                </c:pt>
                <c:pt idx="134">
                  <c:v>0.88547476678403481</c:v>
                </c:pt>
                <c:pt idx="135">
                  <c:v>6.8443748913161748</c:v>
                </c:pt>
                <c:pt idx="136">
                  <c:v>6.2409419418594556</c:v>
                </c:pt>
                <c:pt idx="137">
                  <c:v>5.6214269564924955</c:v>
                </c:pt>
                <c:pt idx="138">
                  <c:v>5.000901011487791</c:v>
                </c:pt>
                <c:pt idx="139">
                  <c:v>4.3945332043091723</c:v>
                </c:pt>
                <c:pt idx="140">
                  <c:v>3.8161411470774178</c:v>
                </c:pt>
                <c:pt idx="141">
                  <c:v>3.2770068799306951</c:v>
                </c:pt>
                <c:pt idx="142">
                  <c:v>2.7851573546466013</c:v>
                </c:pt>
                <c:pt idx="143">
                  <c:v>2.3451708091965404</c:v>
                </c:pt>
                <c:pt idx="144">
                  <c:v>1.9584391289461973</c:v>
                </c:pt>
                <c:pt idx="145">
                  <c:v>1.6237354054617055</c:v>
                </c:pt>
                <c:pt idx="146">
                  <c:v>1.3379172932544614</c:v>
                </c:pt>
                <c:pt idx="147">
                  <c:v>1.0966253687507643</c:v>
                </c:pt>
                <c:pt idx="148">
                  <c:v>0.89488577660860658</c:v>
                </c:pt>
                <c:pt idx="149">
                  <c:v>0.72757602862062332</c:v>
                </c:pt>
                <c:pt idx="150">
                  <c:v>6.2664769411992154</c:v>
                </c:pt>
                <c:pt idx="151">
                  <c:v>5.6473366649604708</c:v>
                </c:pt>
                <c:pt idx="152">
                  <c:v>5.0265458634421902</c:v>
                </c:pt>
                <c:pt idx="153">
                  <c:v>4.4192993528002376</c:v>
                </c:pt>
                <c:pt idx="154">
                  <c:v>3.8394972892082282</c:v>
                </c:pt>
                <c:pt idx="155">
                  <c:v>3.2985452146712095</c:v>
                </c:pt>
                <c:pt idx="156">
                  <c:v>2.8046129719872899</c:v>
                </c:pt>
                <c:pt idx="157">
                  <c:v>2.3624198086697343</c:v>
                </c:pt>
                <c:pt idx="158">
                  <c:v>1.9734804252715978</c:v>
                </c:pt>
                <c:pt idx="159">
                  <c:v>1.6366632755055892</c:v>
                </c:pt>
                <c:pt idx="160">
                  <c:v>1.3488913863809358</c:v>
                </c:pt>
                <c:pt idx="161">
                  <c:v>1.1058431035269689</c:v>
                </c:pt>
                <c:pt idx="162">
                  <c:v>0.90255985153308227</c:v>
                </c:pt>
                <c:pt idx="163">
                  <c:v>0.73391791272662199</c:v>
                </c:pt>
                <c:pt idx="164">
                  <c:v>0.59495894301207797</c:v>
                </c:pt>
                <c:pt idx="165">
                  <c:v>5.6682370335256325</c:v>
                </c:pt>
                <c:pt idx="166">
                  <c:v>5.0472518965937967</c:v>
                </c:pt>
                <c:pt idx="167">
                  <c:v>4.4393141682590063</c:v>
                </c:pt>
                <c:pt idx="168">
                  <c:v>3.8583890607282316</c:v>
                </c:pt>
                <c:pt idx="169">
                  <c:v>3.3159808093542464</c:v>
                </c:pt>
                <c:pt idx="170">
                  <c:v>2.8203742710704973</c:v>
                </c:pt>
                <c:pt idx="171">
                  <c:v>2.3764027800217402</c:v>
                </c:pt>
                <c:pt idx="172">
                  <c:v>1.9856808407933668</c:v>
                </c:pt>
                <c:pt idx="173">
                  <c:v>1.6471547397409136</c:v>
                </c:pt>
                <c:pt idx="174">
                  <c:v>1.3578011365996698</c:v>
                </c:pt>
                <c:pt idx="175">
                  <c:v>1.1133296180138887</c:v>
                </c:pt>
                <c:pt idx="176">
                  <c:v>0.90879453086590123</c:v>
                </c:pt>
                <c:pt idx="177">
                  <c:v>0.73907158038411147</c:v>
                </c:pt>
                <c:pt idx="178">
                  <c:v>0.59919289651914776</c:v>
                </c:pt>
                <c:pt idx="179">
                  <c:v>0.48455715202339589</c:v>
                </c:pt>
                <c:pt idx="180">
                  <c:v>5.0639399541852645</c:v>
                </c:pt>
                <c:pt idx="181">
                  <c:v>4.4554570258548276</c:v>
                </c:pt>
                <c:pt idx="182">
                  <c:v>3.8736368615788472</c:v>
                </c:pt>
                <c:pt idx="183">
                  <c:v>3.3300625617187825</c:v>
                </c:pt>
                <c:pt idx="184">
                  <c:v>2.8331114343364816</c:v>
                </c:pt>
                <c:pt idx="185">
                  <c:v>2.3877089043894681</c:v>
                </c:pt>
                <c:pt idx="186">
                  <c:v>1.9955503253250779</c:v>
                </c:pt>
                <c:pt idx="187">
                  <c:v>1.6556452549193661</c:v>
                </c:pt>
                <c:pt idx="188">
                  <c:v>1.3650141324497207</c:v>
                </c:pt>
                <c:pt idx="189">
                  <c:v>1.1193922111456325</c:v>
                </c:pt>
                <c:pt idx="190">
                  <c:v>0.91384463652622228</c:v>
                </c:pt>
                <c:pt idx="191">
                  <c:v>0.7432469221303083</c:v>
                </c:pt>
                <c:pt idx="192">
                  <c:v>0.60262369555387296</c:v>
                </c:pt>
                <c:pt idx="193">
                  <c:v>0.4873618686342932</c:v>
                </c:pt>
                <c:pt idx="194">
                  <c:v>0.39332452819572017</c:v>
                </c:pt>
                <c:pt idx="195">
                  <c:v>4.4684560878839399</c:v>
                </c:pt>
                <c:pt idx="196">
                  <c:v>3.8859221477118382</c:v>
                </c:pt>
                <c:pt idx="197">
                  <c:v>3.3414143691988816</c:v>
                </c:pt>
                <c:pt idx="198">
                  <c:v>2.8433842978784605</c:v>
                </c:pt>
                <c:pt idx="199">
                  <c:v>2.39683155848381</c:v>
                </c:pt>
                <c:pt idx="200">
                  <c:v>2.0035168335337934</c:v>
                </c:pt>
                <c:pt idx="201">
                  <c:v>1.6625009506058714</c:v>
                </c:pt>
                <c:pt idx="202">
                  <c:v>1.3708399415719044</c:v>
                </c:pt>
                <c:pt idx="203">
                  <c:v>1.1242900332629733</c:v>
                </c:pt>
                <c:pt idx="204">
                  <c:v>0.91792531232970132</c:v>
                </c:pt>
                <c:pt idx="205">
                  <c:v>0.74662131696410861</c:v>
                </c:pt>
                <c:pt idx="206">
                  <c:v>0.60539675191574105</c:v>
                </c:pt>
                <c:pt idx="207">
                  <c:v>0.48962912803657255</c:v>
                </c:pt>
                <c:pt idx="208">
                  <c:v>0.39517051244967505</c:v>
                </c:pt>
                <c:pt idx="209">
                  <c:v>0.31839103190319434</c:v>
                </c:pt>
                <c:pt idx="210">
                  <c:v>3.8958066259588149</c:v>
                </c:pt>
                <c:pt idx="211">
                  <c:v>3.3505516912873849</c:v>
                </c:pt>
                <c:pt idx="212">
                  <c:v>2.8516563839095208</c:v>
                </c:pt>
                <c:pt idx="213">
                  <c:v>2.4041800263714301</c:v>
                </c:pt>
                <c:pt idx="214">
                  <c:v>2.0099359837040343</c:v>
                </c:pt>
                <c:pt idx="215">
                  <c:v>1.6680265218340014</c:v>
                </c:pt>
                <c:pt idx="216">
                  <c:v>1.3755365160571877</c:v>
                </c:pt>
                <c:pt idx="217">
                  <c:v>1.1282392586656329</c:v>
                </c:pt>
                <c:pt idx="218">
                  <c:v>0.9212161864688212</c:v>
                </c:pt>
                <c:pt idx="219">
                  <c:v>0.74934297404476069</c:v>
                </c:pt>
                <c:pt idx="220">
                  <c:v>0.60763364016820842</c:v>
                </c:pt>
                <c:pt idx="221">
                  <c:v>0.49145818074311992</c:v>
                </c:pt>
                <c:pt idx="222">
                  <c:v>0.39665982264374977</c:v>
                </c:pt>
                <c:pt idx="223">
                  <c:v>0.31959956748395274</c:v>
                </c:pt>
                <c:pt idx="224">
                  <c:v>0.25715239073013951</c:v>
                </c:pt>
                <c:pt idx="225">
                  <c:v>3.3578976085786065</c:v>
                </c:pt>
                <c:pt idx="226">
                  <c:v>2.8583087878674984</c:v>
                </c:pt>
                <c:pt idx="227">
                  <c:v>2.4100913232692323</c:v>
                </c:pt>
                <c:pt idx="228">
                  <c:v>2.0151009958202772</c:v>
                </c:pt>
                <c:pt idx="229">
                  <c:v>1.6724734950140112</c:v>
                </c:pt>
                <c:pt idx="230">
                  <c:v>1.3793170099746532</c:v>
                </c:pt>
                <c:pt idx="231">
                  <c:v>1.1314186712551735</c:v>
                </c:pt>
                <c:pt idx="232">
                  <c:v>0.92386592403380896</c:v>
                </c:pt>
                <c:pt idx="233">
                  <c:v>0.75153462809528015</c:v>
                </c:pt>
                <c:pt idx="234">
                  <c:v>0.60943508780960876</c:v>
                </c:pt>
                <c:pt idx="235">
                  <c:v>0.49293129132566477</c:v>
                </c:pt>
                <c:pt idx="236">
                  <c:v>0.39785937778965813</c:v>
                </c:pt>
                <c:pt idx="237">
                  <c:v>0.3205730217945319</c:v>
                </c:pt>
                <c:pt idx="238">
                  <c:v>0.25794016532645586</c:v>
                </c:pt>
                <c:pt idx="239">
                  <c:v>0.20731035914404264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10.844845275436763</c:v>
                </c:pt>
                <c:pt idx="1">
                  <c:v>10.768594433439267</c:v>
                </c:pt>
                <c:pt idx="2">
                  <c:v>10.674775595249422</c:v>
                </c:pt>
                <c:pt idx="3">
                  <c:v>10.559776147569254</c:v>
                </c:pt>
                <c:pt idx="4">
                  <c:v>10.419464918072029</c:v>
                </c:pt>
                <c:pt idx="5">
                  <c:v>10.249233730633382</c:v>
                </c:pt>
                <c:pt idx="6">
                  <c:v>10.044110333900798</c:v>
                </c:pt>
                <c:pt idx="7">
                  <c:v>9.7989702917817993</c:v>
                </c:pt>
                <c:pt idx="8">
                  <c:v>9.5088741880126477</c:v>
                </c:pt>
                <c:pt idx="9">
                  <c:v>9.169546479608492</c:v>
                </c:pt>
                <c:pt idx="10">
                  <c:v>8.777989221107056</c:v>
                </c:pt>
                <c:pt idx="11">
                  <c:v>8.3331854284386147</c:v>
                </c:pt>
                <c:pt idx="12">
                  <c:v>7.8367965703179792</c:v>
                </c:pt>
                <c:pt idx="13">
                  <c:v>7.2937095109492951</c:v>
                </c:pt>
                <c:pt idx="14">
                  <c:v>6.7122628890111002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9.8763578557770497</c:v>
                </c:pt>
                <c:pt idx="1">
                  <c:v>9.6001193113170444</c:v>
                </c:pt>
                <c:pt idx="2">
                  <c:v>9.2758172882679713</c:v>
                </c:pt>
                <c:pt idx="3">
                  <c:v>8.9000030783286146</c:v>
                </c:pt>
                <c:pt idx="4">
                  <c:v>8.4709950187890861</c:v>
                </c:pt>
                <c:pt idx="5">
                  <c:v>7.9895908500319504</c:v>
                </c:pt>
                <c:pt idx="6">
                  <c:v>7.4596767880775827</c:v>
                </c:pt>
                <c:pt idx="7">
                  <c:v>6.8885667557981725</c:v>
                </c:pt>
                <c:pt idx="8">
                  <c:v>6.2869122290545194</c:v>
                </c:pt>
                <c:pt idx="9">
                  <c:v>5.6680910767038242</c:v>
                </c:pt>
                <c:pt idx="10">
                  <c:v>5.0471072370470047</c:v>
                </c:pt>
                <c:pt idx="11">
                  <c:v>4.4391742811555988</c:v>
                </c:pt>
                <c:pt idx="12">
                  <c:v>3.8582569716890598</c:v>
                </c:pt>
                <c:pt idx="13">
                  <c:v>3.3158588577068131</c:v>
                </c:pt>
                <c:pt idx="14">
                  <c:v>2.820263993764796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9.6606737957695099</c:v>
                </c:pt>
                <c:pt idx="1">
                  <c:v>9.3465755215162378</c:v>
                </c:pt>
                <c:pt idx="2">
                  <c:v>8.9815530633334291</c:v>
                </c:pt>
                <c:pt idx="3">
                  <c:v>8.5635027800717651</c:v>
                </c:pt>
                <c:pt idx="4">
                  <c:v>8.0926574649958365</c:v>
                </c:pt>
                <c:pt idx="5">
                  <c:v>7.572229537600883</c:v>
                </c:pt>
                <c:pt idx="6">
                  <c:v>7.0088198075886154</c:v>
                </c:pt>
                <c:pt idx="7">
                  <c:v>6.4124262179830884</c:v>
                </c:pt>
                <c:pt idx="8">
                  <c:v>5.7959418039682715</c:v>
                </c:pt>
                <c:pt idx="9">
                  <c:v>5.1741452008321005</c:v>
                </c:pt>
                <c:pt idx="10">
                  <c:v>4.5623290382631376</c:v>
                </c:pt>
                <c:pt idx="11">
                  <c:v>3.9748255854721743</c:v>
                </c:pt>
                <c:pt idx="12">
                  <c:v>3.4237229950699191</c:v>
                </c:pt>
                <c:pt idx="13">
                  <c:v>2.9180030022218042</c:v>
                </c:pt>
                <c:pt idx="14">
                  <c:v>2.4632018834303508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9.4039641368521885</c:v>
                </c:pt>
                <c:pt idx="1">
                  <c:v>9.0478770165755407</c:v>
                </c:pt>
                <c:pt idx="2">
                  <c:v>8.6389765470489355</c:v>
                </c:pt>
                <c:pt idx="3">
                  <c:v>8.1770453036901607</c:v>
                </c:pt>
                <c:pt idx="4">
                  <c:v>7.66474704242406</c:v>
                </c:pt>
                <c:pt idx="5">
                  <c:v>7.1080879778225654</c:v>
                </c:pt>
                <c:pt idx="6">
                  <c:v>6.5165043310744117</c:v>
                </c:pt>
                <c:pt idx="7">
                  <c:v>5.9024514130179888</c:v>
                </c:pt>
                <c:pt idx="8">
                  <c:v>5.2804747441218298</c:v>
                </c:pt>
                <c:pt idx="9">
                  <c:v>4.6658844897287253</c:v>
                </c:pt>
                <c:pt idx="10">
                  <c:v>4.0732775700610615</c:v>
                </c:pt>
                <c:pt idx="11">
                  <c:v>3.5152019740888023</c:v>
                </c:pt>
                <c:pt idx="12">
                  <c:v>3.0012109233138911</c:v>
                </c:pt>
                <c:pt idx="13">
                  <c:v>2.5374331813856923</c:v>
                </c:pt>
                <c:pt idx="14">
                  <c:v>2.1266446389668303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9.1016456345627699</c:v>
                </c:pt>
                <c:pt idx="1">
                  <c:v>8.7003202245715663</c:v>
                </c:pt>
                <c:pt idx="2">
                  <c:v>8.245833393269022</c:v>
                </c:pt>
                <c:pt idx="3">
                  <c:v>7.7404048592232506</c:v>
                </c:pt>
                <c:pt idx="4">
                  <c:v>7.189550309411973</c:v>
                </c:pt>
                <c:pt idx="5">
                  <c:v>6.6022313564988568</c:v>
                </c:pt>
                <c:pt idx="6">
                  <c:v>5.9905196409670296</c:v>
                </c:pt>
                <c:pt idx="7">
                  <c:v>5.3687375020425492</c:v>
                </c:pt>
                <c:pt idx="8">
                  <c:v>4.752176161141958</c:v>
                </c:pt>
                <c:pt idx="9">
                  <c:v>4.155621650811324</c:v>
                </c:pt>
                <c:pt idx="10">
                  <c:v>3.5919817422914173</c:v>
                </c:pt>
                <c:pt idx="11">
                  <c:v>3.0712737164939226</c:v>
                </c:pt>
                <c:pt idx="12">
                  <c:v>2.6001191414798059</c:v>
                </c:pt>
                <c:pt idx="13">
                  <c:v>2.1817498034195046</c:v>
                </c:pt>
                <c:pt idx="14">
                  <c:v>1.8164145481797396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8.7500259988856417</c:v>
                </c:pt>
                <c:pt idx="1">
                  <c:v>8.3017027939376238</c:v>
                </c:pt>
                <c:pt idx="2">
                  <c:v>7.8020150779732376</c:v>
                </c:pt>
                <c:pt idx="3">
                  <c:v>7.2560769987103004</c:v>
                </c:pt>
                <c:pt idx="4">
                  <c:v>6.6724542398363811</c:v>
                </c:pt>
                <c:pt idx="5">
                  <c:v>6.0628892892494743</c:v>
                </c:pt>
                <c:pt idx="6">
                  <c:v>5.4415009414826248</c:v>
                </c:pt>
                <c:pt idx="7">
                  <c:v>4.82354209581022</c:v>
                </c:pt>
                <c:pt idx="8">
                  <c:v>4.223933403652441</c:v>
                </c:pt>
                <c:pt idx="9">
                  <c:v>3.6558634423480187</c:v>
                </c:pt>
                <c:pt idx="10">
                  <c:v>3.129724045813743</c:v>
                </c:pt>
                <c:pt idx="11">
                  <c:v>2.652542889683434</c:v>
                </c:pt>
                <c:pt idx="12">
                  <c:v>2.227933597372977</c:v>
                </c:pt>
                <c:pt idx="13">
                  <c:v>1.8564637511062667</c:v>
                </c:pt>
                <c:pt idx="14">
                  <c:v>1.5362785206333767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8.3469463849440029</c:v>
                </c:pt>
                <c:pt idx="1">
                  <c:v>7.8520139403366871</c:v>
                </c:pt>
                <c:pt idx="2">
                  <c:v>7.3101914077136678</c:v>
                </c:pt>
                <c:pt idx="3">
                  <c:v>6.729717323052153</c:v>
                </c:pt>
                <c:pt idx="4">
                  <c:v>6.1220562509422338</c:v>
                </c:pt>
                <c:pt idx="5">
                  <c:v>5.5011473521415484</c:v>
                </c:pt>
                <c:pt idx="6">
                  <c:v>4.8821969157175635</c:v>
                </c:pt>
                <c:pt idx="7">
                  <c:v>4.280221381663603</c:v>
                </c:pt>
                <c:pt idx="8">
                  <c:v>3.7086284070992201</c:v>
                </c:pt>
                <c:pt idx="9">
                  <c:v>3.1781109097502798</c:v>
                </c:pt>
                <c:pt idx="10">
                  <c:v>2.6960288782470183</c:v>
                </c:pt>
                <c:pt idx="11">
                  <c:v>2.2663126698829306</c:v>
                </c:pt>
                <c:pt idx="12">
                  <c:v>1.889797500234305</c:v>
                </c:pt>
                <c:pt idx="13">
                  <c:v>1.5648300628178078</c:v>
                </c:pt>
                <c:pt idx="14">
                  <c:v>1.2879804819664211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7.8924768061572719</c:v>
                </c:pt>
                <c:pt idx="1">
                  <c:v>7.3540675705961052</c:v>
                </c:pt>
                <c:pt idx="2">
                  <c:v>6.7762403445120807</c:v>
                </c:pt>
                <c:pt idx="3">
                  <c:v>6.1702278227200411</c:v>
                </c:pt>
                <c:pt idx="4">
                  <c:v>5.5498142925217602</c:v>
                </c:pt>
                <c:pt idx="5">
                  <c:v>4.9301579402687805</c:v>
                </c:pt>
                <c:pt idx="6">
                  <c:v>4.3263435349252095</c:v>
                </c:pt>
                <c:pt idx="7">
                  <c:v>3.7519498283864294</c:v>
                </c:pt>
                <c:pt idx="8">
                  <c:v>3.2179111287258255</c:v>
                </c:pt>
                <c:pt idx="9">
                  <c:v>2.7318579061969923</c:v>
                </c:pt>
                <c:pt idx="10">
                  <c:v>2.297981258006577</c:v>
                </c:pt>
                <c:pt idx="11">
                  <c:v>1.9173389354078028</c:v>
                </c:pt>
                <c:pt idx="12">
                  <c:v>1.5884469312204315</c:v>
                </c:pt>
                <c:pt idx="13">
                  <c:v>1.3079885734043004</c:v>
                </c:pt>
                <c:pt idx="14">
                  <c:v>1.071505485087026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7.3895495503821103</c:v>
                </c:pt>
                <c:pt idx="1">
                  <c:v>6.8139244657228506</c:v>
                </c:pt>
                <c:pt idx="2">
                  <c:v>6.2093143544151603</c:v>
                </c:pt>
                <c:pt idx="3">
                  <c:v>5.5893722433736217</c:v>
                </c:pt>
                <c:pt idx="4">
                  <c:v>4.9692105938848119</c:v>
                </c:pt>
                <c:pt idx="5">
                  <c:v>4.3639631549425344</c:v>
                </c:pt>
                <c:pt idx="6">
                  <c:v>3.7873425491707553</c:v>
                </c:pt>
                <c:pt idx="7">
                  <c:v>3.2504763027675687</c:v>
                </c:pt>
                <c:pt idx="8">
                  <c:v>2.7612141552918152</c:v>
                </c:pt>
                <c:pt idx="9">
                  <c:v>2.3239605682864637</c:v>
                </c:pt>
                <c:pt idx="10">
                  <c:v>1.9399568918693506</c:v>
                </c:pt>
                <c:pt idx="11">
                  <c:v>1.6078599616970417</c:v>
                </c:pt>
                <c:pt idx="12">
                  <c:v>1.3244482524826384</c:v>
                </c:pt>
                <c:pt idx="13">
                  <c:v>1.0853170682655373</c:v>
                </c:pt>
                <c:pt idx="14">
                  <c:v>0.88547476678403481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6.8443748913161748</c:v>
                </c:pt>
                <c:pt idx="1">
                  <c:v>6.2409419418594556</c:v>
                </c:pt>
                <c:pt idx="2">
                  <c:v>5.6214269564924955</c:v>
                </c:pt>
                <c:pt idx="3">
                  <c:v>5.000901011487791</c:v>
                </c:pt>
                <c:pt idx="4">
                  <c:v>4.3945332043091723</c:v>
                </c:pt>
                <c:pt idx="5">
                  <c:v>3.8161411470774178</c:v>
                </c:pt>
                <c:pt idx="6">
                  <c:v>3.2770068799306951</c:v>
                </c:pt>
                <c:pt idx="7">
                  <c:v>2.7851573546466013</c:v>
                </c:pt>
                <c:pt idx="8">
                  <c:v>2.3451708091965404</c:v>
                </c:pt>
                <c:pt idx="9">
                  <c:v>1.9584391289461973</c:v>
                </c:pt>
                <c:pt idx="10">
                  <c:v>1.6237354054617055</c:v>
                </c:pt>
                <c:pt idx="11">
                  <c:v>1.3379172932544614</c:v>
                </c:pt>
                <c:pt idx="12">
                  <c:v>1.0966253687507643</c:v>
                </c:pt>
                <c:pt idx="13">
                  <c:v>0.89488577660860658</c:v>
                </c:pt>
                <c:pt idx="14">
                  <c:v>0.72757602862062332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6.2664769411992154</c:v>
                </c:pt>
                <c:pt idx="1">
                  <c:v>5.6473366649604708</c:v>
                </c:pt>
                <c:pt idx="2">
                  <c:v>5.0265458634421902</c:v>
                </c:pt>
                <c:pt idx="3">
                  <c:v>4.4192993528002376</c:v>
                </c:pt>
                <c:pt idx="4">
                  <c:v>3.8394972892082282</c:v>
                </c:pt>
                <c:pt idx="5">
                  <c:v>3.2985452146712095</c:v>
                </c:pt>
                <c:pt idx="6">
                  <c:v>2.8046129719872899</c:v>
                </c:pt>
                <c:pt idx="7">
                  <c:v>2.3624198086697343</c:v>
                </c:pt>
                <c:pt idx="8">
                  <c:v>1.9734804252715978</c:v>
                </c:pt>
                <c:pt idx="9">
                  <c:v>1.6366632755055892</c:v>
                </c:pt>
                <c:pt idx="10">
                  <c:v>1.3488913863809358</c:v>
                </c:pt>
                <c:pt idx="11">
                  <c:v>1.1058431035269689</c:v>
                </c:pt>
                <c:pt idx="12">
                  <c:v>0.90255985153308227</c:v>
                </c:pt>
                <c:pt idx="13">
                  <c:v>0.73391791272662199</c:v>
                </c:pt>
                <c:pt idx="14">
                  <c:v>0.59495894301207797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5.6682370335256325</c:v>
                </c:pt>
                <c:pt idx="1">
                  <c:v>5.0472518965937967</c:v>
                </c:pt>
                <c:pt idx="2">
                  <c:v>4.4393141682590063</c:v>
                </c:pt>
                <c:pt idx="3">
                  <c:v>3.8583890607282316</c:v>
                </c:pt>
                <c:pt idx="4">
                  <c:v>3.3159808093542464</c:v>
                </c:pt>
                <c:pt idx="5">
                  <c:v>2.8203742710704973</c:v>
                </c:pt>
                <c:pt idx="6">
                  <c:v>2.3764027800217402</c:v>
                </c:pt>
                <c:pt idx="7">
                  <c:v>1.9856808407933668</c:v>
                </c:pt>
                <c:pt idx="8">
                  <c:v>1.6471547397409136</c:v>
                </c:pt>
                <c:pt idx="9">
                  <c:v>1.3578011365996698</c:v>
                </c:pt>
                <c:pt idx="10">
                  <c:v>1.1133296180138887</c:v>
                </c:pt>
                <c:pt idx="11">
                  <c:v>0.90879453086590123</c:v>
                </c:pt>
                <c:pt idx="12">
                  <c:v>0.73907158038411147</c:v>
                </c:pt>
                <c:pt idx="13">
                  <c:v>0.59919289651914776</c:v>
                </c:pt>
                <c:pt idx="14">
                  <c:v>0.48455715202339589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5.0639399541852645</c:v>
                </c:pt>
                <c:pt idx="1">
                  <c:v>4.4554570258548276</c:v>
                </c:pt>
                <c:pt idx="2">
                  <c:v>3.8736368615788472</c:v>
                </c:pt>
                <c:pt idx="3">
                  <c:v>3.3300625617187825</c:v>
                </c:pt>
                <c:pt idx="4">
                  <c:v>2.8331114343364816</c:v>
                </c:pt>
                <c:pt idx="5">
                  <c:v>2.3877089043894681</c:v>
                </c:pt>
                <c:pt idx="6">
                  <c:v>1.9955503253250779</c:v>
                </c:pt>
                <c:pt idx="7">
                  <c:v>1.6556452549193661</c:v>
                </c:pt>
                <c:pt idx="8">
                  <c:v>1.3650141324497207</c:v>
                </c:pt>
                <c:pt idx="9">
                  <c:v>1.1193922111456325</c:v>
                </c:pt>
                <c:pt idx="10">
                  <c:v>0.91384463652622228</c:v>
                </c:pt>
                <c:pt idx="11">
                  <c:v>0.7432469221303083</c:v>
                </c:pt>
                <c:pt idx="12">
                  <c:v>0.60262369555387296</c:v>
                </c:pt>
                <c:pt idx="13">
                  <c:v>0.4873618686342932</c:v>
                </c:pt>
                <c:pt idx="14">
                  <c:v>0.39332452819572017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4.4684560878839399</c:v>
                </c:pt>
                <c:pt idx="1">
                  <c:v>3.8859221477118382</c:v>
                </c:pt>
                <c:pt idx="2">
                  <c:v>3.3414143691988816</c:v>
                </c:pt>
                <c:pt idx="3">
                  <c:v>2.8433842978784605</c:v>
                </c:pt>
                <c:pt idx="4">
                  <c:v>2.39683155848381</c:v>
                </c:pt>
                <c:pt idx="5">
                  <c:v>2.0035168335337934</c:v>
                </c:pt>
                <c:pt idx="6">
                  <c:v>1.6625009506058714</c:v>
                </c:pt>
                <c:pt idx="7">
                  <c:v>1.3708399415719044</c:v>
                </c:pt>
                <c:pt idx="8">
                  <c:v>1.1242900332629733</c:v>
                </c:pt>
                <c:pt idx="9">
                  <c:v>0.91792531232970132</c:v>
                </c:pt>
                <c:pt idx="10">
                  <c:v>0.74662131696410861</c:v>
                </c:pt>
                <c:pt idx="11">
                  <c:v>0.60539675191574105</c:v>
                </c:pt>
                <c:pt idx="12">
                  <c:v>0.48962912803657255</c:v>
                </c:pt>
                <c:pt idx="13">
                  <c:v>0.39517051244967505</c:v>
                </c:pt>
                <c:pt idx="14">
                  <c:v>0.31839103190319434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3.8958066259588149</c:v>
                </c:pt>
                <c:pt idx="1">
                  <c:v>3.3505516912873849</c:v>
                </c:pt>
                <c:pt idx="2">
                  <c:v>2.8516563839095208</c:v>
                </c:pt>
                <c:pt idx="3">
                  <c:v>2.4041800263714301</c:v>
                </c:pt>
                <c:pt idx="4">
                  <c:v>2.0099359837040343</c:v>
                </c:pt>
                <c:pt idx="5">
                  <c:v>1.6680265218340014</c:v>
                </c:pt>
                <c:pt idx="6">
                  <c:v>1.3755365160571877</c:v>
                </c:pt>
                <c:pt idx="7">
                  <c:v>1.1282392586656329</c:v>
                </c:pt>
                <c:pt idx="8">
                  <c:v>0.9212161864688212</c:v>
                </c:pt>
                <c:pt idx="9">
                  <c:v>0.74934297404476069</c:v>
                </c:pt>
                <c:pt idx="10">
                  <c:v>0.60763364016820842</c:v>
                </c:pt>
                <c:pt idx="11">
                  <c:v>0.49145818074311992</c:v>
                </c:pt>
                <c:pt idx="12">
                  <c:v>0.39665982264374977</c:v>
                </c:pt>
                <c:pt idx="13">
                  <c:v>0.31959956748395274</c:v>
                </c:pt>
                <c:pt idx="14">
                  <c:v>0.25715239073013951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3.3578976085786065</c:v>
                </c:pt>
                <c:pt idx="1">
                  <c:v>2.8583087878674984</c:v>
                </c:pt>
                <c:pt idx="2">
                  <c:v>2.4100913232692323</c:v>
                </c:pt>
                <c:pt idx="3">
                  <c:v>2.0151009958202772</c:v>
                </c:pt>
                <c:pt idx="4">
                  <c:v>1.6724734950140112</c:v>
                </c:pt>
                <c:pt idx="5">
                  <c:v>1.3793170099746532</c:v>
                </c:pt>
                <c:pt idx="6">
                  <c:v>1.1314186712551735</c:v>
                </c:pt>
                <c:pt idx="7">
                  <c:v>0.92386592403380896</c:v>
                </c:pt>
                <c:pt idx="8">
                  <c:v>0.75153462809528015</c:v>
                </c:pt>
                <c:pt idx="9">
                  <c:v>0.60943508780960876</c:v>
                </c:pt>
                <c:pt idx="10">
                  <c:v>0.49293129132566477</c:v>
                </c:pt>
                <c:pt idx="11">
                  <c:v>0.39785937778965813</c:v>
                </c:pt>
                <c:pt idx="12">
                  <c:v>0.3205730217945319</c:v>
                </c:pt>
                <c:pt idx="13">
                  <c:v>0.25794016532645586</c:v>
                </c:pt>
                <c:pt idx="14">
                  <c:v>0.20731035914404264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9.2209706510517853E-2</c:v>
                </c:pt>
                <c:pt idx="1">
                  <c:v>9.2862629954262338E-2</c:v>
                </c:pt>
                <c:pt idx="2">
                  <c:v>9.3678784258942965E-2</c:v>
                </c:pt>
                <c:pt idx="3">
                  <c:v>9.4698977139793736E-2</c:v>
                </c:pt>
                <c:pt idx="4">
                  <c:v>9.5974218240857181E-2</c:v>
                </c:pt>
                <c:pt idx="5">
                  <c:v>9.7568269617186495E-2</c:v>
                </c:pt>
                <c:pt idx="6">
                  <c:v>9.9560833837598159E-2</c:v>
                </c:pt>
                <c:pt idx="7">
                  <c:v>0.10205153911311274</c:v>
                </c:pt>
                <c:pt idx="8">
                  <c:v>0.10516492070750594</c:v>
                </c:pt>
                <c:pt idx="9">
                  <c:v>0.10905664770049746</c:v>
                </c:pt>
                <c:pt idx="10">
                  <c:v>0.11392130644173686</c:v>
                </c:pt>
                <c:pt idx="11">
                  <c:v>0.12000212986828611</c:v>
                </c:pt>
                <c:pt idx="12">
                  <c:v>0.12760315915147263</c:v>
                </c:pt>
                <c:pt idx="13">
                  <c:v>0.13710444575545586</c:v>
                </c:pt>
                <c:pt idx="14">
                  <c:v>0.14898105401043482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0.10125190020479692</c:v>
                </c:pt>
                <c:pt idx="1">
                  <c:v>0.10416537207211121</c:v>
                </c:pt>
                <c:pt idx="2">
                  <c:v>0.10780721190625406</c:v>
                </c:pt>
                <c:pt idx="3">
                  <c:v>0.11235951169893259</c:v>
                </c:pt>
                <c:pt idx="4">
                  <c:v>0.11804988643978075</c:v>
                </c:pt>
                <c:pt idx="5">
                  <c:v>0.12516285486584097</c:v>
                </c:pt>
                <c:pt idx="6">
                  <c:v>0.13405406539841624</c:v>
                </c:pt>
                <c:pt idx="7">
                  <c:v>0.14516807856413533</c:v>
                </c:pt>
                <c:pt idx="8">
                  <c:v>0.1590605950212842</c:v>
                </c:pt>
                <c:pt idx="9">
                  <c:v>0.1764262405927203</c:v>
                </c:pt>
                <c:pt idx="10">
                  <c:v>0.19813329755701539</c:v>
                </c:pt>
                <c:pt idx="11">
                  <c:v>0.22526711876238426</c:v>
                </c:pt>
                <c:pt idx="12">
                  <c:v>0.25918439526909531</c:v>
                </c:pt>
                <c:pt idx="13">
                  <c:v>0.30158099090248419</c:v>
                </c:pt>
                <c:pt idx="14">
                  <c:v>0.35457673544422019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0.10351244862836673</c:v>
                </c:pt>
                <c:pt idx="1">
                  <c:v>0.10699105760157343</c:v>
                </c:pt>
                <c:pt idx="2">
                  <c:v>0.11133931881808182</c:v>
                </c:pt>
                <c:pt idx="3">
                  <c:v>0.1167746453387173</c:v>
                </c:pt>
                <c:pt idx="4">
                  <c:v>0.12356880348951164</c:v>
                </c:pt>
                <c:pt idx="5">
                  <c:v>0.13206150117800458</c:v>
                </c:pt>
                <c:pt idx="6">
                  <c:v>0.14267737328862076</c:v>
                </c:pt>
                <c:pt idx="7">
                  <c:v>0.15594721342689097</c:v>
                </c:pt>
                <c:pt idx="8">
                  <c:v>0.17253451359972874</c:v>
                </c:pt>
                <c:pt idx="9">
                  <c:v>0.19326863881577599</c:v>
                </c:pt>
                <c:pt idx="10">
                  <c:v>0.21918629533583497</c:v>
                </c:pt>
                <c:pt idx="11">
                  <c:v>0.25158336598590875</c:v>
                </c:pt>
                <c:pt idx="12">
                  <c:v>0.29207970429850094</c:v>
                </c:pt>
                <c:pt idx="13">
                  <c:v>0.3427001271892412</c:v>
                </c:pt>
                <c:pt idx="14">
                  <c:v>0.40597565580266654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0.10633813415782893</c:v>
                </c:pt>
                <c:pt idx="1">
                  <c:v>0.11052316451340119</c:v>
                </c:pt>
                <c:pt idx="2">
                  <c:v>0.11575445245786653</c:v>
                </c:pt>
                <c:pt idx="3">
                  <c:v>0.1222935623884482</c:v>
                </c:pt>
                <c:pt idx="4">
                  <c:v>0.13046744980167527</c:v>
                </c:pt>
                <c:pt idx="5">
                  <c:v>0.14068480906820907</c:v>
                </c:pt>
                <c:pt idx="6">
                  <c:v>0.15345650815137638</c:v>
                </c:pt>
                <c:pt idx="7">
                  <c:v>0.16942113200533554</c:v>
                </c:pt>
                <c:pt idx="8">
                  <c:v>0.18937691182278443</c:v>
                </c:pt>
                <c:pt idx="9">
                  <c:v>0.2143216365945956</c:v>
                </c:pt>
                <c:pt idx="10">
                  <c:v>0.24550254255935944</c:v>
                </c:pt>
                <c:pt idx="11">
                  <c:v>0.28447867501531438</c:v>
                </c:pt>
                <c:pt idx="12">
                  <c:v>0.33319884058525795</c:v>
                </c:pt>
                <c:pt idx="13">
                  <c:v>0.39409904754768754</c:v>
                </c:pt>
                <c:pt idx="14">
                  <c:v>0.47022430625072437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0.10987024106965669</c:v>
                </c:pt>
                <c:pt idx="1">
                  <c:v>0.1149382981531859</c:v>
                </c:pt>
                <c:pt idx="2">
                  <c:v>0.12127336950759743</c:v>
                </c:pt>
                <c:pt idx="3">
                  <c:v>0.12919220870061182</c:v>
                </c:pt>
                <c:pt idx="4">
                  <c:v>0.13909075769187978</c:v>
                </c:pt>
                <c:pt idx="5">
                  <c:v>0.15146394393096471</c:v>
                </c:pt>
                <c:pt idx="6">
                  <c:v>0.16693042672982095</c:v>
                </c:pt>
                <c:pt idx="7">
                  <c:v>0.18626353022839123</c:v>
                </c:pt>
                <c:pt idx="8">
                  <c:v>0.21042990960160404</c:v>
                </c:pt>
                <c:pt idx="9">
                  <c:v>0.24063788381812015</c:v>
                </c:pt>
                <c:pt idx="10">
                  <c:v>0.27839785158876512</c:v>
                </c:pt>
                <c:pt idx="11">
                  <c:v>0.32559781130207149</c:v>
                </c:pt>
                <c:pt idx="12">
                  <c:v>0.38459776094370429</c:v>
                </c:pt>
                <c:pt idx="13">
                  <c:v>0.45834769799574537</c:v>
                </c:pt>
                <c:pt idx="14">
                  <c:v>0.55053511931079679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0.11428537470944142</c:v>
                </c:pt>
                <c:pt idx="1">
                  <c:v>0.1204572152029168</c:v>
                </c:pt>
                <c:pt idx="2">
                  <c:v>0.12817201581976104</c:v>
                </c:pt>
                <c:pt idx="3">
                  <c:v>0.13781551659081631</c:v>
                </c:pt>
                <c:pt idx="4">
                  <c:v>0.14986989255463543</c:v>
                </c:pt>
                <c:pt idx="5">
                  <c:v>0.16493786250940928</c:v>
                </c:pt>
                <c:pt idx="6">
                  <c:v>0.18377282495287667</c:v>
                </c:pt>
                <c:pt idx="7">
                  <c:v>0.20731652800721084</c:v>
                </c:pt>
                <c:pt idx="8">
                  <c:v>0.23674615682512859</c:v>
                </c:pt>
                <c:pt idx="9">
                  <c:v>0.27353319284752575</c:v>
                </c:pt>
                <c:pt idx="10">
                  <c:v>0.31951698787552218</c:v>
                </c:pt>
                <c:pt idx="11">
                  <c:v>0.37699673166051778</c:v>
                </c:pt>
                <c:pt idx="12">
                  <c:v>0.44884641139176223</c:v>
                </c:pt>
                <c:pt idx="13">
                  <c:v>0.53865851105581786</c:v>
                </c:pt>
                <c:pt idx="14">
                  <c:v>0.65092363563588729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0.11980429175917232</c:v>
                </c:pt>
                <c:pt idx="1">
                  <c:v>0.12735586151508041</c:v>
                </c:pt>
                <c:pt idx="2">
                  <c:v>0.13679532370996556</c:v>
                </c:pt>
                <c:pt idx="3">
                  <c:v>0.14859465145357195</c:v>
                </c:pt>
                <c:pt idx="4">
                  <c:v>0.16334381113308</c:v>
                </c:pt>
                <c:pt idx="5">
                  <c:v>0.18178026073246498</c:v>
                </c:pt>
                <c:pt idx="6">
                  <c:v>0.20482582273169628</c:v>
                </c:pt>
                <c:pt idx="7">
                  <c:v>0.23363277523073533</c:v>
                </c:pt>
                <c:pt idx="8">
                  <c:v>0.26964146585453425</c:v>
                </c:pt>
                <c:pt idx="9">
                  <c:v>0.31465232913428282</c:v>
                </c:pt>
                <c:pt idx="10">
                  <c:v>0.37091590823396847</c:v>
                </c:pt>
                <c:pt idx="11">
                  <c:v>0.44124538210857567</c:v>
                </c:pt>
                <c:pt idx="12">
                  <c:v>0.52915722445183455</c:v>
                </c:pt>
                <c:pt idx="13">
                  <c:v>0.63904702738090824</c:v>
                </c:pt>
                <c:pt idx="14">
                  <c:v>0.77640928104225027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0.12670293807133592</c:v>
                </c:pt>
                <c:pt idx="1">
                  <c:v>0.13597916940528493</c:v>
                </c:pt>
                <c:pt idx="2">
                  <c:v>0.1475744585727212</c:v>
                </c:pt>
                <c:pt idx="3">
                  <c:v>0.16206857003201655</c:v>
                </c:pt>
                <c:pt idx="4">
                  <c:v>0.18018620935613569</c:v>
                </c:pt>
                <c:pt idx="5">
                  <c:v>0.20283325851128461</c:v>
                </c:pt>
                <c:pt idx="6">
                  <c:v>0.2311420699552208</c:v>
                </c:pt>
                <c:pt idx="7">
                  <c:v>0.26652808426014102</c:v>
                </c:pt>
                <c:pt idx="8">
                  <c:v>0.31076060214129136</c:v>
                </c:pt>
                <c:pt idx="9">
                  <c:v>0.36605124949272921</c:v>
                </c:pt>
                <c:pt idx="10">
                  <c:v>0.43516455868202641</c:v>
                </c:pt>
                <c:pt idx="11">
                  <c:v>0.52155619516864815</c:v>
                </c:pt>
                <c:pt idx="12">
                  <c:v>0.62954574077692516</c:v>
                </c:pt>
                <c:pt idx="13">
                  <c:v>0.76453267278727144</c:v>
                </c:pt>
                <c:pt idx="14">
                  <c:v>0.93326633780020407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0.13532624596154044</c:v>
                </c:pt>
                <c:pt idx="1">
                  <c:v>0.1467583042680406</c:v>
                </c:pt>
                <c:pt idx="2">
                  <c:v>0.16104837715116574</c:v>
                </c:pt>
                <c:pt idx="3">
                  <c:v>0.17891096825507224</c:v>
                </c:pt>
                <c:pt idx="4">
                  <c:v>0.20123920713495533</c:v>
                </c:pt>
                <c:pt idx="5">
                  <c:v>0.22914950573480913</c:v>
                </c:pt>
                <c:pt idx="6">
                  <c:v>0.26403737898462648</c:v>
                </c:pt>
                <c:pt idx="7">
                  <c:v>0.30764722054689808</c:v>
                </c:pt>
                <c:pt idx="8">
                  <c:v>0.36215952249973754</c:v>
                </c:pt>
                <c:pt idx="9">
                  <c:v>0.4302998999407871</c:v>
                </c:pt>
                <c:pt idx="10">
                  <c:v>0.51547537174209879</c:v>
                </c:pt>
                <c:pt idx="11">
                  <c:v>0.62194471149373842</c:v>
                </c:pt>
                <c:pt idx="12">
                  <c:v>0.75503138618328802</c:v>
                </c:pt>
                <c:pt idx="13">
                  <c:v>0.92138972954522502</c:v>
                </c:pt>
                <c:pt idx="14">
                  <c:v>1.1293376587476462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0.14610538082429611</c:v>
                </c:pt>
                <c:pt idx="1">
                  <c:v>0.16023222284648514</c:v>
                </c:pt>
                <c:pt idx="2">
                  <c:v>0.17789077537422149</c:v>
                </c:pt>
                <c:pt idx="3">
                  <c:v>0.19996396603389185</c:v>
                </c:pt>
                <c:pt idx="4">
                  <c:v>0.22755545435847985</c:v>
                </c:pt>
                <c:pt idx="5">
                  <c:v>0.26204481476421476</c:v>
                </c:pt>
                <c:pt idx="6">
                  <c:v>0.30515651527138354</c:v>
                </c:pt>
                <c:pt idx="7">
                  <c:v>0.35904614090534442</c:v>
                </c:pt>
                <c:pt idx="8">
                  <c:v>0.42640817294779554</c:v>
                </c:pt>
                <c:pt idx="9">
                  <c:v>0.51061071300085947</c:v>
                </c:pt>
                <c:pt idx="10">
                  <c:v>0.61586388806718928</c:v>
                </c:pt>
                <c:pt idx="11">
                  <c:v>0.74743035690010162</c:v>
                </c:pt>
                <c:pt idx="12">
                  <c:v>0.91188844294124216</c:v>
                </c:pt>
                <c:pt idx="13">
                  <c:v>1.1174610504926674</c:v>
                </c:pt>
                <c:pt idx="14">
                  <c:v>1.3744268099319494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0.15957929940274065</c:v>
                </c:pt>
                <c:pt idx="1">
                  <c:v>0.17707462106954086</c:v>
                </c:pt>
                <c:pt idx="2">
                  <c:v>0.19894377315304107</c:v>
                </c:pt>
                <c:pt idx="3">
                  <c:v>0.2262802132574164</c:v>
                </c:pt>
                <c:pt idx="4">
                  <c:v>0.26045076338788548</c:v>
                </c:pt>
                <c:pt idx="5">
                  <c:v>0.30316395105097182</c:v>
                </c:pt>
                <c:pt idx="6">
                  <c:v>0.35655543562982989</c:v>
                </c:pt>
                <c:pt idx="7">
                  <c:v>0.42329479135340242</c:v>
                </c:pt>
                <c:pt idx="8">
                  <c:v>0.50671898600786791</c:v>
                </c:pt>
                <c:pt idx="9">
                  <c:v>0.61099922932594997</c:v>
                </c:pt>
                <c:pt idx="10">
                  <c:v>0.74134953347355237</c:v>
                </c:pt>
                <c:pt idx="11">
                  <c:v>0.90428741365805543</c:v>
                </c:pt>
                <c:pt idx="12">
                  <c:v>1.1079597638886844</c:v>
                </c:pt>
                <c:pt idx="13">
                  <c:v>1.3625502016769704</c:v>
                </c:pt>
                <c:pt idx="14">
                  <c:v>1.6807882489123278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0.17642169762579635</c:v>
                </c:pt>
                <c:pt idx="1">
                  <c:v>0.19812761884836042</c:v>
                </c:pt>
                <c:pt idx="2">
                  <c:v>0.22526002037656556</c:v>
                </c:pt>
                <c:pt idx="3">
                  <c:v>0.259175522286822</c:v>
                </c:pt>
                <c:pt idx="4">
                  <c:v>0.30156989967464254</c:v>
                </c:pt>
                <c:pt idx="5">
                  <c:v>0.35456287140941806</c:v>
                </c:pt>
                <c:pt idx="6">
                  <c:v>0.42080408607788772</c:v>
                </c:pt>
                <c:pt idx="7">
                  <c:v>0.50360560441347468</c:v>
                </c:pt>
                <c:pt idx="8">
                  <c:v>0.60710750233295829</c:v>
                </c:pt>
                <c:pt idx="9">
                  <c:v>0.73648487473231294</c:v>
                </c:pt>
                <c:pt idx="10">
                  <c:v>0.89820659023150595</c:v>
                </c:pt>
                <c:pt idx="11">
                  <c:v>1.1003587346054977</c:v>
                </c:pt>
                <c:pt idx="12">
                  <c:v>1.3530489150729872</c:v>
                </c:pt>
                <c:pt idx="13">
                  <c:v>1.668911640657349</c:v>
                </c:pt>
                <c:pt idx="14">
                  <c:v>2.0637400476378005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0.19747469540461596</c:v>
                </c:pt>
                <c:pt idx="1">
                  <c:v>0.22444386607188499</c:v>
                </c:pt>
                <c:pt idx="2">
                  <c:v>0.25815532940597125</c:v>
                </c:pt>
                <c:pt idx="3">
                  <c:v>0.30029465857357912</c:v>
                </c:pt>
                <c:pt idx="4">
                  <c:v>0.35296882003308894</c:v>
                </c:pt>
                <c:pt idx="5">
                  <c:v>0.41881152185747605</c:v>
                </c:pt>
                <c:pt idx="6">
                  <c:v>0.50111489913796015</c:v>
                </c:pt>
                <c:pt idx="7">
                  <c:v>0.60399412073856507</c:v>
                </c:pt>
                <c:pt idx="8">
                  <c:v>0.73259314773932149</c:v>
                </c:pt>
                <c:pt idx="9">
                  <c:v>0.89334193149026686</c:v>
                </c:pt>
                <c:pt idx="10">
                  <c:v>1.0942779111789487</c:v>
                </c:pt>
                <c:pt idx="11">
                  <c:v>1.3454478857898009</c:v>
                </c:pt>
                <c:pt idx="12">
                  <c:v>1.6594103540533658</c:v>
                </c:pt>
                <c:pt idx="13">
                  <c:v>2.0518634393828221</c:v>
                </c:pt>
                <c:pt idx="14">
                  <c:v>2.5424297960446425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0.2237909426281405</c:v>
                </c:pt>
                <c:pt idx="1">
                  <c:v>0.25733917510129062</c:v>
                </c:pt>
                <c:pt idx="2">
                  <c:v>0.29927446569272831</c:v>
                </c:pt>
                <c:pt idx="3">
                  <c:v>0.35169357893202541</c:v>
                </c:pt>
                <c:pt idx="4">
                  <c:v>0.41721747048114677</c:v>
                </c:pt>
                <c:pt idx="5">
                  <c:v>0.49912233491754837</c:v>
                </c:pt>
                <c:pt idx="6">
                  <c:v>0.60150341546305053</c:v>
                </c:pt>
                <c:pt idx="7">
                  <c:v>0.72947976614492838</c:v>
                </c:pt>
                <c:pt idx="8">
                  <c:v>0.8894502044972753</c:v>
                </c:pt>
                <c:pt idx="9">
                  <c:v>1.0894132524377091</c:v>
                </c:pt>
                <c:pt idx="10">
                  <c:v>1.3393670623632512</c:v>
                </c:pt>
                <c:pt idx="11">
                  <c:v>1.6518093247701793</c:v>
                </c:pt>
                <c:pt idx="12">
                  <c:v>2.0423621527788387</c:v>
                </c:pt>
                <c:pt idx="13">
                  <c:v>2.5305531877896632</c:v>
                </c:pt>
                <c:pt idx="14">
                  <c:v>3.1407919815531939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0.25668625165754611</c:v>
                </c:pt>
                <c:pt idx="1">
                  <c:v>0.29845831138804763</c:v>
                </c:pt>
                <c:pt idx="2">
                  <c:v>0.3506733860511746</c:v>
                </c:pt>
                <c:pt idx="3">
                  <c:v>0.41594222938008324</c:v>
                </c:pt>
                <c:pt idx="4">
                  <c:v>0.49752828354121914</c:v>
                </c:pt>
                <c:pt idx="5">
                  <c:v>0.5995108512426387</c:v>
                </c:pt>
                <c:pt idx="6">
                  <c:v>0.72698906086941362</c:v>
                </c:pt>
                <c:pt idx="7">
                  <c:v>0.88633682290288207</c:v>
                </c:pt>
                <c:pt idx="8">
                  <c:v>1.0855215254447175</c:v>
                </c:pt>
                <c:pt idx="9">
                  <c:v>1.3345024036220119</c:v>
                </c:pt>
                <c:pt idx="10">
                  <c:v>1.6457285013436298</c:v>
                </c:pt>
                <c:pt idx="11">
                  <c:v>2.0347611234956524</c:v>
                </c:pt>
                <c:pt idx="12">
                  <c:v>2.5210519011856798</c:v>
                </c:pt>
                <c:pt idx="13">
                  <c:v>3.1289153732982147</c:v>
                </c:pt>
                <c:pt idx="14">
                  <c:v>3.8887447134388826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0.29780538794430322</c:v>
                </c:pt>
                <c:pt idx="1">
                  <c:v>0.34985723174649408</c:v>
                </c:pt>
                <c:pt idx="2">
                  <c:v>0.41492203649923254</c:v>
                </c:pt>
                <c:pt idx="3">
                  <c:v>0.49625304244015567</c:v>
                </c:pt>
                <c:pt idx="4">
                  <c:v>0.59791679986630963</c:v>
                </c:pt>
                <c:pt idx="5">
                  <c:v>0.7249964966490019</c:v>
                </c:pt>
                <c:pt idx="6">
                  <c:v>0.88384611762736753</c:v>
                </c:pt>
                <c:pt idx="7">
                  <c:v>1.0824081438503244</c:v>
                </c:pt>
                <c:pt idx="8">
                  <c:v>1.3306106766290204</c:v>
                </c:pt>
                <c:pt idx="9">
                  <c:v>1.6408638426023907</c:v>
                </c:pt>
                <c:pt idx="10">
                  <c:v>2.0286803000691029</c:v>
                </c:pt>
                <c:pt idx="11">
                  <c:v>2.5134508719024939</c:v>
                </c:pt>
                <c:pt idx="12">
                  <c:v>3.1194140866942326</c:v>
                </c:pt>
                <c:pt idx="13">
                  <c:v>3.8768681051839047</c:v>
                </c:pt>
                <c:pt idx="14">
                  <c:v>4.8236856282959968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9.8142826472894393E-2</c:v>
                </c:pt>
                <c:pt idx="1">
                  <c:v>0.10037334525636926</c:v>
                </c:pt>
                <c:pt idx="2">
                  <c:v>0.10316149373571284</c:v>
                </c:pt>
                <c:pt idx="3">
                  <c:v>0.10664667933489232</c:v>
                </c:pt>
                <c:pt idx="4">
                  <c:v>0.1110031613338667</c:v>
                </c:pt>
                <c:pt idx="5">
                  <c:v>0.11644876383258464</c:v>
                </c:pt>
                <c:pt idx="6">
                  <c:v>0.12325576695598207</c:v>
                </c:pt>
                <c:pt idx="7">
                  <c:v>0.13176452086022883</c:v>
                </c:pt>
                <c:pt idx="8">
                  <c:v>0.14240046324053734</c:v>
                </c:pt>
                <c:pt idx="9">
                  <c:v>0.15569539121592296</c:v>
                </c:pt>
                <c:pt idx="10">
                  <c:v>0.17231405118515497</c:v>
                </c:pt>
                <c:pt idx="11">
                  <c:v>0.19308737614669502</c:v>
                </c:pt>
                <c:pt idx="12">
                  <c:v>0.21905403234862</c:v>
                </c:pt>
                <c:pt idx="13">
                  <c:v>0.25151235260102628</c:v>
                </c:pt>
                <c:pt idx="14">
                  <c:v>0.29208525291653409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0.10434519975778467</c:v>
                </c:pt>
                <c:pt idx="1">
                  <c:v>0.10671668157046156</c:v>
                </c:pt>
                <c:pt idx="2">
                  <c:v>0.10968103383630771</c:v>
                </c:pt>
                <c:pt idx="3">
                  <c:v>0.1133864741686154</c:v>
                </c:pt>
                <c:pt idx="4">
                  <c:v>0.11801827458400002</c:v>
                </c:pt>
                <c:pt idx="5">
                  <c:v>0.1238080251032308</c:v>
                </c:pt>
                <c:pt idx="6">
                  <c:v>0.13104521325226925</c:v>
                </c:pt>
                <c:pt idx="7">
                  <c:v>0.14009169843856731</c:v>
                </c:pt>
                <c:pt idx="8">
                  <c:v>0.15139980492143992</c:v>
                </c:pt>
                <c:pt idx="9">
                  <c:v>0.16553493802503066</c:v>
                </c:pt>
                <c:pt idx="10">
                  <c:v>0.18320385440451908</c:v>
                </c:pt>
                <c:pt idx="11">
                  <c:v>0.20528999987887964</c:v>
                </c:pt>
                <c:pt idx="12">
                  <c:v>0.23289768172183026</c:v>
                </c:pt>
                <c:pt idx="13">
                  <c:v>0.26740728402551861</c:v>
                </c:pt>
                <c:pt idx="14">
                  <c:v>0.31054428690512897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0.11209816636389747</c:v>
                </c:pt>
                <c:pt idx="1">
                  <c:v>0.11464585196307696</c:v>
                </c:pt>
                <c:pt idx="2">
                  <c:v>0.1178304589620513</c:v>
                </c:pt>
                <c:pt idx="3">
                  <c:v>0.12181121771076925</c:v>
                </c:pt>
                <c:pt idx="4">
                  <c:v>0.12678716614666671</c:v>
                </c:pt>
                <c:pt idx="5">
                  <c:v>0.13300710169153848</c:v>
                </c:pt>
                <c:pt idx="6">
                  <c:v>0.14078202112262822</c:v>
                </c:pt>
                <c:pt idx="7">
                  <c:v>0.1505006704114904</c:v>
                </c:pt>
                <c:pt idx="8">
                  <c:v>0.16264898202256814</c:v>
                </c:pt>
                <c:pt idx="9">
                  <c:v>0.17783437153641526</c:v>
                </c:pt>
                <c:pt idx="10">
                  <c:v>0.19681610842872421</c:v>
                </c:pt>
                <c:pt idx="11">
                  <c:v>0.2205432795441104</c:v>
                </c:pt>
                <c:pt idx="12">
                  <c:v>0.25020224343834313</c:v>
                </c:pt>
                <c:pt idx="13">
                  <c:v>0.28727594830613395</c:v>
                </c:pt>
                <c:pt idx="14">
                  <c:v>0.33361807939087251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0.12178937462153849</c:v>
                </c:pt>
                <c:pt idx="1">
                  <c:v>0.1245573149538462</c:v>
                </c:pt>
                <c:pt idx="2">
                  <c:v>0.12801724036923082</c:v>
                </c:pt>
                <c:pt idx="3">
                  <c:v>0.13234214713846157</c:v>
                </c:pt>
                <c:pt idx="4">
                  <c:v>0.13774828060000005</c:v>
                </c:pt>
                <c:pt idx="5">
                  <c:v>0.14450594742692313</c:v>
                </c:pt>
                <c:pt idx="6">
                  <c:v>0.15295303096057694</c:v>
                </c:pt>
                <c:pt idx="7">
                  <c:v>0.16351188537764424</c:v>
                </c:pt>
                <c:pt idx="8">
                  <c:v>0.1767104533989784</c:v>
                </c:pt>
                <c:pt idx="9">
                  <c:v>0.19320866342564605</c:v>
                </c:pt>
                <c:pt idx="10">
                  <c:v>0.21383142595898061</c:v>
                </c:pt>
                <c:pt idx="11">
                  <c:v>0.23960987912564888</c:v>
                </c:pt>
                <c:pt idx="12">
                  <c:v>0.27183294558398408</c:v>
                </c:pt>
                <c:pt idx="13">
                  <c:v>0.3121117786569032</c:v>
                </c:pt>
                <c:pt idx="14">
                  <c:v>0.36246031999805206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0.1339033849435898</c:v>
                </c:pt>
                <c:pt idx="1">
                  <c:v>0.13694664369230775</c:v>
                </c:pt>
                <c:pt idx="2">
                  <c:v>0.14075071712820517</c:v>
                </c:pt>
                <c:pt idx="3">
                  <c:v>0.14550580892307696</c:v>
                </c:pt>
                <c:pt idx="4">
                  <c:v>0.15144967366666673</c:v>
                </c:pt>
                <c:pt idx="5">
                  <c:v>0.15887950459615388</c:v>
                </c:pt>
                <c:pt idx="6">
                  <c:v>0.16816679325801287</c:v>
                </c:pt>
                <c:pt idx="7">
                  <c:v>0.17977590408533656</c:v>
                </c:pt>
                <c:pt idx="8">
                  <c:v>0.19428729261949124</c:v>
                </c:pt>
                <c:pt idx="9">
                  <c:v>0.2124265282871845</c:v>
                </c:pt>
                <c:pt idx="10">
                  <c:v>0.23510057287180114</c:v>
                </c:pt>
                <c:pt idx="11">
                  <c:v>0.26344312860257196</c:v>
                </c:pt>
                <c:pt idx="12">
                  <c:v>0.29887132326603538</c:v>
                </c:pt>
                <c:pt idx="13">
                  <c:v>0.3431565665953647</c:v>
                </c:pt>
                <c:pt idx="14">
                  <c:v>0.39851312075702638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0.14904589784615391</c:v>
                </c:pt>
                <c:pt idx="1">
                  <c:v>0.15243330461538468</c:v>
                </c:pt>
                <c:pt idx="2">
                  <c:v>0.15666756307692312</c:v>
                </c:pt>
                <c:pt idx="3">
                  <c:v>0.1619603861538462</c:v>
                </c:pt>
                <c:pt idx="4">
                  <c:v>0.16857641500000006</c:v>
                </c:pt>
                <c:pt idx="5">
                  <c:v>0.17684645105769237</c:v>
                </c:pt>
                <c:pt idx="6">
                  <c:v>0.18718399612980777</c:v>
                </c:pt>
                <c:pt idx="7">
                  <c:v>0.20010592746995196</c:v>
                </c:pt>
                <c:pt idx="8">
                  <c:v>0.21625834164513225</c:v>
                </c:pt>
                <c:pt idx="9">
                  <c:v>0.23644885936410759</c:v>
                </c:pt>
                <c:pt idx="10">
                  <c:v>0.26168700651282678</c:v>
                </c:pt>
                <c:pt idx="11">
                  <c:v>0.2932346904487258</c:v>
                </c:pt>
                <c:pt idx="12">
                  <c:v>0.33266929536859952</c:v>
                </c:pt>
                <c:pt idx="13">
                  <c:v>0.38196255151844172</c:v>
                </c:pt>
                <c:pt idx="14">
                  <c:v>0.44357912170574432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0.16797403897435906</c:v>
                </c:pt>
                <c:pt idx="1">
                  <c:v>0.17179163076923085</c:v>
                </c:pt>
                <c:pt idx="2">
                  <c:v>0.17656362051282057</c:v>
                </c:pt>
                <c:pt idx="3">
                  <c:v>0.18252860769230772</c:v>
                </c:pt>
                <c:pt idx="4">
                  <c:v>0.18998484166666671</c:v>
                </c:pt>
                <c:pt idx="5">
                  <c:v>0.19930513413461545</c:v>
                </c:pt>
                <c:pt idx="6">
                  <c:v>0.21095549971955135</c:v>
                </c:pt>
                <c:pt idx="7">
                  <c:v>0.22551845670072115</c:v>
                </c:pt>
                <c:pt idx="8">
                  <c:v>0.24372215292718352</c:v>
                </c:pt>
                <c:pt idx="9">
                  <c:v>0.26647677321026142</c:v>
                </c:pt>
                <c:pt idx="10">
                  <c:v>0.29492004856410881</c:v>
                </c:pt>
                <c:pt idx="11">
                  <c:v>0.33047414275641812</c:v>
                </c:pt>
                <c:pt idx="12">
                  <c:v>0.37491676049680461</c:v>
                </c:pt>
                <c:pt idx="13">
                  <c:v>0.43047003267228784</c:v>
                </c:pt>
                <c:pt idx="14">
                  <c:v>0.49991162289164182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0.19163421538461542</c:v>
                </c:pt>
                <c:pt idx="1">
                  <c:v>0.19598953846153852</c:v>
                </c:pt>
                <c:pt idx="2">
                  <c:v>0.20143369230769234</c:v>
                </c:pt>
                <c:pt idx="3">
                  <c:v>0.20823888461538467</c:v>
                </c:pt>
                <c:pt idx="4">
                  <c:v>0.21674537500000007</c:v>
                </c:pt>
                <c:pt idx="5">
                  <c:v>0.22737848798076929</c:v>
                </c:pt>
                <c:pt idx="6">
                  <c:v>0.24066987920673083</c:v>
                </c:pt>
                <c:pt idx="7">
                  <c:v>0.25728411823918268</c:v>
                </c:pt>
                <c:pt idx="8">
                  <c:v>0.27805191702974763</c:v>
                </c:pt>
                <c:pt idx="9">
                  <c:v>0.30401166551795372</c:v>
                </c:pt>
                <c:pt idx="10">
                  <c:v>0.33646135112821135</c:v>
                </c:pt>
                <c:pt idx="11">
                  <c:v>0.3770234581410335</c:v>
                </c:pt>
                <c:pt idx="12">
                  <c:v>0.42772609190706107</c:v>
                </c:pt>
                <c:pt idx="13">
                  <c:v>0.49110438411459545</c:v>
                </c:pt>
                <c:pt idx="14">
                  <c:v>0.57032724937401358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0.22120943589743597</c:v>
                </c:pt>
                <c:pt idx="1">
                  <c:v>0.22623692307692317</c:v>
                </c:pt>
                <c:pt idx="2">
                  <c:v>0.23252128205128206</c:v>
                </c:pt>
                <c:pt idx="3">
                  <c:v>0.24037673076923086</c:v>
                </c:pt>
                <c:pt idx="4">
                  <c:v>0.25019604166666676</c:v>
                </c:pt>
                <c:pt idx="5">
                  <c:v>0.26247018028846159</c:v>
                </c:pt>
                <c:pt idx="6">
                  <c:v>0.27781285356570518</c:v>
                </c:pt>
                <c:pt idx="7">
                  <c:v>0.29699119516225964</c:v>
                </c:pt>
                <c:pt idx="8">
                  <c:v>0.32096412215795278</c:v>
                </c:pt>
                <c:pt idx="9">
                  <c:v>0.35093028090256917</c:v>
                </c:pt>
                <c:pt idx="10">
                  <c:v>0.38838797933333963</c:v>
                </c:pt>
                <c:pt idx="11">
                  <c:v>0.43521010237180269</c:v>
                </c:pt>
                <c:pt idx="12">
                  <c:v>0.49373775616988158</c:v>
                </c:pt>
                <c:pt idx="13">
                  <c:v>0.56689732341748011</c:v>
                </c:pt>
                <c:pt idx="14">
                  <c:v>0.65834678247697831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0.25817846153846163</c:v>
                </c:pt>
                <c:pt idx="1">
                  <c:v>0.26404615384615393</c:v>
                </c:pt>
                <c:pt idx="2">
                  <c:v>0.27138076923076931</c:v>
                </c:pt>
                <c:pt idx="3">
                  <c:v>0.28054903846153856</c:v>
                </c:pt>
                <c:pt idx="4">
                  <c:v>0.29200937500000007</c:v>
                </c:pt>
                <c:pt idx="5">
                  <c:v>0.30633479567307698</c:v>
                </c:pt>
                <c:pt idx="6">
                  <c:v>0.32424157151442318</c:v>
                </c:pt>
                <c:pt idx="7">
                  <c:v>0.34662504131610578</c:v>
                </c:pt>
                <c:pt idx="8">
                  <c:v>0.37460437856820916</c:v>
                </c:pt>
                <c:pt idx="9">
                  <c:v>0.40957855013333833</c:v>
                </c:pt>
                <c:pt idx="10">
                  <c:v>0.45329626458974986</c:v>
                </c:pt>
                <c:pt idx="11">
                  <c:v>0.50794340766026425</c:v>
                </c:pt>
                <c:pt idx="12">
                  <c:v>0.57625233649840724</c:v>
                </c:pt>
                <c:pt idx="13">
                  <c:v>0.66163849754608595</c:v>
                </c:pt>
                <c:pt idx="14">
                  <c:v>0.76837119885568417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0.30438974358974369</c:v>
                </c:pt>
                <c:pt idx="1">
                  <c:v>0.3113076923076924</c:v>
                </c:pt>
                <c:pt idx="2">
                  <c:v>0.31995512820512828</c:v>
                </c:pt>
                <c:pt idx="3">
                  <c:v>0.33076442307692316</c:v>
                </c:pt>
                <c:pt idx="4">
                  <c:v>0.3442760416666667</c:v>
                </c:pt>
                <c:pt idx="5">
                  <c:v>0.36116556490384621</c:v>
                </c:pt>
                <c:pt idx="6">
                  <c:v>0.38227746895032061</c:v>
                </c:pt>
                <c:pt idx="7">
                  <c:v>0.40866734900841351</c:v>
                </c:pt>
                <c:pt idx="8">
                  <c:v>0.44165469908102967</c:v>
                </c:pt>
                <c:pt idx="9">
                  <c:v>0.4828888866717998</c:v>
                </c:pt>
                <c:pt idx="10">
                  <c:v>0.53443162116026266</c:v>
                </c:pt>
                <c:pt idx="11">
                  <c:v>0.59886003927084119</c:v>
                </c:pt>
                <c:pt idx="12">
                  <c:v>0.67939556190906414</c:v>
                </c:pt>
                <c:pt idx="13">
                  <c:v>0.78006496520684299</c:v>
                </c:pt>
                <c:pt idx="14">
                  <c:v>0.90590171932906638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0.36215384615384622</c:v>
                </c:pt>
                <c:pt idx="1">
                  <c:v>0.37038461538461537</c:v>
                </c:pt>
                <c:pt idx="2">
                  <c:v>0.38067307692307695</c:v>
                </c:pt>
                <c:pt idx="3">
                  <c:v>0.39353365384615385</c:v>
                </c:pt>
                <c:pt idx="4">
                  <c:v>0.40960937500000005</c:v>
                </c:pt>
                <c:pt idx="5">
                  <c:v>0.42970402644230765</c:v>
                </c:pt>
                <c:pt idx="6">
                  <c:v>0.45482234074519234</c:v>
                </c:pt>
                <c:pt idx="7">
                  <c:v>0.48622023362379801</c:v>
                </c:pt>
                <c:pt idx="8">
                  <c:v>0.52546759972205526</c:v>
                </c:pt>
                <c:pt idx="9">
                  <c:v>0.57452680734487671</c:v>
                </c:pt>
                <c:pt idx="10">
                  <c:v>0.63585081687340361</c:v>
                </c:pt>
                <c:pt idx="11">
                  <c:v>0.71250582878406232</c:v>
                </c:pt>
                <c:pt idx="12">
                  <c:v>0.80832459367238541</c:v>
                </c:pt>
                <c:pt idx="13">
                  <c:v>0.92809804978278931</c:v>
                </c:pt>
                <c:pt idx="14">
                  <c:v>1.0778148699207943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0.43435897435897447</c:v>
                </c:pt>
                <c:pt idx="1">
                  <c:v>0.44423076923076937</c:v>
                </c:pt>
                <c:pt idx="2">
                  <c:v>0.45657051282051286</c:v>
                </c:pt>
                <c:pt idx="3">
                  <c:v>0.47199519230769232</c:v>
                </c:pt>
                <c:pt idx="4">
                  <c:v>0.49127604166666683</c:v>
                </c:pt>
                <c:pt idx="5">
                  <c:v>0.51537710336538467</c:v>
                </c:pt>
                <c:pt idx="6">
                  <c:v>0.54550343048878225</c:v>
                </c:pt>
                <c:pt idx="7">
                  <c:v>0.58316133939302883</c:v>
                </c:pt>
                <c:pt idx="8">
                  <c:v>0.63023372552333734</c:v>
                </c:pt>
                <c:pt idx="9">
                  <c:v>0.68907420818622289</c:v>
                </c:pt>
                <c:pt idx="10">
                  <c:v>0.76262481151482997</c:v>
                </c:pt>
                <c:pt idx="11">
                  <c:v>0.85456306567558871</c:v>
                </c:pt>
                <c:pt idx="12">
                  <c:v>0.96948588337653707</c:v>
                </c:pt>
                <c:pt idx="13">
                  <c:v>1.1131394055027226</c:v>
                </c:pt>
                <c:pt idx="14">
                  <c:v>1.2927063081604544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0.52461538461538471</c:v>
                </c:pt>
                <c:pt idx="1">
                  <c:v>0.53653846153846152</c:v>
                </c:pt>
                <c:pt idx="2">
                  <c:v>0.55144230769230762</c:v>
                </c:pt>
                <c:pt idx="3">
                  <c:v>0.57007211538461533</c:v>
                </c:pt>
                <c:pt idx="4">
                  <c:v>0.59335937500000002</c:v>
                </c:pt>
                <c:pt idx="5">
                  <c:v>0.62246844951923075</c:v>
                </c:pt>
                <c:pt idx="6">
                  <c:v>0.65885479266826918</c:v>
                </c:pt>
                <c:pt idx="7">
                  <c:v>0.70433772160456709</c:v>
                </c:pt>
                <c:pt idx="8">
                  <c:v>0.76119138277493992</c:v>
                </c:pt>
                <c:pt idx="9">
                  <c:v>0.83225845923790542</c:v>
                </c:pt>
                <c:pt idx="10">
                  <c:v>0.92109230481661253</c:v>
                </c:pt>
                <c:pt idx="11">
                  <c:v>1.0321346117899968</c:v>
                </c:pt>
                <c:pt idx="12">
                  <c:v>1.1709374955067264</c:v>
                </c:pt>
                <c:pt idx="13">
                  <c:v>1.3444411001526388</c:v>
                </c:pt>
                <c:pt idx="14">
                  <c:v>1.5613206059600291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0.63743589743589746</c:v>
                </c:pt>
                <c:pt idx="1">
                  <c:v>0.65192307692307694</c:v>
                </c:pt>
                <c:pt idx="2">
                  <c:v>0.67003205128205123</c:v>
                </c:pt>
                <c:pt idx="3">
                  <c:v>0.69266826923076918</c:v>
                </c:pt>
                <c:pt idx="4">
                  <c:v>0.72096354166666654</c:v>
                </c:pt>
                <c:pt idx="5">
                  <c:v>0.75633263221153835</c:v>
                </c:pt>
                <c:pt idx="6">
                  <c:v>0.8005439953926281</c:v>
                </c:pt>
                <c:pt idx="7">
                  <c:v>0.85580819936899022</c:v>
                </c:pt>
                <c:pt idx="8">
                  <c:v>0.92488845433944278</c:v>
                </c:pt>
                <c:pt idx="9">
                  <c:v>1.0112387730525088</c:v>
                </c:pt>
                <c:pt idx="10">
                  <c:v>1.1191766714438409</c:v>
                </c:pt>
                <c:pt idx="11">
                  <c:v>1.2540990444330067</c:v>
                </c:pt>
                <c:pt idx="12">
                  <c:v>1.4227520106694631</c:v>
                </c:pt>
                <c:pt idx="13">
                  <c:v>1.633568218465034</c:v>
                </c:pt>
                <c:pt idx="14">
                  <c:v>1.8970884782094977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10.189231714008006</c:v>
                </c:pt>
                <c:pt idx="16">
                  <c:v>9.9628043425856063</c:v>
                </c:pt>
                <c:pt idx="17">
                  <c:v>9.6935393603535633</c:v>
                </c:pt>
                <c:pt idx="18">
                  <c:v>9.3767570283158665</c:v>
                </c:pt>
                <c:pt idx="19">
                  <c:v>9.0087524353678319</c:v>
                </c:pt>
                <c:pt idx="20">
                  <c:v>8.5874677161680655</c:v>
                </c:pt>
                <c:pt idx="21">
                  <c:v>8.1132106407412703</c:v>
                </c:pt>
                <c:pt idx="22">
                  <c:v>7.5892963710676318</c:v>
                </c:pt>
                <c:pt idx="23">
                  <c:v>7.0224490654278187</c:v>
                </c:pt>
                <c:pt idx="24">
                  <c:v>6.4227976961319975</c:v>
                </c:pt>
                <c:pt idx="25">
                  <c:v>5.8033572603169752</c:v>
                </c:pt>
                <c:pt idx="26">
                  <c:v>5.1790024804121124</c:v>
                </c:pt>
                <c:pt idx="27">
                  <c:v>4.5650837342657109</c:v>
                </c:pt>
                <c:pt idx="28">
                  <c:v>3.9759478596516438</c:v>
                </c:pt>
                <c:pt idx="29">
                  <c:v>3.4236579560754432</c:v>
                </c:pt>
                <c:pt idx="30">
                  <c:v>9.583574542204996</c:v>
                </c:pt>
                <c:pt idx="31">
                  <c:v>9.3706062190448876</c:v>
                </c:pt>
                <c:pt idx="32">
                  <c:v>9.117346591503134</c:v>
                </c:pt>
                <c:pt idx="33">
                  <c:v>8.8193940885128352</c:v>
                </c:pt>
                <c:pt idx="34">
                  <c:v>8.4732640222446705</c:v>
                </c:pt>
                <c:pt idx="35">
                  <c:v>8.0770208487390267</c:v>
                </c:pt>
                <c:pt idx="36">
                  <c:v>7.6309540438912862</c:v>
                </c:pt>
                <c:pt idx="37">
                  <c:v>7.1381817134476222</c:v>
                </c:pt>
                <c:pt idx="38">
                  <c:v>6.6050283256236133</c:v>
                </c:pt>
                <c:pt idx="39">
                  <c:v>6.041020777431223</c:v>
                </c:pt>
                <c:pt idx="40">
                  <c:v>5.4584004427765631</c:v>
                </c:pt>
                <c:pt idx="41">
                  <c:v>4.8711578771006696</c:v>
                </c:pt>
                <c:pt idx="42">
                  <c:v>4.2937310178741326</c:v>
                </c:pt>
                <c:pt idx="43">
                  <c:v>3.7396139138250635</c:v>
                </c:pt>
                <c:pt idx="44">
                  <c:v>3.2201526228866002</c:v>
                </c:pt>
                <c:pt idx="45">
                  <c:v>8.9207525193031323</c:v>
                </c:pt>
                <c:pt idx="46">
                  <c:v>8.7225135744297297</c:v>
                </c:pt>
                <c:pt idx="47">
                  <c:v>8.4867699643100085</c:v>
                </c:pt>
                <c:pt idx="48">
                  <c:v>8.2094245406397466</c:v>
                </c:pt>
                <c:pt idx="49">
                  <c:v>7.8872336246020787</c:v>
                </c:pt>
                <c:pt idx="50">
                  <c:v>7.5183955389023938</c:v>
                </c:pt>
                <c:pt idx="51">
                  <c:v>7.1031797386183966</c:v>
                </c:pt>
                <c:pt idx="52">
                  <c:v>6.644488674142492</c:v>
                </c:pt>
                <c:pt idx="53">
                  <c:v>6.1482093989450632</c:v>
                </c:pt>
                <c:pt idx="54">
                  <c:v>5.6232099079633171</c:v>
                </c:pt>
                <c:pt idx="55">
                  <c:v>5.0808849335731283</c:v>
                </c:pt>
                <c:pt idx="56">
                  <c:v>4.5342574122735488</c:v>
                </c:pt>
                <c:pt idx="57">
                  <c:v>3.9967667206246622</c:v>
                </c:pt>
                <c:pt idx="58">
                  <c:v>3.4809736279570322</c:v>
                </c:pt>
                <c:pt idx="59">
                  <c:v>2.9974394727822387</c:v>
                </c:pt>
                <c:pt idx="60">
                  <c:v>8.2108969120459676</c:v>
                </c:pt>
                <c:pt idx="61">
                  <c:v>8.0284325362227236</c:v>
                </c:pt>
                <c:pt idx="62">
                  <c:v>7.8114478730815691</c:v>
                </c:pt>
                <c:pt idx="63">
                  <c:v>7.5561717987978589</c:v>
                </c:pt>
                <c:pt idx="64">
                  <c:v>7.2596187454698411</c:v>
                </c:pt>
                <c:pt idx="65">
                  <c:v>6.920130401592651</c:v>
                </c:pt>
                <c:pt idx="66">
                  <c:v>6.537954780757147</c:v>
                </c:pt>
                <c:pt idx="67">
                  <c:v>6.115763375184728</c:v>
                </c:pt>
                <c:pt idx="68">
                  <c:v>5.6589747848260643</c:v>
                </c:pt>
                <c:pt idx="69">
                  <c:v>5.1757513471171936</c:v>
                </c:pt>
                <c:pt idx="70">
                  <c:v>4.676581075561038</c:v>
                </c:pt>
                <c:pt idx="71">
                  <c:v>4.1734506258634294</c:v>
                </c:pt>
                <c:pt idx="72">
                  <c:v>3.6787299561930591</c:v>
                </c:pt>
                <c:pt idx="73">
                  <c:v>3.2039803313519784</c:v>
                </c:pt>
                <c:pt idx="74">
                  <c:v>2.7589226870554389</c:v>
                </c:pt>
                <c:pt idx="75">
                  <c:v>7.4680711053068256</c:v>
                </c:pt>
                <c:pt idx="76">
                  <c:v>7.302113969633341</c:v>
                </c:pt>
                <c:pt idx="77">
                  <c:v>7.1047595380216295</c:v>
                </c:pt>
                <c:pt idx="78">
                  <c:v>6.8725778537725573</c:v>
                </c:pt>
                <c:pt idx="79">
                  <c:v>6.6028534482084842</c:v>
                </c:pt>
                <c:pt idx="80">
                  <c:v>6.2940780344314327</c:v>
                </c:pt>
                <c:pt idx="81">
                  <c:v>5.9464771886666847</c:v>
                </c:pt>
                <c:pt idx="82">
                  <c:v>5.5624807178014084</c:v>
                </c:pt>
                <c:pt idx="83">
                  <c:v>5.1470170103120694</c:v>
                </c:pt>
                <c:pt idx="84">
                  <c:v>4.7075099709207509</c:v>
                </c:pt>
                <c:pt idx="85">
                  <c:v>4.2534987804784876</c:v>
                </c:pt>
                <c:pt idx="86">
                  <c:v>3.7958856824411287</c:v>
                </c:pt>
                <c:pt idx="87">
                  <c:v>3.345921546008837</c:v>
                </c:pt>
                <c:pt idx="88">
                  <c:v>2.9141217081215189</c:v>
                </c:pt>
                <c:pt idx="89">
                  <c:v>2.5093276680586394</c:v>
                </c:pt>
                <c:pt idx="90">
                  <c:v>6.7093426551880428</c:v>
                </c:pt>
                <c:pt idx="91">
                  <c:v>6.5602461517394195</c:v>
                </c:pt>
                <c:pt idx="92">
                  <c:v>6.3829422016924084</c:v>
                </c:pt>
                <c:pt idx="93">
                  <c:v>6.1743493192841603</c:v>
                </c:pt>
                <c:pt idx="94">
                  <c:v>5.9320279174284236</c:v>
                </c:pt>
                <c:pt idx="95">
                  <c:v>5.6546229456070423</c:v>
                </c:pt>
                <c:pt idx="96">
                  <c:v>5.3423370623337005</c:v>
                </c:pt>
                <c:pt idx="97">
                  <c:v>4.9973532150873474</c:v>
                </c:pt>
                <c:pt idx="98">
                  <c:v>4.6240990862722127</c:v>
                </c:pt>
                <c:pt idx="99">
                  <c:v>4.2292443393017178</c:v>
                </c:pt>
                <c:pt idx="100">
                  <c:v>3.8213590094737251</c:v>
                </c:pt>
                <c:pt idx="101">
                  <c:v>3.410237712563061</c:v>
                </c:pt>
                <c:pt idx="102">
                  <c:v>3.0059882710004664</c:v>
                </c:pt>
                <c:pt idx="103">
                  <c:v>2.6180577023182821</c:v>
                </c:pt>
                <c:pt idx="104">
                  <c:v>2.2543892421144358</c:v>
                </c:pt>
                <c:pt idx="105">
                  <c:v>5.9533009154625871</c:v>
                </c:pt>
                <c:pt idx="106">
                  <c:v>5.8210053395634187</c:v>
                </c:pt>
                <c:pt idx="107">
                  <c:v>5.6636808709265702</c:v>
                </c:pt>
                <c:pt idx="108">
                  <c:v>5.4785932607655718</c:v>
                </c:pt>
                <c:pt idx="109">
                  <c:v>5.2635778266695912</c:v>
                </c:pt>
                <c:pt idx="110">
                  <c:v>5.01743221187958</c:v>
                </c:pt>
                <c:pt idx="111">
                  <c:v>4.7403362383508414</c:v>
                </c:pt>
                <c:pt idx="112">
                  <c:v>4.4342268683004971</c:v>
                </c:pt>
                <c:pt idx="113">
                  <c:v>4.1030328510956835</c:v>
                </c:pt>
                <c:pt idx="114">
                  <c:v>3.7526722796622796</c:v>
                </c:pt>
                <c:pt idx="115">
                  <c:v>3.3907494755570102</c:v>
                </c:pt>
                <c:pt idx="116">
                  <c:v>3.0259553490606006</c:v>
                </c:pt>
                <c:pt idx="117">
                  <c:v>2.6672587234427545</c:v>
                </c:pt>
                <c:pt idx="118">
                  <c:v>2.3230420798218239</c:v>
                </c:pt>
                <c:pt idx="119">
                  <c:v>2.0003535709285853</c:v>
                </c:pt>
                <c:pt idx="120">
                  <c:v>5.2182748158671508</c:v>
                </c:pt>
                <c:pt idx="121">
                  <c:v>5.1023131532923252</c:v>
                </c:pt>
                <c:pt idx="122">
                  <c:v>4.9644127977979382</c:v>
                </c:pt>
                <c:pt idx="123">
                  <c:v>4.8021770854515999</c:v>
                </c:pt>
                <c:pt idx="124">
                  <c:v>4.6137085970115841</c:v>
                </c:pt>
                <c:pt idx="125">
                  <c:v>4.3979534250600514</c:v>
                </c:pt>
                <c:pt idx="126">
                  <c:v>4.1550691897801597</c:v>
                </c:pt>
                <c:pt idx="127">
                  <c:v>3.8867537057625756</c:v>
                </c:pt>
                <c:pt idx="128">
                  <c:v>3.5964506581445872</c:v>
                </c:pt>
                <c:pt idx="129">
                  <c:v>3.2893474607175688</c:v>
                </c:pt>
                <c:pt idx="130">
                  <c:v>2.9721095651754124</c:v>
                </c:pt>
                <c:pt idx="131">
                  <c:v>2.6523548559302883</c:v>
                </c:pt>
                <c:pt idx="132">
                  <c:v>2.3379448177720383</c:v>
                </c:pt>
                <c:pt idx="133">
                  <c:v>2.0362269862503561</c:v>
                </c:pt>
                <c:pt idx="134">
                  <c:v>1.7533793117856313</c:v>
                </c:pt>
                <c:pt idx="135">
                  <c:v>4.5206028212270803</c:v>
                </c:pt>
                <c:pt idx="136">
                  <c:v>4.4201449807553672</c:v>
                </c:pt>
                <c:pt idx="137">
                  <c:v>4.3006816028971153</c:v>
                </c:pt>
                <c:pt idx="138">
                  <c:v>4.1601364524756397</c:v>
                </c:pt>
                <c:pt idx="139">
                  <c:v>3.9968657910754972</c:v>
                </c:pt>
                <c:pt idx="140">
                  <c:v>3.8099566164086673</c:v>
                </c:pt>
                <c:pt idx="141">
                  <c:v>3.5995454751825986</c:v>
                </c:pt>
                <c:pt idx="142">
                  <c:v>3.367103187869442</c:v>
                </c:pt>
                <c:pt idx="143">
                  <c:v>3.1156130263926518</c:v>
                </c:pt>
                <c:pt idx="144">
                  <c:v>2.8495688586008225</c:v>
                </c:pt>
                <c:pt idx="145">
                  <c:v>2.5747449797918063</c:v>
                </c:pt>
                <c:pt idx="146">
                  <c:v>2.2977407797985667</c:v>
                </c:pt>
                <c:pt idx="147">
                  <c:v>2.0253666799910022</c:v>
                </c:pt>
                <c:pt idx="148">
                  <c:v>1.763987866394582</c:v>
                </c:pt>
                <c:pt idx="149">
                  <c:v>1.5189563108937485</c:v>
                </c:pt>
                <c:pt idx="150">
                  <c:v>3.8732897935834472</c:v>
                </c:pt>
                <c:pt idx="151">
                  <c:v>3.7872166870593706</c:v>
                </c:pt>
                <c:pt idx="152">
                  <c:v>3.6848594793010094</c:v>
                </c:pt>
                <c:pt idx="153">
                  <c:v>3.5644392348794076</c:v>
                </c:pt>
                <c:pt idx="154">
                  <c:v>3.4245475851588658</c:v>
                </c:pt>
                <c:pt idx="155">
                  <c:v>3.2644022622464615</c:v>
                </c:pt>
                <c:pt idx="156">
                  <c:v>3.0841202604876878</c:v>
                </c:pt>
                <c:pt idx="157">
                  <c:v>2.8849617909978029</c:v>
                </c:pt>
                <c:pt idx="158">
                  <c:v>2.6694829457737286</c:v>
                </c:pt>
                <c:pt idx="159">
                  <c:v>2.4415341078639248</c:v>
                </c:pt>
                <c:pt idx="160">
                  <c:v>2.2060627411192932</c:v>
                </c:pt>
                <c:pt idx="161">
                  <c:v>1.9687232571957025</c:v>
                </c:pt>
                <c:pt idx="162">
                  <c:v>1.7353508813109413</c:v>
                </c:pt>
                <c:pt idx="163">
                  <c:v>1.5113993573663627</c:v>
                </c:pt>
                <c:pt idx="164">
                  <c:v>1.3014542990279629</c:v>
                </c:pt>
                <c:pt idx="165">
                  <c:v>3.2852618100950188</c:v>
                </c:pt>
                <c:pt idx="166">
                  <c:v>3.2122559920929072</c:v>
                </c:pt>
                <c:pt idx="167">
                  <c:v>3.1254382625768828</c:v>
                </c:pt>
                <c:pt idx="168">
                  <c:v>3.0232997572639131</c:v>
                </c:pt>
                <c:pt idx="169">
                  <c:v>2.9046459206366011</c:v>
                </c:pt>
                <c:pt idx="170">
                  <c:v>2.7688132457097119</c:v>
                </c:pt>
                <c:pt idx="171">
                  <c:v>2.6159009651964511</c:v>
                </c:pt>
                <c:pt idx="172">
                  <c:v>2.4469779697996188</c:v>
                </c:pt>
                <c:pt idx="173">
                  <c:v>2.2642122954442554</c:v>
                </c:pt>
                <c:pt idx="174">
                  <c:v>2.0708697748094167</c:v>
                </c:pt>
                <c:pt idx="175">
                  <c:v>1.8711467667818351</c:v>
                </c:pt>
                <c:pt idx="176">
                  <c:v>1.6698392519520555</c:v>
                </c:pt>
                <c:pt idx="177">
                  <c:v>1.471896574051875</c:v>
                </c:pt>
                <c:pt idx="178">
                  <c:v>1.2819445105252725</c:v>
                </c:pt>
                <c:pt idx="179">
                  <c:v>1.1038725047796853</c:v>
                </c:pt>
                <c:pt idx="180">
                  <c:v>2.7612574341546301</c:v>
                </c:pt>
                <c:pt idx="181">
                  <c:v>2.6998961578400831</c:v>
                </c:pt>
                <c:pt idx="182">
                  <c:v>2.6269259914119725</c:v>
                </c:pt>
                <c:pt idx="183">
                  <c:v>2.5410787367906664</c:v>
                </c:pt>
                <c:pt idx="184">
                  <c:v>2.4413503719244702</c:v>
                </c:pt>
                <c:pt idx="185">
                  <c:v>2.3271832202257956</c:v>
                </c:pt>
                <c:pt idx="186">
                  <c:v>2.1986606866355221</c:v>
                </c:pt>
                <c:pt idx="187">
                  <c:v>2.0566811721244154</c:v>
                </c:pt>
                <c:pt idx="188">
                  <c:v>1.9030669075104676</c:v>
                </c:pt>
                <c:pt idx="189">
                  <c:v>1.74056282007346</c:v>
                </c:pt>
                <c:pt idx="190">
                  <c:v>1.5726959429213059</c:v>
                </c:pt>
                <c:pt idx="191">
                  <c:v>1.4034972902699832</c:v>
                </c:pt>
                <c:pt idx="192">
                  <c:v>1.2371267778168096</c:v>
                </c:pt>
                <c:pt idx="193">
                  <c:v>1.0774723642981887</c:v>
                </c:pt>
                <c:pt idx="194">
                  <c:v>0.92780312083974792</c:v>
                </c:pt>
                <c:pt idx="195">
                  <c:v>2.3022432113341198</c:v>
                </c:pt>
                <c:pt idx="196">
                  <c:v>2.2510822510822504</c:v>
                </c:pt>
                <c:pt idx="197">
                  <c:v>2.19024219024219</c:v>
                </c:pt>
                <c:pt idx="198">
                  <c:v>2.1186656480774126</c:v>
                </c:pt>
                <c:pt idx="199">
                  <c:v>2.0355155049032594</c:v>
                </c:pt>
                <c:pt idx="200">
                  <c:v>1.9403267888116369</c:v>
                </c:pt>
                <c:pt idx="201">
                  <c:v>1.8331690400259804</c:v>
                </c:pt>
                <c:pt idx="202">
                  <c:v>1.7147913149400968</c:v>
                </c:pt>
                <c:pt idx="203">
                  <c:v>1.586712928080156</c:v>
                </c:pt>
                <c:pt idx="204">
                  <c:v>1.4512225071261833</c:v>
                </c:pt>
                <c:pt idx="205">
                  <c:v>1.3112607731889327</c:v>
                </c:pt>
                <c:pt idx="206">
                  <c:v>1.1701886498095184</c:v>
                </c:pt>
                <c:pt idx="207">
                  <c:v>1.0314745342316776</c:v>
                </c:pt>
                <c:pt idx="208">
                  <c:v>0.89836007516810001</c:v>
                </c:pt>
                <c:pt idx="209">
                  <c:v>0.77357091373911446</c:v>
                </c:pt>
                <c:pt idx="210">
                  <c:v>1.9061583577712606</c:v>
                </c:pt>
                <c:pt idx="211">
                  <c:v>1.8637992831541219</c:v>
                </c:pt>
                <c:pt idx="212">
                  <c:v>1.8134263295553619</c:v>
                </c:pt>
                <c:pt idx="213">
                  <c:v>1.7541640312038795</c:v>
                </c:pt>
                <c:pt idx="214">
                  <c:v>1.685319289005925</c:v>
                </c:pt>
                <c:pt idx="215">
                  <c:v>1.6065071262203878</c:v>
                </c:pt>
                <c:pt idx="216">
                  <c:v>1.5177851191612961</c:v>
                </c:pt>
                <c:pt idx="217">
                  <c:v>1.4197734543052418</c:v>
                </c:pt>
                <c:pt idx="218">
                  <c:v>1.3137300587330325</c:v>
                </c:pt>
                <c:pt idx="219">
                  <c:v>1.2015498177281305</c:v>
                </c:pt>
                <c:pt idx="220">
                  <c:v>1.0856675218876113</c:v>
                </c:pt>
                <c:pt idx="221">
                  <c:v>0.96886587134766577</c:v>
                </c:pt>
                <c:pt idx="222">
                  <c:v>0.85401654984773312</c:v>
                </c:pt>
                <c:pt idx="223">
                  <c:v>0.74380350309616894</c:v>
                </c:pt>
                <c:pt idx="224">
                  <c:v>0.64048344470872931</c:v>
                </c:pt>
                <c:pt idx="225">
                  <c:v>1.5687851971037812</c:v>
                </c:pt>
                <c:pt idx="226">
                  <c:v>1.5339233038348083</c:v>
                </c:pt>
                <c:pt idx="227">
                  <c:v>1.4924659172446784</c:v>
                </c:pt>
                <c:pt idx="228">
                  <c:v>1.4436925212562903</c:v>
                </c:pt>
                <c:pt idx="229">
                  <c:v>1.3870326891818676</c:v>
                </c:pt>
                <c:pt idx="230">
                  <c:v>1.3221695817566026</c:v>
                </c:pt>
                <c:pt idx="231">
                  <c:v>1.249150584796465</c:v>
                </c:pt>
                <c:pt idx="232">
                  <c:v>1.1684861172600662</c:v>
                </c:pt>
                <c:pt idx="233">
                  <c:v>1.0812114642670094</c:v>
                </c:pt>
                <c:pt idx="234">
                  <c:v>0.98888613317447915</c:v>
                </c:pt>
                <c:pt idx="235">
                  <c:v>0.89351397819068901</c:v>
                </c:pt>
                <c:pt idx="236">
                  <c:v>0.79738518615338883</c:v>
                </c:pt>
                <c:pt idx="237">
                  <c:v>0.70286317819326716</c:v>
                </c:pt>
                <c:pt idx="238">
                  <c:v>0.61215686538003289</c:v>
                </c:pt>
                <c:pt idx="239">
                  <c:v>0.52712354299037012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14.659356364909128</c:v>
                </c:pt>
                <c:pt idx="1">
                  <c:v>14.162503336726743</c:v>
                </c:pt>
                <c:pt idx="2">
                  <c:v>13.586874406934619</c:v>
                </c:pt>
                <c:pt idx="3">
                  <c:v>12.929958567658465</c:v>
                </c:pt>
                <c:pt idx="4">
                  <c:v>12.193051704992316</c:v>
                </c:pt>
                <c:pt idx="5">
                  <c:v>11.382182119443737</c:v>
                </c:pt>
                <c:pt idx="6">
                  <c:v>10.508619065605597</c:v>
                </c:pt>
                <c:pt idx="7">
                  <c:v>9.5887215463380056</c:v>
                </c:pt>
                <c:pt idx="8">
                  <c:v>8.6429901058219265</c:v>
                </c:pt>
                <c:pt idx="9">
                  <c:v>7.6943741331818138</c:v>
                </c:pt>
                <c:pt idx="10">
                  <c:v>6.766102643566466</c:v>
                </c:pt>
                <c:pt idx="11">
                  <c:v>5.8794590238663771</c:v>
                </c:pt>
                <c:pt idx="12">
                  <c:v>5.0519388183045981</c:v>
                </c:pt>
                <c:pt idx="13">
                  <c:v>4.2961052672430169</c:v>
                </c:pt>
                <c:pt idx="14">
                  <c:v>3.6192488617730429</c:v>
                </c:pt>
                <c:pt idx="15">
                  <c:v>10.202949433994711</c:v>
                </c:pt>
                <c:pt idx="16">
                  <c:v>9.9597584043958616</c:v>
                </c:pt>
                <c:pt idx="17">
                  <c:v>9.6716007306311411</c:v>
                </c:pt>
                <c:pt idx="18">
                  <c:v>9.334033145063847</c:v>
                </c:pt>
                <c:pt idx="19">
                  <c:v>8.9438255565097577</c:v>
                </c:pt>
                <c:pt idx="20">
                  <c:v>8.4996667437990414</c:v>
                </c:pt>
                <c:pt idx="21">
                  <c:v>8.0028786184361973</c:v>
                </c:pt>
                <c:pt idx="22">
                  <c:v>7.4579977385206684</c:v>
                </c:pt>
                <c:pt idx="23">
                  <c:v>6.8730527446955358</c:v>
                </c:pt>
                <c:pt idx="24">
                  <c:v>6.2593835043585804</c:v>
                </c:pt>
                <c:pt idx="25">
                  <c:v>5.6309278290555573</c:v>
                </c:pt>
                <c:pt idx="26">
                  <c:v>5.003033558164045</c:v>
                </c:pt>
                <c:pt idx="27">
                  <c:v>4.3909940951401936</c:v>
                </c:pt>
                <c:pt idx="28">
                  <c:v>3.8085948559116742</c:v>
                </c:pt>
                <c:pt idx="29">
                  <c:v>3.2669544678169262</c:v>
                </c:pt>
                <c:pt idx="30">
                  <c:v>9.4823006344104162</c:v>
                </c:pt>
                <c:pt idx="31">
                  <c:v>9.2718960076046208</c:v>
                </c:pt>
                <c:pt idx="32">
                  <c:v>9.0216665977223212</c:v>
                </c:pt>
                <c:pt idx="33">
                  <c:v>8.727253318341436</c:v>
                </c:pt>
                <c:pt idx="34">
                  <c:v>8.3851998092470552</c:v>
                </c:pt>
                <c:pt idx="35">
                  <c:v>7.9935772875760334</c:v>
                </c:pt>
                <c:pt idx="36">
                  <c:v>7.5526532237383721</c:v>
                </c:pt>
                <c:pt idx="37">
                  <c:v>7.0654895524566603</c:v>
                </c:pt>
                <c:pt idx="38">
                  <c:v>6.5383186339456563</c:v>
                </c:pt>
                <c:pt idx="39">
                  <c:v>5.9805426739092464</c:v>
                </c:pt>
                <c:pt idx="40">
                  <c:v>5.4042547285206668</c:v>
                </c:pt>
                <c:pt idx="41">
                  <c:v>4.8232869400857075</c:v>
                </c:pt>
                <c:pt idx="42">
                  <c:v>4.2519243698035885</c:v>
                </c:pt>
                <c:pt idx="43">
                  <c:v>3.7035282622080161</c:v>
                </c:pt>
                <c:pt idx="44">
                  <c:v>3.1893425419149892</c:v>
                </c:pt>
                <c:pt idx="45">
                  <c:v>8.7130332530550589</c:v>
                </c:pt>
                <c:pt idx="46">
                  <c:v>8.5350623183839343</c:v>
                </c:pt>
                <c:pt idx="47">
                  <c:v>8.3225681180554965</c:v>
                </c:pt>
                <c:pt idx="48">
                  <c:v>8.0713805048396843</c:v>
                </c:pt>
                <c:pt idx="49">
                  <c:v>7.7779429942161222</c:v>
                </c:pt>
                <c:pt idx="50">
                  <c:v>7.4398456593793547</c:v>
                </c:pt>
                <c:pt idx="51">
                  <c:v>7.0564281612442565</c:v>
                </c:pt>
                <c:pt idx="52">
                  <c:v>6.6293669987464972</c:v>
                </c:pt>
                <c:pt idx="53">
                  <c:v>6.1631202585267584</c:v>
                </c:pt>
                <c:pt idx="54">
                  <c:v>5.6650848945106489</c:v>
                </c:pt>
                <c:pt idx="55">
                  <c:v>5.1453471752392677</c:v>
                </c:pt>
                <c:pt idx="56">
                  <c:v>4.6159857549870269</c:v>
                </c:pt>
                <c:pt idx="57">
                  <c:v>4.090003281804437</c:v>
                </c:pt>
                <c:pt idx="58">
                  <c:v>3.5800751529403376</c:v>
                </c:pt>
                <c:pt idx="59">
                  <c:v>3.0973637701757619</c:v>
                </c:pt>
                <c:pt idx="60">
                  <c:v>7.9108111437322624</c:v>
                </c:pt>
                <c:pt idx="61">
                  <c:v>7.7638272016931928</c:v>
                </c:pt>
                <c:pt idx="62">
                  <c:v>7.5876038189581649</c:v>
                </c:pt>
                <c:pt idx="63">
                  <c:v>7.3782639849494522</c:v>
                </c:pt>
                <c:pt idx="64">
                  <c:v>7.1322916105542893</c:v>
                </c:pt>
                <c:pt idx="65">
                  <c:v>6.846966269435419</c:v>
                </c:pt>
                <c:pt idx="66">
                  <c:v>6.5208836020835133</c:v>
                </c:pt>
                <c:pt idx="67">
                  <c:v>6.1545029560497184</c:v>
                </c:pt>
                <c:pt idx="68">
                  <c:v>5.7506241420661111</c:v>
                </c:pt>
                <c:pt idx="69">
                  <c:v>5.3146666641879579</c:v>
                </c:pt>
                <c:pt idx="70">
                  <c:v>4.8546272415171376</c:v>
                </c:pt>
                <c:pt idx="71">
                  <c:v>4.3806400545154744</c:v>
                </c:pt>
                <c:pt idx="72">
                  <c:v>3.9041564720171249</c:v>
                </c:pt>
                <c:pt idx="73">
                  <c:v>3.4368697334385536</c:v>
                </c:pt>
                <c:pt idx="74">
                  <c:v>2.9895911953666872</c:v>
                </c:pt>
                <c:pt idx="75">
                  <c:v>7.0943291647420414</c:v>
                </c:pt>
                <c:pt idx="76">
                  <c:v>6.9758930473087748</c:v>
                </c:pt>
                <c:pt idx="77">
                  <c:v>6.8332951828837709</c:v>
                </c:pt>
                <c:pt idx="78">
                  <c:v>6.6630417966273416</c:v>
                </c:pt>
                <c:pt idx="79">
                  <c:v>6.4617950945072016</c:v>
                </c:pt>
                <c:pt idx="80">
                  <c:v>6.2267101077094029</c:v>
                </c:pt>
                <c:pt idx="81">
                  <c:v>5.9558616742288626</c:v>
                </c:pt>
                <c:pt idx="82">
                  <c:v>5.6487273817911694</c:v>
                </c:pt>
                <c:pt idx="83">
                  <c:v>5.3066575438940227</c:v>
                </c:pt>
                <c:pt idx="84">
                  <c:v>4.9332306433665334</c:v>
                </c:pt>
                <c:pt idx="85">
                  <c:v>4.5343781707600392</c:v>
                </c:pt>
                <c:pt idx="86">
                  <c:v>4.1181834473233989</c:v>
                </c:pt>
                <c:pt idx="87">
                  <c:v>3.6943222849521162</c:v>
                </c:pt>
                <c:pt idx="88">
                  <c:v>3.2732066431327307</c:v>
                </c:pt>
                <c:pt idx="89">
                  <c:v>2.8649825873950419</c:v>
                </c:pt>
                <c:pt idx="90">
                  <c:v>6.283652355319262</c:v>
                </c:pt>
                <c:pt idx="91">
                  <c:v>6.1905597715817473</c:v>
                </c:pt>
                <c:pt idx="92">
                  <c:v>6.0780024326287627</c:v>
                </c:pt>
                <c:pt idx="93">
                  <c:v>5.9429337093271588</c:v>
                </c:pt>
                <c:pt idx="94">
                  <c:v>5.7823115622680126</c:v>
                </c:pt>
                <c:pt idx="95">
                  <c:v>5.593344495241598</c:v>
                </c:pt>
                <c:pt idx="96">
                  <c:v>5.3738225374802564</c:v>
                </c:pt>
                <c:pt idx="97">
                  <c:v>5.1225182345550699</c:v>
                </c:pt>
                <c:pt idx="98">
                  <c:v>4.8396152962887582</c:v>
                </c:pt>
                <c:pt idx="99">
                  <c:v>4.5270914061901495</c:v>
                </c:pt>
                <c:pt idx="100">
                  <c:v>4.1889577691819921</c:v>
                </c:pt>
                <c:pt idx="101">
                  <c:v>3.8312565956363684</c:v>
                </c:pt>
                <c:pt idx="102">
                  <c:v>3.461751612924318</c:v>
                </c:pt>
                <c:pt idx="103">
                  <c:v>3.0893158438207813</c:v>
                </c:pt>
                <c:pt idx="104">
                  <c:v>2.7231059798053905</c:v>
                </c:pt>
                <c:pt idx="105">
                  <c:v>5.4982836873556948</c:v>
                </c:pt>
                <c:pt idx="106">
                  <c:v>5.4268751743654926</c:v>
                </c:pt>
                <c:pt idx="107">
                  <c:v>5.3401812119565975</c:v>
                </c:pt>
                <c:pt idx="108">
                  <c:v>5.2356326175200367</c:v>
                </c:pt>
                <c:pt idx="109">
                  <c:v>5.1105660522822749</c:v>
                </c:pt>
                <c:pt idx="110">
                  <c:v>4.962391675015561</c:v>
                </c:pt>
                <c:pt idx="111">
                  <c:v>4.7888339702249896</c:v>
                </c:pt>
                <c:pt idx="112">
                  <c:v>4.5882439278406402</c:v>
                </c:pt>
                <c:pt idx="113">
                  <c:v>4.3599616126384992</c:v>
                </c:pt>
                <c:pt idx="114">
                  <c:v>4.1046824606309267</c:v>
                </c:pt>
                <c:pt idx="115">
                  <c:v>3.8247545119486759</c:v>
                </c:pt>
                <c:pt idx="116">
                  <c:v>3.524318582729848</c:v>
                </c:pt>
                <c:pt idx="117">
                  <c:v>3.2092124969742017</c:v>
                </c:pt>
                <c:pt idx="118">
                  <c:v>2.8866019611497391</c:v>
                </c:pt>
                <c:pt idx="119">
                  <c:v>2.5643685776945104</c:v>
                </c:pt>
                <c:pt idx="120">
                  <c:v>4.7553442735688556</c:v>
                </c:pt>
                <c:pt idx="121">
                  <c:v>4.7018358153789093</c:v>
                </c:pt>
                <c:pt idx="122">
                  <c:v>4.636620138927924</c:v>
                </c:pt>
                <c:pt idx="123">
                  <c:v>4.5576012565669393</c:v>
                </c:pt>
                <c:pt idx="124">
                  <c:v>4.4625361529104213</c:v>
                </c:pt>
                <c:pt idx="125">
                  <c:v>4.3491400305464687</c:v>
                </c:pt>
                <c:pt idx="126">
                  <c:v>4.2152495321386168</c:v>
                </c:pt>
                <c:pt idx="127">
                  <c:v>4.059049635453305</c:v>
                </c:pt>
                <c:pt idx="128">
                  <c:v>3.8793582117145951</c:v>
                </c:pt>
                <c:pt idx="129">
                  <c:v>3.6759437357931</c:v>
                </c:pt>
                <c:pt idx="130">
                  <c:v>3.4498286636177347</c:v>
                </c:pt>
                <c:pt idx="131">
                  <c:v>3.2035102980744741</c:v>
                </c:pt>
                <c:pt idx="132">
                  <c:v>2.9410233277916671</c:v>
                </c:pt>
                <c:pt idx="133">
                  <c:v>2.6677845170456833</c:v>
                </c:pt>
                <c:pt idx="134">
                  <c:v>2.390204046601101</c:v>
                </c:pt>
                <c:pt idx="135">
                  <c:v>4.0682126803792045</c:v>
                </c:pt>
                <c:pt idx="136">
                  <c:v>4.0289868172282191</c:v>
                </c:pt>
                <c:pt idx="137">
                  <c:v>3.9810055563450164</c:v>
                </c:pt>
                <c:pt idx="138">
                  <c:v>3.9226124968449141</c:v>
                </c:pt>
                <c:pt idx="139">
                  <c:v>3.8519867194752302</c:v>
                </c:pt>
                <c:pt idx="140">
                  <c:v>3.7672021590559686</c:v>
                </c:pt>
                <c:pt idx="141">
                  <c:v>3.6663294935016264</c:v>
                </c:pt>
                <c:pt idx="142">
                  <c:v>3.5475892555895809</c:v>
                </c:pt>
                <c:pt idx="143">
                  <c:v>3.4095588921345348</c:v>
                </c:pt>
                <c:pt idx="144">
                  <c:v>3.2514249673559581</c:v>
                </c:pt>
                <c:pt idx="145">
                  <c:v>3.073254626517913</c:v>
                </c:pt>
                <c:pt idx="146">
                  <c:v>2.8762407049747889</c:v>
                </c:pt>
                <c:pt idx="147">
                  <c:v>2.6628592844972983</c:v>
                </c:pt>
                <c:pt idx="148">
                  <c:v>2.4368767138176448</c:v>
                </c:pt>
                <c:pt idx="149">
                  <c:v>2.2031634022614695</c:v>
                </c:pt>
                <c:pt idx="150">
                  <c:v>3.4458247620705751</c:v>
                </c:pt>
                <c:pt idx="151">
                  <c:v>3.4176414069018062</c:v>
                </c:pt>
                <c:pt idx="152">
                  <c:v>3.3830539648415812</c:v>
                </c:pt>
                <c:pt idx="153">
                  <c:v>3.3407918349581118</c:v>
                </c:pt>
                <c:pt idx="154">
                  <c:v>3.2894262053460914</c:v>
                </c:pt>
                <c:pt idx="155">
                  <c:v>3.2273984872568748</c:v>
                </c:pt>
                <c:pt idx="156">
                  <c:v>3.1530776931224231</c:v>
                </c:pt>
                <c:pt idx="157">
                  <c:v>3.0648555163514213</c:v>
                </c:pt>
                <c:pt idx="158">
                  <c:v>2.9612856508174636</c:v>
                </c:pt>
                <c:pt idx="159">
                  <c:v>2.8412678679796444</c:v>
                </c:pt>
                <c:pt idx="160">
                  <c:v>2.704266531570243</c:v>
                </c:pt>
                <c:pt idx="161">
                  <c:v>2.5505380145853076</c:v>
                </c:pt>
                <c:pt idx="162">
                  <c:v>2.3813250487368429</c:v>
                </c:pt>
                <c:pt idx="163">
                  <c:v>2.1989648189160222</c:v>
                </c:pt>
                <c:pt idx="164">
                  <c:v>2.0068598864608185</c:v>
                </c:pt>
                <c:pt idx="165">
                  <c:v>2.8926488788430587</c:v>
                </c:pt>
                <c:pt idx="166">
                  <c:v>2.8727619202638834</c:v>
                </c:pt>
                <c:pt idx="167">
                  <c:v>2.8482844785576504</c:v>
                </c:pt>
                <c:pt idx="168">
                  <c:v>2.8182680717195772</c:v>
                </c:pt>
                <c:pt idx="169">
                  <c:v>2.7816256611108034</c:v>
                </c:pt>
                <c:pt idx="170">
                  <c:v>2.7371411377653327</c:v>
                </c:pt>
                <c:pt idx="171">
                  <c:v>2.683497107145373</c:v>
                </c:pt>
                <c:pt idx="172">
                  <c:v>2.6193282723228264</c:v>
                </c:pt>
                <c:pt idx="173">
                  <c:v>2.543307562967287</c:v>
                </c:pt>
                <c:pt idx="174">
                  <c:v>2.454269787441671</c:v>
                </c:pt>
                <c:pt idx="175">
                  <c:v>2.3513718326008739</c:v>
                </c:pt>
                <c:pt idx="176">
                  <c:v>2.2342786038640812</c:v>
                </c:pt>
                <c:pt idx="177">
                  <c:v>2.1033507117952643</c:v>
                </c:pt>
                <c:pt idx="178">
                  <c:v>1.9597965304939746</c:v>
                </c:pt>
                <c:pt idx="179">
                  <c:v>1.8057435061834057</c:v>
                </c:pt>
                <c:pt idx="180">
                  <c:v>2.4091978115102162</c:v>
                </c:pt>
                <c:pt idx="181">
                  <c:v>2.3953869379166277</c:v>
                </c:pt>
                <c:pt idx="182">
                  <c:v>2.3783444320274185</c:v>
                </c:pt>
                <c:pt idx="183">
                  <c:v>2.357379316616111</c:v>
                </c:pt>
                <c:pt idx="184">
                  <c:v>2.3316870288400042</c:v>
                </c:pt>
                <c:pt idx="185">
                  <c:v>2.300348617238777</c:v>
                </c:pt>
                <c:pt idx="186">
                  <c:v>2.2623406420338492</c:v>
                </c:pt>
                <c:pt idx="187">
                  <c:v>2.2165611668925003</c:v>
                </c:pt>
                <c:pt idx="188">
                  <c:v>2.1618779571887345</c:v>
                </c:pt>
                <c:pt idx="189">
                  <c:v>2.0972046452578015</c:v>
                </c:pt>
                <c:pt idx="190">
                  <c:v>2.0216082742374355</c:v>
                </c:pt>
                <c:pt idx="191">
                  <c:v>1.9344463442548556</c:v>
                </c:pt>
                <c:pt idx="192">
                  <c:v>1.8355228086191979</c:v>
                </c:pt>
                <c:pt idx="193">
                  <c:v>1.7252412755412825</c:v>
                </c:pt>
                <c:pt idx="194">
                  <c:v>1.6047229507720142</c:v>
                </c:pt>
                <c:pt idx="195">
                  <c:v>1.9928617832986368</c:v>
                </c:pt>
                <c:pt idx="196">
                  <c:v>1.9834024389554039</c:v>
                </c:pt>
                <c:pt idx="197">
                  <c:v>1.9717037945163516</c:v>
                </c:pt>
                <c:pt idx="198">
                  <c:v>1.9572731360935161</c:v>
                </c:pt>
                <c:pt idx="199">
                  <c:v>1.939529165770614</c:v>
                </c:pt>
                <c:pt idx="200">
                  <c:v>1.9177965543896764</c:v>
                </c:pt>
                <c:pt idx="201">
                  <c:v>1.8913062186310947</c:v>
                </c:pt>
                <c:pt idx="202">
                  <c:v>1.8592049490570322</c:v>
                </c:pt>
                <c:pt idx="203">
                  <c:v>1.8205789358389515</c:v>
                </c:pt>
                <c:pt idx="204">
                  <c:v>1.7744962568507401</c:v>
                </c:pt>
                <c:pt idx="205">
                  <c:v>1.7200729308763034</c:v>
                </c:pt>
                <c:pt idx="206">
                  <c:v>1.6565649263941133</c:v>
                </c:pt>
                <c:pt idx="207">
                  <c:v>1.5834837982959424</c:v>
                </c:pt>
                <c:pt idx="208">
                  <c:v>1.5007261314335427</c:v>
                </c:pt>
                <c:pt idx="209">
                  <c:v>1.4086976178683415</c:v>
                </c:pt>
                <c:pt idx="210">
                  <c:v>1.6388479651880927</c:v>
                </c:pt>
                <c:pt idx="211">
                  <c:v>1.6324454538189681</c:v>
                </c:pt>
                <c:pt idx="212">
                  <c:v>1.6245123211957222</c:v>
                </c:pt>
                <c:pt idx="213">
                  <c:v>1.6147036791946017</c:v>
                </c:pt>
                <c:pt idx="214">
                  <c:v>1.6026081953292683</c:v>
                </c:pt>
                <c:pt idx="215">
                  <c:v>1.5877413039825052</c:v>
                </c:pt>
                <c:pt idx="216">
                  <c:v>1.569541130725268</c:v>
                </c:pt>
                <c:pt idx="217">
                  <c:v>1.5473693898708578</c:v>
                </c:pt>
                <c:pt idx="218">
                  <c:v>1.5205203145909709</c:v>
                </c:pt>
                <c:pt idx="219">
                  <c:v>1.4882414143252758</c:v>
                </c:pt>
                <c:pt idx="220">
                  <c:v>1.4497702181252208</c:v>
                </c:pt>
                <c:pt idx="221">
                  <c:v>1.4043906612938319</c:v>
                </c:pt>
                <c:pt idx="222">
                  <c:v>1.3515107645510498</c:v>
                </c:pt>
                <c:pt idx="223">
                  <c:v>1.2907591411045092</c:v>
                </c:pt>
                <c:pt idx="224">
                  <c:v>1.2220915019948506</c:v>
                </c:pt>
                <c:pt idx="225">
                  <c:v>1.3410633020344152</c:v>
                </c:pt>
                <c:pt idx="226">
                  <c:v>1.3367730778959734</c:v>
                </c:pt>
                <c:pt idx="227">
                  <c:v>1.3314487453887949</c:v>
                </c:pt>
                <c:pt idx="228">
                  <c:v>1.3248526780591441</c:v>
                </c:pt>
                <c:pt idx="229">
                  <c:v>1.3166989330825065</c:v>
                </c:pt>
                <c:pt idx="230">
                  <c:v>1.3066468108291425</c:v>
                </c:pt>
                <c:pt idx="231">
                  <c:v>1.2942954526380259</c:v>
                </c:pt>
                <c:pt idx="232">
                  <c:v>1.2791807904327466</c:v>
                </c:pt>
                <c:pt idx="233">
                  <c:v>1.2607767480784335</c:v>
                </c:pt>
                <c:pt idx="234">
                  <c:v>1.2385032484959748</c:v>
                </c:pt>
                <c:pt idx="235">
                  <c:v>1.2117441660322266</c:v>
                </c:pt>
                <c:pt idx="236">
                  <c:v>1.1798786165908848</c:v>
                </c:pt>
                <c:pt idx="237">
                  <c:v>1.1423284824973334</c:v>
                </c:pt>
                <c:pt idx="238">
                  <c:v>1.0986232959009183</c:v>
                </c:pt>
                <c:pt idx="239">
                  <c:v>1.0484800815070281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14.659356364909128</c:v>
                </c:pt>
                <c:pt idx="1">
                  <c:v>14.162503336726743</c:v>
                </c:pt>
                <c:pt idx="2">
                  <c:v>13.586874406934619</c:v>
                </c:pt>
                <c:pt idx="3">
                  <c:v>12.929958567658465</c:v>
                </c:pt>
                <c:pt idx="4">
                  <c:v>12.193051704992316</c:v>
                </c:pt>
                <c:pt idx="5">
                  <c:v>11.382182119443737</c:v>
                </c:pt>
                <c:pt idx="6">
                  <c:v>10.508619065605597</c:v>
                </c:pt>
                <c:pt idx="7">
                  <c:v>9.5887215463380056</c:v>
                </c:pt>
                <c:pt idx="8">
                  <c:v>8.6429901058219265</c:v>
                </c:pt>
                <c:pt idx="9">
                  <c:v>7.6943741331818138</c:v>
                </c:pt>
                <c:pt idx="10">
                  <c:v>6.766102643566466</c:v>
                </c:pt>
                <c:pt idx="11">
                  <c:v>5.8794590238663771</c:v>
                </c:pt>
                <c:pt idx="12">
                  <c:v>5.0519388183045981</c:v>
                </c:pt>
                <c:pt idx="13">
                  <c:v>4.2961052672430169</c:v>
                </c:pt>
                <c:pt idx="14">
                  <c:v>3.6192488617730429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10.202949433994711</c:v>
                </c:pt>
                <c:pt idx="1">
                  <c:v>9.9597584043958616</c:v>
                </c:pt>
                <c:pt idx="2">
                  <c:v>9.6716007306311411</c:v>
                </c:pt>
                <c:pt idx="3">
                  <c:v>9.334033145063847</c:v>
                </c:pt>
                <c:pt idx="4">
                  <c:v>8.9438255565097577</c:v>
                </c:pt>
                <c:pt idx="5">
                  <c:v>8.4996667437990414</c:v>
                </c:pt>
                <c:pt idx="6">
                  <c:v>8.0028786184361973</c:v>
                </c:pt>
                <c:pt idx="7">
                  <c:v>7.4579977385206684</c:v>
                </c:pt>
                <c:pt idx="8">
                  <c:v>6.8730527446955358</c:v>
                </c:pt>
                <c:pt idx="9">
                  <c:v>6.2593835043585804</c:v>
                </c:pt>
                <c:pt idx="10">
                  <c:v>5.6309278290555573</c:v>
                </c:pt>
                <c:pt idx="11">
                  <c:v>5.003033558164045</c:v>
                </c:pt>
                <c:pt idx="12">
                  <c:v>4.3909940951401936</c:v>
                </c:pt>
                <c:pt idx="13">
                  <c:v>3.8085948559116742</c:v>
                </c:pt>
                <c:pt idx="14">
                  <c:v>3.2669544678169262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9.4823006344104162</c:v>
                </c:pt>
                <c:pt idx="1">
                  <c:v>9.2718960076046208</c:v>
                </c:pt>
                <c:pt idx="2">
                  <c:v>9.0216665977223212</c:v>
                </c:pt>
                <c:pt idx="3">
                  <c:v>8.727253318341436</c:v>
                </c:pt>
                <c:pt idx="4">
                  <c:v>8.3851998092470552</c:v>
                </c:pt>
                <c:pt idx="5">
                  <c:v>7.9935772875760334</c:v>
                </c:pt>
                <c:pt idx="6">
                  <c:v>7.5526532237383721</c:v>
                </c:pt>
                <c:pt idx="7">
                  <c:v>7.0654895524566603</c:v>
                </c:pt>
                <c:pt idx="8">
                  <c:v>6.5383186339456563</c:v>
                </c:pt>
                <c:pt idx="9">
                  <c:v>5.9805426739092464</c:v>
                </c:pt>
                <c:pt idx="10">
                  <c:v>5.4042547285206668</c:v>
                </c:pt>
                <c:pt idx="11">
                  <c:v>4.8232869400857075</c:v>
                </c:pt>
                <c:pt idx="12">
                  <c:v>4.2519243698035885</c:v>
                </c:pt>
                <c:pt idx="13">
                  <c:v>3.7035282622080161</c:v>
                </c:pt>
                <c:pt idx="14">
                  <c:v>3.1893425419149892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8.7130332530550589</c:v>
                </c:pt>
                <c:pt idx="1">
                  <c:v>8.5350623183839343</c:v>
                </c:pt>
                <c:pt idx="2">
                  <c:v>8.3225681180554965</c:v>
                </c:pt>
                <c:pt idx="3">
                  <c:v>8.0713805048396843</c:v>
                </c:pt>
                <c:pt idx="4">
                  <c:v>7.7779429942161222</c:v>
                </c:pt>
                <c:pt idx="5">
                  <c:v>7.4398456593793547</c:v>
                </c:pt>
                <c:pt idx="6">
                  <c:v>7.0564281612442565</c:v>
                </c:pt>
                <c:pt idx="7">
                  <c:v>6.6293669987464972</c:v>
                </c:pt>
                <c:pt idx="8">
                  <c:v>6.1631202585267584</c:v>
                </c:pt>
                <c:pt idx="9">
                  <c:v>5.6650848945106489</c:v>
                </c:pt>
                <c:pt idx="10">
                  <c:v>5.1453471752392677</c:v>
                </c:pt>
                <c:pt idx="11">
                  <c:v>4.6159857549870269</c:v>
                </c:pt>
                <c:pt idx="12">
                  <c:v>4.090003281804437</c:v>
                </c:pt>
                <c:pt idx="13">
                  <c:v>3.5800751529403376</c:v>
                </c:pt>
                <c:pt idx="14">
                  <c:v>3.0973637701757619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7.9108111437322624</c:v>
                </c:pt>
                <c:pt idx="1">
                  <c:v>7.7638272016931928</c:v>
                </c:pt>
                <c:pt idx="2">
                  <c:v>7.5876038189581649</c:v>
                </c:pt>
                <c:pt idx="3">
                  <c:v>7.3782639849494522</c:v>
                </c:pt>
                <c:pt idx="4">
                  <c:v>7.1322916105542893</c:v>
                </c:pt>
                <c:pt idx="5">
                  <c:v>6.846966269435419</c:v>
                </c:pt>
                <c:pt idx="6">
                  <c:v>6.5208836020835133</c:v>
                </c:pt>
                <c:pt idx="7">
                  <c:v>6.1545029560497184</c:v>
                </c:pt>
                <c:pt idx="8">
                  <c:v>5.7506241420661111</c:v>
                </c:pt>
                <c:pt idx="9">
                  <c:v>5.3146666641879579</c:v>
                </c:pt>
                <c:pt idx="10">
                  <c:v>4.8546272415171376</c:v>
                </c:pt>
                <c:pt idx="11">
                  <c:v>4.3806400545154744</c:v>
                </c:pt>
                <c:pt idx="12">
                  <c:v>3.9041564720171249</c:v>
                </c:pt>
                <c:pt idx="13">
                  <c:v>3.4368697334385536</c:v>
                </c:pt>
                <c:pt idx="14">
                  <c:v>2.9895911953666872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7.0943291647420414</c:v>
                </c:pt>
                <c:pt idx="1">
                  <c:v>6.9758930473087748</c:v>
                </c:pt>
                <c:pt idx="2">
                  <c:v>6.8332951828837709</c:v>
                </c:pt>
                <c:pt idx="3">
                  <c:v>6.6630417966273416</c:v>
                </c:pt>
                <c:pt idx="4">
                  <c:v>6.4617950945072016</c:v>
                </c:pt>
                <c:pt idx="5">
                  <c:v>6.2267101077094029</c:v>
                </c:pt>
                <c:pt idx="6">
                  <c:v>5.9558616742288626</c:v>
                </c:pt>
                <c:pt idx="7">
                  <c:v>5.6487273817911694</c:v>
                </c:pt>
                <c:pt idx="8">
                  <c:v>5.3066575438940227</c:v>
                </c:pt>
                <c:pt idx="9">
                  <c:v>4.9332306433665334</c:v>
                </c:pt>
                <c:pt idx="10">
                  <c:v>4.5343781707600392</c:v>
                </c:pt>
                <c:pt idx="11">
                  <c:v>4.1181834473233989</c:v>
                </c:pt>
                <c:pt idx="12">
                  <c:v>3.6943222849521162</c:v>
                </c:pt>
                <c:pt idx="13">
                  <c:v>3.2732066431327307</c:v>
                </c:pt>
                <c:pt idx="14">
                  <c:v>2.8649825873950419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6.283652355319262</c:v>
                </c:pt>
                <c:pt idx="1">
                  <c:v>6.1905597715817473</c:v>
                </c:pt>
                <c:pt idx="2">
                  <c:v>6.0780024326287627</c:v>
                </c:pt>
                <c:pt idx="3">
                  <c:v>5.9429337093271588</c:v>
                </c:pt>
                <c:pt idx="4">
                  <c:v>5.7823115622680126</c:v>
                </c:pt>
                <c:pt idx="5">
                  <c:v>5.593344495241598</c:v>
                </c:pt>
                <c:pt idx="6">
                  <c:v>5.3738225374802564</c:v>
                </c:pt>
                <c:pt idx="7">
                  <c:v>5.1225182345550699</c:v>
                </c:pt>
                <c:pt idx="8">
                  <c:v>4.8396152962887582</c:v>
                </c:pt>
                <c:pt idx="9">
                  <c:v>4.5270914061901495</c:v>
                </c:pt>
                <c:pt idx="10">
                  <c:v>4.1889577691819921</c:v>
                </c:pt>
                <c:pt idx="11">
                  <c:v>3.8312565956363684</c:v>
                </c:pt>
                <c:pt idx="12">
                  <c:v>3.461751612924318</c:v>
                </c:pt>
                <c:pt idx="13">
                  <c:v>3.0893158438207813</c:v>
                </c:pt>
                <c:pt idx="14">
                  <c:v>2.7231059798053905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5.4982836873556948</c:v>
                </c:pt>
                <c:pt idx="1">
                  <c:v>5.4268751743654926</c:v>
                </c:pt>
                <c:pt idx="2">
                  <c:v>5.3401812119565975</c:v>
                </c:pt>
                <c:pt idx="3">
                  <c:v>5.2356326175200367</c:v>
                </c:pt>
                <c:pt idx="4">
                  <c:v>5.1105660522822749</c:v>
                </c:pt>
                <c:pt idx="5">
                  <c:v>4.962391675015561</c:v>
                </c:pt>
                <c:pt idx="6">
                  <c:v>4.7888339702249896</c:v>
                </c:pt>
                <c:pt idx="7">
                  <c:v>4.5882439278406402</c:v>
                </c:pt>
                <c:pt idx="8">
                  <c:v>4.3599616126384992</c:v>
                </c:pt>
                <c:pt idx="9">
                  <c:v>4.1046824606309267</c:v>
                </c:pt>
                <c:pt idx="10">
                  <c:v>3.8247545119486759</c:v>
                </c:pt>
                <c:pt idx="11">
                  <c:v>3.524318582729848</c:v>
                </c:pt>
                <c:pt idx="12">
                  <c:v>3.2092124969742017</c:v>
                </c:pt>
                <c:pt idx="13">
                  <c:v>2.8866019611497391</c:v>
                </c:pt>
                <c:pt idx="14">
                  <c:v>2.5643685776945104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4.7553442735688556</c:v>
                </c:pt>
                <c:pt idx="1">
                  <c:v>4.7018358153789093</c:v>
                </c:pt>
                <c:pt idx="2">
                  <c:v>4.636620138927924</c:v>
                </c:pt>
                <c:pt idx="3">
                  <c:v>4.5576012565669393</c:v>
                </c:pt>
                <c:pt idx="4">
                  <c:v>4.4625361529104213</c:v>
                </c:pt>
                <c:pt idx="5">
                  <c:v>4.3491400305464687</c:v>
                </c:pt>
                <c:pt idx="6">
                  <c:v>4.2152495321386168</c:v>
                </c:pt>
                <c:pt idx="7">
                  <c:v>4.059049635453305</c:v>
                </c:pt>
                <c:pt idx="8">
                  <c:v>3.8793582117145951</c:v>
                </c:pt>
                <c:pt idx="9">
                  <c:v>3.6759437357931</c:v>
                </c:pt>
                <c:pt idx="10">
                  <c:v>3.4498286636177347</c:v>
                </c:pt>
                <c:pt idx="11">
                  <c:v>3.2035102980744741</c:v>
                </c:pt>
                <c:pt idx="12">
                  <c:v>2.9410233277916671</c:v>
                </c:pt>
                <c:pt idx="13">
                  <c:v>2.6677845170456833</c:v>
                </c:pt>
                <c:pt idx="14">
                  <c:v>2.390204046601101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4.0682126803792045</c:v>
                </c:pt>
                <c:pt idx="1">
                  <c:v>4.0289868172282191</c:v>
                </c:pt>
                <c:pt idx="2">
                  <c:v>3.9810055563450164</c:v>
                </c:pt>
                <c:pt idx="3">
                  <c:v>3.9226124968449141</c:v>
                </c:pt>
                <c:pt idx="4">
                  <c:v>3.8519867194752302</c:v>
                </c:pt>
                <c:pt idx="5">
                  <c:v>3.7672021590559686</c:v>
                </c:pt>
                <c:pt idx="6">
                  <c:v>3.6663294935016264</c:v>
                </c:pt>
                <c:pt idx="7">
                  <c:v>3.5475892555895809</c:v>
                </c:pt>
                <c:pt idx="8">
                  <c:v>3.4095588921345348</c:v>
                </c:pt>
                <c:pt idx="9">
                  <c:v>3.2514249673559581</c:v>
                </c:pt>
                <c:pt idx="10">
                  <c:v>3.073254626517913</c:v>
                </c:pt>
                <c:pt idx="11">
                  <c:v>2.8762407049747889</c:v>
                </c:pt>
                <c:pt idx="12">
                  <c:v>2.6628592844972983</c:v>
                </c:pt>
                <c:pt idx="13">
                  <c:v>2.4368767138176448</c:v>
                </c:pt>
                <c:pt idx="14">
                  <c:v>2.2031634022614695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3.4458247620705751</c:v>
                </c:pt>
                <c:pt idx="1">
                  <c:v>3.4176414069018062</c:v>
                </c:pt>
                <c:pt idx="2">
                  <c:v>3.3830539648415812</c:v>
                </c:pt>
                <c:pt idx="3">
                  <c:v>3.3407918349581118</c:v>
                </c:pt>
                <c:pt idx="4">
                  <c:v>3.2894262053460914</c:v>
                </c:pt>
                <c:pt idx="5">
                  <c:v>3.2273984872568748</c:v>
                </c:pt>
                <c:pt idx="6">
                  <c:v>3.1530776931224231</c:v>
                </c:pt>
                <c:pt idx="7">
                  <c:v>3.0648555163514213</c:v>
                </c:pt>
                <c:pt idx="8">
                  <c:v>2.9612856508174636</c:v>
                </c:pt>
                <c:pt idx="9">
                  <c:v>2.8412678679796444</c:v>
                </c:pt>
                <c:pt idx="10">
                  <c:v>2.704266531570243</c:v>
                </c:pt>
                <c:pt idx="11">
                  <c:v>2.5505380145853076</c:v>
                </c:pt>
                <c:pt idx="12">
                  <c:v>2.3813250487368429</c:v>
                </c:pt>
                <c:pt idx="13">
                  <c:v>2.1989648189160222</c:v>
                </c:pt>
                <c:pt idx="14">
                  <c:v>2.0068598864608185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2.8926488788430587</c:v>
                </c:pt>
                <c:pt idx="1">
                  <c:v>2.8727619202638834</c:v>
                </c:pt>
                <c:pt idx="2">
                  <c:v>2.8482844785576504</c:v>
                </c:pt>
                <c:pt idx="3">
                  <c:v>2.8182680717195772</c:v>
                </c:pt>
                <c:pt idx="4">
                  <c:v>2.7816256611108034</c:v>
                </c:pt>
                <c:pt idx="5">
                  <c:v>2.7371411377653327</c:v>
                </c:pt>
                <c:pt idx="6">
                  <c:v>2.683497107145373</c:v>
                </c:pt>
                <c:pt idx="7">
                  <c:v>2.6193282723228264</c:v>
                </c:pt>
                <c:pt idx="8">
                  <c:v>2.543307562967287</c:v>
                </c:pt>
                <c:pt idx="9">
                  <c:v>2.454269787441671</c:v>
                </c:pt>
                <c:pt idx="10">
                  <c:v>2.3513718326008739</c:v>
                </c:pt>
                <c:pt idx="11">
                  <c:v>2.2342786038640812</c:v>
                </c:pt>
                <c:pt idx="12">
                  <c:v>2.1033507117952643</c:v>
                </c:pt>
                <c:pt idx="13">
                  <c:v>1.9597965304939746</c:v>
                </c:pt>
                <c:pt idx="14">
                  <c:v>1.8057435061834057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2.4091978115102162</c:v>
                </c:pt>
                <c:pt idx="1">
                  <c:v>2.3953869379166277</c:v>
                </c:pt>
                <c:pt idx="2">
                  <c:v>2.3783444320274185</c:v>
                </c:pt>
                <c:pt idx="3">
                  <c:v>2.357379316616111</c:v>
                </c:pt>
                <c:pt idx="4">
                  <c:v>2.3316870288400042</c:v>
                </c:pt>
                <c:pt idx="5">
                  <c:v>2.300348617238777</c:v>
                </c:pt>
                <c:pt idx="6">
                  <c:v>2.2623406420338492</c:v>
                </c:pt>
                <c:pt idx="7">
                  <c:v>2.2165611668925003</c:v>
                </c:pt>
                <c:pt idx="8">
                  <c:v>2.1618779571887345</c:v>
                </c:pt>
                <c:pt idx="9">
                  <c:v>2.0972046452578015</c:v>
                </c:pt>
                <c:pt idx="10">
                  <c:v>2.0216082742374355</c:v>
                </c:pt>
                <c:pt idx="11">
                  <c:v>1.9344463442548556</c:v>
                </c:pt>
                <c:pt idx="12">
                  <c:v>1.8355228086191979</c:v>
                </c:pt>
                <c:pt idx="13">
                  <c:v>1.7252412755412825</c:v>
                </c:pt>
                <c:pt idx="14">
                  <c:v>1.6047229507720142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1.9928617832986368</c:v>
                </c:pt>
                <c:pt idx="1">
                  <c:v>1.9834024389554039</c:v>
                </c:pt>
                <c:pt idx="2">
                  <c:v>1.9717037945163516</c:v>
                </c:pt>
                <c:pt idx="3">
                  <c:v>1.9572731360935161</c:v>
                </c:pt>
                <c:pt idx="4">
                  <c:v>1.939529165770614</c:v>
                </c:pt>
                <c:pt idx="5">
                  <c:v>1.9177965543896764</c:v>
                </c:pt>
                <c:pt idx="6">
                  <c:v>1.8913062186310947</c:v>
                </c:pt>
                <c:pt idx="7">
                  <c:v>1.8592049490570322</c:v>
                </c:pt>
                <c:pt idx="8">
                  <c:v>1.8205789358389515</c:v>
                </c:pt>
                <c:pt idx="9">
                  <c:v>1.7744962568507401</c:v>
                </c:pt>
                <c:pt idx="10">
                  <c:v>1.7200729308763034</c:v>
                </c:pt>
                <c:pt idx="11">
                  <c:v>1.6565649263941133</c:v>
                </c:pt>
                <c:pt idx="12">
                  <c:v>1.5834837982959424</c:v>
                </c:pt>
                <c:pt idx="13">
                  <c:v>1.5007261314335427</c:v>
                </c:pt>
                <c:pt idx="14">
                  <c:v>1.4086976178683415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1.6388479651880927</c:v>
                </c:pt>
                <c:pt idx="1">
                  <c:v>1.6324454538189681</c:v>
                </c:pt>
                <c:pt idx="2">
                  <c:v>1.6245123211957222</c:v>
                </c:pt>
                <c:pt idx="3">
                  <c:v>1.6147036791946017</c:v>
                </c:pt>
                <c:pt idx="4">
                  <c:v>1.6026081953292683</c:v>
                </c:pt>
                <c:pt idx="5">
                  <c:v>1.5877413039825052</c:v>
                </c:pt>
                <c:pt idx="6">
                  <c:v>1.569541130725268</c:v>
                </c:pt>
                <c:pt idx="7">
                  <c:v>1.5473693898708578</c:v>
                </c:pt>
                <c:pt idx="8">
                  <c:v>1.5205203145909709</c:v>
                </c:pt>
                <c:pt idx="9">
                  <c:v>1.4882414143252758</c:v>
                </c:pt>
                <c:pt idx="10">
                  <c:v>1.4497702181252208</c:v>
                </c:pt>
                <c:pt idx="11">
                  <c:v>1.4043906612938319</c:v>
                </c:pt>
                <c:pt idx="12">
                  <c:v>1.3515107645510498</c:v>
                </c:pt>
                <c:pt idx="13">
                  <c:v>1.2907591411045092</c:v>
                </c:pt>
                <c:pt idx="14">
                  <c:v>1.2220915019948506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1.3410633020344152</c:v>
                </c:pt>
                <c:pt idx="1">
                  <c:v>1.3367730778959734</c:v>
                </c:pt>
                <c:pt idx="2">
                  <c:v>1.3314487453887949</c:v>
                </c:pt>
                <c:pt idx="3">
                  <c:v>1.3248526780591441</c:v>
                </c:pt>
                <c:pt idx="4">
                  <c:v>1.3166989330825065</c:v>
                </c:pt>
                <c:pt idx="5">
                  <c:v>1.3066468108291425</c:v>
                </c:pt>
                <c:pt idx="6">
                  <c:v>1.2942954526380259</c:v>
                </c:pt>
                <c:pt idx="7">
                  <c:v>1.2791807904327466</c:v>
                </c:pt>
                <c:pt idx="8">
                  <c:v>1.2607767480784335</c:v>
                </c:pt>
                <c:pt idx="9">
                  <c:v>1.2385032484959748</c:v>
                </c:pt>
                <c:pt idx="10">
                  <c:v>1.2117441660322266</c:v>
                </c:pt>
                <c:pt idx="11">
                  <c:v>1.1798786165908848</c:v>
                </c:pt>
                <c:pt idx="12">
                  <c:v>1.1423284824973334</c:v>
                </c:pt>
                <c:pt idx="13">
                  <c:v>1.0986232959009183</c:v>
                </c:pt>
                <c:pt idx="14">
                  <c:v>1.0484800815070281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10.189231714008006</c:v>
                </c:pt>
                <c:pt idx="1">
                  <c:v>9.9628043425856063</c:v>
                </c:pt>
                <c:pt idx="2">
                  <c:v>9.6935393603535633</c:v>
                </c:pt>
                <c:pt idx="3">
                  <c:v>9.3767570283158665</c:v>
                </c:pt>
                <c:pt idx="4">
                  <c:v>9.0087524353678319</c:v>
                </c:pt>
                <c:pt idx="5">
                  <c:v>8.5874677161680655</c:v>
                </c:pt>
                <c:pt idx="6">
                  <c:v>8.1132106407412703</c:v>
                </c:pt>
                <c:pt idx="7">
                  <c:v>7.5892963710676318</c:v>
                </c:pt>
                <c:pt idx="8">
                  <c:v>7.0224490654278187</c:v>
                </c:pt>
                <c:pt idx="9">
                  <c:v>6.4227976961319975</c:v>
                </c:pt>
                <c:pt idx="10">
                  <c:v>5.8033572603169752</c:v>
                </c:pt>
                <c:pt idx="11">
                  <c:v>5.1790024804121124</c:v>
                </c:pt>
                <c:pt idx="12">
                  <c:v>4.5650837342657109</c:v>
                </c:pt>
                <c:pt idx="13">
                  <c:v>3.9759478596516438</c:v>
                </c:pt>
                <c:pt idx="14">
                  <c:v>3.4236579560754432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9.583574542204996</c:v>
                </c:pt>
                <c:pt idx="1">
                  <c:v>9.3706062190448876</c:v>
                </c:pt>
                <c:pt idx="2">
                  <c:v>9.117346591503134</c:v>
                </c:pt>
                <c:pt idx="3">
                  <c:v>8.8193940885128352</c:v>
                </c:pt>
                <c:pt idx="4">
                  <c:v>8.4732640222446705</c:v>
                </c:pt>
                <c:pt idx="5">
                  <c:v>8.0770208487390267</c:v>
                </c:pt>
                <c:pt idx="6">
                  <c:v>7.6309540438912862</c:v>
                </c:pt>
                <c:pt idx="7">
                  <c:v>7.1381817134476222</c:v>
                </c:pt>
                <c:pt idx="8">
                  <c:v>6.6050283256236133</c:v>
                </c:pt>
                <c:pt idx="9">
                  <c:v>6.041020777431223</c:v>
                </c:pt>
                <c:pt idx="10">
                  <c:v>5.4584004427765631</c:v>
                </c:pt>
                <c:pt idx="11">
                  <c:v>4.8711578771006696</c:v>
                </c:pt>
                <c:pt idx="12">
                  <c:v>4.2937310178741326</c:v>
                </c:pt>
                <c:pt idx="13">
                  <c:v>3.7396139138250635</c:v>
                </c:pt>
                <c:pt idx="14">
                  <c:v>3.2201526228866002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8.9207525193031323</c:v>
                </c:pt>
                <c:pt idx="1">
                  <c:v>8.7225135744297297</c:v>
                </c:pt>
                <c:pt idx="2">
                  <c:v>8.4867699643100085</c:v>
                </c:pt>
                <c:pt idx="3">
                  <c:v>8.2094245406397466</c:v>
                </c:pt>
                <c:pt idx="4">
                  <c:v>7.8872336246020787</c:v>
                </c:pt>
                <c:pt idx="5">
                  <c:v>7.5183955389023938</c:v>
                </c:pt>
                <c:pt idx="6">
                  <c:v>7.1031797386183966</c:v>
                </c:pt>
                <c:pt idx="7">
                  <c:v>6.644488674142492</c:v>
                </c:pt>
                <c:pt idx="8">
                  <c:v>6.1482093989450632</c:v>
                </c:pt>
                <c:pt idx="9">
                  <c:v>5.6232099079633171</c:v>
                </c:pt>
                <c:pt idx="10">
                  <c:v>5.0808849335731283</c:v>
                </c:pt>
                <c:pt idx="11">
                  <c:v>4.5342574122735488</c:v>
                </c:pt>
                <c:pt idx="12">
                  <c:v>3.9967667206246622</c:v>
                </c:pt>
                <c:pt idx="13">
                  <c:v>3.4809736279570322</c:v>
                </c:pt>
                <c:pt idx="14">
                  <c:v>2.9974394727822387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8.2108969120459676</c:v>
                </c:pt>
                <c:pt idx="1">
                  <c:v>8.0284325362227236</c:v>
                </c:pt>
                <c:pt idx="2">
                  <c:v>7.8114478730815691</c:v>
                </c:pt>
                <c:pt idx="3">
                  <c:v>7.5561717987978589</c:v>
                </c:pt>
                <c:pt idx="4">
                  <c:v>7.2596187454698411</c:v>
                </c:pt>
                <c:pt idx="5">
                  <c:v>6.920130401592651</c:v>
                </c:pt>
                <c:pt idx="6">
                  <c:v>6.537954780757147</c:v>
                </c:pt>
                <c:pt idx="7">
                  <c:v>6.115763375184728</c:v>
                </c:pt>
                <c:pt idx="8">
                  <c:v>5.6589747848260643</c:v>
                </c:pt>
                <c:pt idx="9">
                  <c:v>5.1757513471171936</c:v>
                </c:pt>
                <c:pt idx="10">
                  <c:v>4.676581075561038</c:v>
                </c:pt>
                <c:pt idx="11">
                  <c:v>4.1734506258634294</c:v>
                </c:pt>
                <c:pt idx="12">
                  <c:v>3.6787299561930591</c:v>
                </c:pt>
                <c:pt idx="13">
                  <c:v>3.2039803313519784</c:v>
                </c:pt>
                <c:pt idx="14">
                  <c:v>2.7589226870554389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7.4680711053068256</c:v>
                </c:pt>
                <c:pt idx="1">
                  <c:v>7.302113969633341</c:v>
                </c:pt>
                <c:pt idx="2">
                  <c:v>7.1047595380216295</c:v>
                </c:pt>
                <c:pt idx="3">
                  <c:v>6.8725778537725573</c:v>
                </c:pt>
                <c:pt idx="4">
                  <c:v>6.6028534482084842</c:v>
                </c:pt>
                <c:pt idx="5">
                  <c:v>6.2940780344314327</c:v>
                </c:pt>
                <c:pt idx="6">
                  <c:v>5.9464771886666847</c:v>
                </c:pt>
                <c:pt idx="7">
                  <c:v>5.5624807178014084</c:v>
                </c:pt>
                <c:pt idx="8">
                  <c:v>5.1470170103120694</c:v>
                </c:pt>
                <c:pt idx="9">
                  <c:v>4.7075099709207509</c:v>
                </c:pt>
                <c:pt idx="10">
                  <c:v>4.2534987804784876</c:v>
                </c:pt>
                <c:pt idx="11">
                  <c:v>3.7958856824411287</c:v>
                </c:pt>
                <c:pt idx="12">
                  <c:v>3.345921546008837</c:v>
                </c:pt>
                <c:pt idx="13">
                  <c:v>2.9141217081215189</c:v>
                </c:pt>
                <c:pt idx="14">
                  <c:v>2.5093276680586394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6.7093426551880428</c:v>
                </c:pt>
                <c:pt idx="1">
                  <c:v>6.5602461517394195</c:v>
                </c:pt>
                <c:pt idx="2">
                  <c:v>6.3829422016924084</c:v>
                </c:pt>
                <c:pt idx="3">
                  <c:v>6.1743493192841603</c:v>
                </c:pt>
                <c:pt idx="4">
                  <c:v>5.9320279174284236</c:v>
                </c:pt>
                <c:pt idx="5">
                  <c:v>5.6546229456070423</c:v>
                </c:pt>
                <c:pt idx="6">
                  <c:v>5.3423370623337005</c:v>
                </c:pt>
                <c:pt idx="7">
                  <c:v>4.9973532150873474</c:v>
                </c:pt>
                <c:pt idx="8">
                  <c:v>4.6240990862722127</c:v>
                </c:pt>
                <c:pt idx="9">
                  <c:v>4.2292443393017178</c:v>
                </c:pt>
                <c:pt idx="10">
                  <c:v>3.8213590094737251</c:v>
                </c:pt>
                <c:pt idx="11">
                  <c:v>3.410237712563061</c:v>
                </c:pt>
                <c:pt idx="12">
                  <c:v>3.0059882710004664</c:v>
                </c:pt>
                <c:pt idx="13">
                  <c:v>2.6180577023182821</c:v>
                </c:pt>
                <c:pt idx="14">
                  <c:v>2.2543892421144358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5.9533009154625871</c:v>
                </c:pt>
                <c:pt idx="1">
                  <c:v>5.8210053395634187</c:v>
                </c:pt>
                <c:pt idx="2">
                  <c:v>5.6636808709265702</c:v>
                </c:pt>
                <c:pt idx="3">
                  <c:v>5.4785932607655718</c:v>
                </c:pt>
                <c:pt idx="4">
                  <c:v>5.2635778266695912</c:v>
                </c:pt>
                <c:pt idx="5">
                  <c:v>5.01743221187958</c:v>
                </c:pt>
                <c:pt idx="6">
                  <c:v>4.7403362383508414</c:v>
                </c:pt>
                <c:pt idx="7">
                  <c:v>4.4342268683004971</c:v>
                </c:pt>
                <c:pt idx="8">
                  <c:v>4.1030328510956835</c:v>
                </c:pt>
                <c:pt idx="9">
                  <c:v>3.7526722796622796</c:v>
                </c:pt>
                <c:pt idx="10">
                  <c:v>3.3907494755570102</c:v>
                </c:pt>
                <c:pt idx="11">
                  <c:v>3.0259553490606006</c:v>
                </c:pt>
                <c:pt idx="12">
                  <c:v>2.6672587234427545</c:v>
                </c:pt>
                <c:pt idx="13">
                  <c:v>2.3230420798218239</c:v>
                </c:pt>
                <c:pt idx="14">
                  <c:v>2.0003535709285853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5.2182748158671508</c:v>
                </c:pt>
                <c:pt idx="1">
                  <c:v>5.1023131532923252</c:v>
                </c:pt>
                <c:pt idx="2">
                  <c:v>4.9644127977979382</c:v>
                </c:pt>
                <c:pt idx="3">
                  <c:v>4.8021770854515999</c:v>
                </c:pt>
                <c:pt idx="4">
                  <c:v>4.6137085970115841</c:v>
                </c:pt>
                <c:pt idx="5">
                  <c:v>4.3979534250600514</c:v>
                </c:pt>
                <c:pt idx="6">
                  <c:v>4.1550691897801597</c:v>
                </c:pt>
                <c:pt idx="7">
                  <c:v>3.8867537057625756</c:v>
                </c:pt>
                <c:pt idx="8">
                  <c:v>3.5964506581445872</c:v>
                </c:pt>
                <c:pt idx="9">
                  <c:v>3.2893474607175688</c:v>
                </c:pt>
                <c:pt idx="10">
                  <c:v>2.9721095651754124</c:v>
                </c:pt>
                <c:pt idx="11">
                  <c:v>2.6523548559302883</c:v>
                </c:pt>
                <c:pt idx="12">
                  <c:v>2.3379448177720383</c:v>
                </c:pt>
                <c:pt idx="13">
                  <c:v>2.0362269862503561</c:v>
                </c:pt>
                <c:pt idx="14">
                  <c:v>1.7533793117856313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4.5206028212270803</c:v>
                </c:pt>
                <c:pt idx="1">
                  <c:v>4.4201449807553672</c:v>
                </c:pt>
                <c:pt idx="2">
                  <c:v>4.3006816028971153</c:v>
                </c:pt>
                <c:pt idx="3">
                  <c:v>4.1601364524756397</c:v>
                </c:pt>
                <c:pt idx="4">
                  <c:v>3.9968657910754972</c:v>
                </c:pt>
                <c:pt idx="5">
                  <c:v>3.8099566164086673</c:v>
                </c:pt>
                <c:pt idx="6">
                  <c:v>3.5995454751825986</c:v>
                </c:pt>
                <c:pt idx="7">
                  <c:v>3.367103187869442</c:v>
                </c:pt>
                <c:pt idx="8">
                  <c:v>3.1156130263926518</c:v>
                </c:pt>
                <c:pt idx="9">
                  <c:v>2.8495688586008225</c:v>
                </c:pt>
                <c:pt idx="10">
                  <c:v>2.5747449797918063</c:v>
                </c:pt>
                <c:pt idx="11">
                  <c:v>2.2977407797985667</c:v>
                </c:pt>
                <c:pt idx="12">
                  <c:v>2.0253666799910022</c:v>
                </c:pt>
                <c:pt idx="13">
                  <c:v>1.763987866394582</c:v>
                </c:pt>
                <c:pt idx="14">
                  <c:v>1.5189563108937485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3.8732897935834472</c:v>
                </c:pt>
                <c:pt idx="1">
                  <c:v>3.7872166870593706</c:v>
                </c:pt>
                <c:pt idx="2">
                  <c:v>3.6848594793010094</c:v>
                </c:pt>
                <c:pt idx="3">
                  <c:v>3.5644392348794076</c:v>
                </c:pt>
                <c:pt idx="4">
                  <c:v>3.4245475851588658</c:v>
                </c:pt>
                <c:pt idx="5">
                  <c:v>3.2644022622464615</c:v>
                </c:pt>
                <c:pt idx="6">
                  <c:v>3.0841202604876878</c:v>
                </c:pt>
                <c:pt idx="7">
                  <c:v>2.8849617909978029</c:v>
                </c:pt>
                <c:pt idx="8">
                  <c:v>2.6694829457737286</c:v>
                </c:pt>
                <c:pt idx="9">
                  <c:v>2.4415341078639248</c:v>
                </c:pt>
                <c:pt idx="10">
                  <c:v>2.2060627411192932</c:v>
                </c:pt>
                <c:pt idx="11">
                  <c:v>1.9687232571957025</c:v>
                </c:pt>
                <c:pt idx="12">
                  <c:v>1.7353508813109413</c:v>
                </c:pt>
                <c:pt idx="13">
                  <c:v>1.5113993573663627</c:v>
                </c:pt>
                <c:pt idx="14">
                  <c:v>1.3014542990279629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3.2852618100950188</c:v>
                </c:pt>
                <c:pt idx="1">
                  <c:v>3.2122559920929072</c:v>
                </c:pt>
                <c:pt idx="2">
                  <c:v>3.1254382625768828</c:v>
                </c:pt>
                <c:pt idx="3">
                  <c:v>3.0232997572639131</c:v>
                </c:pt>
                <c:pt idx="4">
                  <c:v>2.9046459206366011</c:v>
                </c:pt>
                <c:pt idx="5">
                  <c:v>2.7688132457097119</c:v>
                </c:pt>
                <c:pt idx="6">
                  <c:v>2.6159009651964511</c:v>
                </c:pt>
                <c:pt idx="7">
                  <c:v>2.4469779697996188</c:v>
                </c:pt>
                <c:pt idx="8">
                  <c:v>2.2642122954442554</c:v>
                </c:pt>
                <c:pt idx="9">
                  <c:v>2.0708697748094167</c:v>
                </c:pt>
                <c:pt idx="10">
                  <c:v>1.8711467667818351</c:v>
                </c:pt>
                <c:pt idx="11">
                  <c:v>1.6698392519520555</c:v>
                </c:pt>
                <c:pt idx="12">
                  <c:v>1.471896574051875</c:v>
                </c:pt>
                <c:pt idx="13">
                  <c:v>1.2819445105252725</c:v>
                </c:pt>
                <c:pt idx="14">
                  <c:v>1.1038725047796853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2.7612574341546301</c:v>
                </c:pt>
                <c:pt idx="1">
                  <c:v>2.6998961578400831</c:v>
                </c:pt>
                <c:pt idx="2">
                  <c:v>2.6269259914119725</c:v>
                </c:pt>
                <c:pt idx="3">
                  <c:v>2.5410787367906664</c:v>
                </c:pt>
                <c:pt idx="4">
                  <c:v>2.4413503719244702</c:v>
                </c:pt>
                <c:pt idx="5">
                  <c:v>2.3271832202257956</c:v>
                </c:pt>
                <c:pt idx="6">
                  <c:v>2.1986606866355221</c:v>
                </c:pt>
                <c:pt idx="7">
                  <c:v>2.0566811721244154</c:v>
                </c:pt>
                <c:pt idx="8">
                  <c:v>1.9030669075104676</c:v>
                </c:pt>
                <c:pt idx="9">
                  <c:v>1.74056282007346</c:v>
                </c:pt>
                <c:pt idx="10">
                  <c:v>1.5726959429213059</c:v>
                </c:pt>
                <c:pt idx="11">
                  <c:v>1.4034972902699832</c:v>
                </c:pt>
                <c:pt idx="12">
                  <c:v>1.2371267778168096</c:v>
                </c:pt>
                <c:pt idx="13">
                  <c:v>1.0774723642981887</c:v>
                </c:pt>
                <c:pt idx="14">
                  <c:v>0.92780312083974792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2.3022432113341198</c:v>
                </c:pt>
                <c:pt idx="1">
                  <c:v>2.2510822510822504</c:v>
                </c:pt>
                <c:pt idx="2">
                  <c:v>2.19024219024219</c:v>
                </c:pt>
                <c:pt idx="3">
                  <c:v>2.1186656480774126</c:v>
                </c:pt>
                <c:pt idx="4">
                  <c:v>2.0355155049032594</c:v>
                </c:pt>
                <c:pt idx="5">
                  <c:v>1.9403267888116369</c:v>
                </c:pt>
                <c:pt idx="6">
                  <c:v>1.8331690400259804</c:v>
                </c:pt>
                <c:pt idx="7">
                  <c:v>1.7147913149400968</c:v>
                </c:pt>
                <c:pt idx="8">
                  <c:v>1.586712928080156</c:v>
                </c:pt>
                <c:pt idx="9">
                  <c:v>1.4512225071261833</c:v>
                </c:pt>
                <c:pt idx="10">
                  <c:v>1.3112607731889327</c:v>
                </c:pt>
                <c:pt idx="11">
                  <c:v>1.1701886498095184</c:v>
                </c:pt>
                <c:pt idx="12">
                  <c:v>1.0314745342316776</c:v>
                </c:pt>
                <c:pt idx="13">
                  <c:v>0.89836007516810001</c:v>
                </c:pt>
                <c:pt idx="14">
                  <c:v>0.77357091373911446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1.9061583577712606</c:v>
                </c:pt>
                <c:pt idx="1">
                  <c:v>1.8637992831541219</c:v>
                </c:pt>
                <c:pt idx="2">
                  <c:v>1.8134263295553619</c:v>
                </c:pt>
                <c:pt idx="3">
                  <c:v>1.7541640312038795</c:v>
                </c:pt>
                <c:pt idx="4">
                  <c:v>1.685319289005925</c:v>
                </c:pt>
                <c:pt idx="5">
                  <c:v>1.6065071262203878</c:v>
                </c:pt>
                <c:pt idx="6">
                  <c:v>1.5177851191612961</c:v>
                </c:pt>
                <c:pt idx="7">
                  <c:v>1.4197734543052418</c:v>
                </c:pt>
                <c:pt idx="8">
                  <c:v>1.3137300587330325</c:v>
                </c:pt>
                <c:pt idx="9">
                  <c:v>1.2015498177281305</c:v>
                </c:pt>
                <c:pt idx="10">
                  <c:v>1.0856675218876113</c:v>
                </c:pt>
                <c:pt idx="11">
                  <c:v>0.96886587134766577</c:v>
                </c:pt>
                <c:pt idx="12">
                  <c:v>0.85401654984773312</c:v>
                </c:pt>
                <c:pt idx="13">
                  <c:v>0.74380350309616894</c:v>
                </c:pt>
                <c:pt idx="14">
                  <c:v>0.64048344470872931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1.5687851971037812</c:v>
                </c:pt>
                <c:pt idx="1">
                  <c:v>1.5339233038348083</c:v>
                </c:pt>
                <c:pt idx="2">
                  <c:v>1.4924659172446784</c:v>
                </c:pt>
                <c:pt idx="3">
                  <c:v>1.4436925212562903</c:v>
                </c:pt>
                <c:pt idx="4">
                  <c:v>1.3870326891818676</c:v>
                </c:pt>
                <c:pt idx="5">
                  <c:v>1.3221695817566026</c:v>
                </c:pt>
                <c:pt idx="6">
                  <c:v>1.249150584796465</c:v>
                </c:pt>
                <c:pt idx="7">
                  <c:v>1.1684861172600662</c:v>
                </c:pt>
                <c:pt idx="8">
                  <c:v>1.0812114642670094</c:v>
                </c:pt>
                <c:pt idx="9">
                  <c:v>0.98888613317447915</c:v>
                </c:pt>
                <c:pt idx="10">
                  <c:v>0.89351397819068901</c:v>
                </c:pt>
                <c:pt idx="11">
                  <c:v>0.79738518615338883</c:v>
                </c:pt>
                <c:pt idx="12">
                  <c:v>0.70286317819326716</c:v>
                </c:pt>
                <c:pt idx="13">
                  <c:v>0.61215686538003289</c:v>
                </c:pt>
                <c:pt idx="14">
                  <c:v>0.52712354299037012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61</xdr:row>
      <xdr:rowOff>92606</xdr:rowOff>
    </xdr:from>
    <xdr:to>
      <xdr:col>14</xdr:col>
      <xdr:colOff>230764</xdr:colOff>
      <xdr:row>76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76</xdr:row>
      <xdr:rowOff>57325</xdr:rowOff>
    </xdr:from>
    <xdr:to>
      <xdr:col>10</xdr:col>
      <xdr:colOff>81715</xdr:colOff>
      <xdr:row>91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65263</xdr:rowOff>
    </xdr:from>
    <xdr:to>
      <xdr:col>4</xdr:col>
      <xdr:colOff>573175</xdr:colOff>
      <xdr:row>91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92</xdr:row>
      <xdr:rowOff>28221</xdr:rowOff>
    </xdr:from>
    <xdr:to>
      <xdr:col>14</xdr:col>
      <xdr:colOff>236054</xdr:colOff>
      <xdr:row>107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107</xdr:row>
      <xdr:rowOff>-1</xdr:rowOff>
    </xdr:from>
    <xdr:to>
      <xdr:col>10</xdr:col>
      <xdr:colOff>66721</xdr:colOff>
      <xdr:row>121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-1</xdr:rowOff>
    </xdr:from>
    <xdr:to>
      <xdr:col>4</xdr:col>
      <xdr:colOff>573175</xdr:colOff>
      <xdr:row>121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121</xdr:row>
      <xdr:rowOff>148165</xdr:rowOff>
    </xdr:from>
    <xdr:to>
      <xdr:col>14</xdr:col>
      <xdr:colOff>214888</xdr:colOff>
      <xdr:row>136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136</xdr:row>
      <xdr:rowOff>134056</xdr:rowOff>
    </xdr:from>
    <xdr:to>
      <xdr:col>10</xdr:col>
      <xdr:colOff>76640</xdr:colOff>
      <xdr:row>151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</xdr:row>
      <xdr:rowOff>127000</xdr:rowOff>
    </xdr:from>
    <xdr:to>
      <xdr:col>4</xdr:col>
      <xdr:colOff>573175</xdr:colOff>
      <xdr:row>151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152</xdr:row>
      <xdr:rowOff>21167</xdr:rowOff>
    </xdr:from>
    <xdr:to>
      <xdr:col>14</xdr:col>
      <xdr:colOff>243110</xdr:colOff>
      <xdr:row>166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166</xdr:row>
      <xdr:rowOff>169332</xdr:rowOff>
    </xdr:from>
    <xdr:to>
      <xdr:col>10</xdr:col>
      <xdr:colOff>80833</xdr:colOff>
      <xdr:row>181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166</xdr:row>
      <xdr:rowOff>169333</xdr:rowOff>
    </xdr:from>
    <xdr:to>
      <xdr:col>4</xdr:col>
      <xdr:colOff>574722</xdr:colOff>
      <xdr:row>181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98760</xdr:colOff>
      <xdr:row>182</xdr:row>
      <xdr:rowOff>42287</xdr:rowOff>
    </xdr:from>
    <xdr:to>
      <xdr:col>14</xdr:col>
      <xdr:colOff>257204</xdr:colOff>
      <xdr:row>197</xdr:row>
      <xdr:rowOff>15820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585594</xdr:colOff>
      <xdr:row>197</xdr:row>
      <xdr:rowOff>21121</xdr:rowOff>
    </xdr:from>
    <xdr:to>
      <xdr:col>10</xdr:col>
      <xdr:colOff>94928</xdr:colOff>
      <xdr:row>211</xdr:row>
      <xdr:rowOff>178099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21150</xdr:colOff>
      <xdr:row>197</xdr:row>
      <xdr:rowOff>28176</xdr:rowOff>
    </xdr:from>
    <xdr:to>
      <xdr:col>4</xdr:col>
      <xdr:colOff>595872</xdr:colOff>
      <xdr:row>212</xdr:row>
      <xdr:rowOff>1710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10</xdr:col>
      <xdr:colOff>84667</xdr:colOff>
      <xdr:row>76</xdr:row>
      <xdr:rowOff>56443</xdr:rowOff>
    </xdr:from>
    <xdr:to>
      <xdr:col>14</xdr:col>
      <xdr:colOff>243111</xdr:colOff>
      <xdr:row>91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176389</xdr:rowOff>
    </xdr:from>
    <xdr:to>
      <xdr:col>14</xdr:col>
      <xdr:colOff>228999</xdr:colOff>
      <xdr:row>121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136</xdr:row>
      <xdr:rowOff>127001</xdr:rowOff>
    </xdr:from>
    <xdr:to>
      <xdr:col>14</xdr:col>
      <xdr:colOff>228999</xdr:colOff>
      <xdr:row>151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166</xdr:row>
      <xdr:rowOff>169334</xdr:rowOff>
    </xdr:from>
    <xdr:to>
      <xdr:col>14</xdr:col>
      <xdr:colOff>236055</xdr:colOff>
      <xdr:row>181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105817</xdr:colOff>
      <xdr:row>197</xdr:row>
      <xdr:rowOff>21120</xdr:rowOff>
    </xdr:from>
    <xdr:to>
      <xdr:col>14</xdr:col>
      <xdr:colOff>264261</xdr:colOff>
      <xdr:row>211</xdr:row>
      <xdr:rowOff>178098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</xdr:col>
      <xdr:colOff>0</xdr:colOff>
      <xdr:row>124</xdr:row>
      <xdr:rowOff>91730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CAF2530-DCA9-4F2E-8E8F-98F328986516}"/>
                </a:ext>
              </a:extLst>
            </xdr:cNvPr>
            <xdr:cNvSpPr txBox="1"/>
          </xdr:nvSpPr>
          <xdr:spPr>
            <a:xfrm>
              <a:off x="606778" y="22838841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CAF2530-DCA9-4F2E-8E8F-98F328986516}"/>
                </a:ext>
              </a:extLst>
            </xdr:cNvPr>
            <xdr:cNvSpPr txBox="1"/>
          </xdr:nvSpPr>
          <xdr:spPr>
            <a:xfrm>
              <a:off x="606778" y="22838841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154</xdr:row>
      <xdr:rowOff>56454</xdr:rowOff>
    </xdr:from>
    <xdr:ext cx="2298578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6901D2DD-40F7-4435-9A28-8C4949BF4244}"/>
                </a:ext>
              </a:extLst>
            </xdr:cNvPr>
            <xdr:cNvSpPr txBox="1"/>
          </xdr:nvSpPr>
          <xdr:spPr>
            <a:xfrm>
              <a:off x="606778" y="28306898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6901D2DD-40F7-4435-9A28-8C4949BF4244}"/>
                </a:ext>
              </a:extLst>
            </xdr:cNvPr>
            <xdr:cNvSpPr txBox="1"/>
          </xdr:nvSpPr>
          <xdr:spPr>
            <a:xfrm>
              <a:off x="606778" y="28306898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94</xdr:row>
      <xdr:rowOff>134064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BAF7E7A8-CCCF-4272-AD1A-D1FC70B36C0B}"/>
                </a:ext>
              </a:extLst>
            </xdr:cNvPr>
            <xdr:cNvSpPr txBox="1"/>
          </xdr:nvSpPr>
          <xdr:spPr>
            <a:xfrm>
              <a:off x="606778" y="17377842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BAF7E7A8-CCCF-4272-AD1A-D1FC70B36C0B}"/>
                </a:ext>
              </a:extLst>
            </xdr:cNvPr>
            <xdr:cNvSpPr txBox="1"/>
          </xdr:nvSpPr>
          <xdr:spPr>
            <a:xfrm>
              <a:off x="606778" y="17377842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64</xdr:row>
      <xdr:rowOff>134064</xdr:rowOff>
    </xdr:from>
    <xdr:ext cx="1792991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A983005-9918-4C89-8C03-988389F5AD65}"/>
                </a:ext>
              </a:extLst>
            </xdr:cNvPr>
            <xdr:cNvSpPr txBox="1"/>
          </xdr:nvSpPr>
          <xdr:spPr>
            <a:xfrm>
              <a:off x="606778" y="11874508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A983005-9918-4C89-8C03-988389F5AD65}"/>
                </a:ext>
              </a:extLst>
            </xdr:cNvPr>
            <xdr:cNvSpPr txBox="1"/>
          </xdr:nvSpPr>
          <xdr:spPr>
            <a:xfrm>
              <a:off x="606778" y="11874508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184</xdr:row>
      <xdr:rowOff>63508</xdr:rowOff>
    </xdr:from>
    <xdr:ext cx="4329454" cy="5039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8988B3C9-8DB3-4036-86C4-BDB2F19AA547}"/>
                </a:ext>
              </a:extLst>
            </xdr:cNvPr>
            <xdr:cNvSpPr txBox="1"/>
          </xdr:nvSpPr>
          <xdr:spPr>
            <a:xfrm>
              <a:off x="606778" y="33817286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8988B3C9-8DB3-4036-86C4-BDB2F19AA547}"/>
                </a:ext>
              </a:extLst>
            </xdr:cNvPr>
            <xdr:cNvSpPr txBox="1"/>
          </xdr:nvSpPr>
          <xdr:spPr>
            <a:xfrm>
              <a:off x="606778" y="33817286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13</xdr:col>
      <xdr:colOff>0</xdr:colOff>
      <xdr:row>44</xdr:row>
      <xdr:rowOff>0</xdr:rowOff>
    </xdr:from>
    <xdr:ext cx="1892248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5AC3130A-8B83-410F-9E92-08532F33B734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5AC3130A-8B83-410F-9E92-08532F33B734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A220"/>
  <sheetViews>
    <sheetView tabSelected="1" topLeftCell="A34" zoomScale="90" zoomScaleNormal="90" workbookViewId="0">
      <selection activeCell="E37" sqref="E37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2">
        <v>4.3980465111040035E-2</v>
      </c>
      <c r="E5" s="2">
        <v>5.4975581388800036E-2</v>
      </c>
      <c r="F5" s="2">
        <v>6.871947673600004E-2</v>
      </c>
      <c r="G5" s="2">
        <v>8.589934592000005E-2</v>
      </c>
      <c r="H5" s="2">
        <v>0.10737418240000006</v>
      </c>
      <c r="I5" s="2">
        <v>0.13421772800000006</v>
      </c>
      <c r="J5" s="2">
        <v>0.16777216000000009</v>
      </c>
      <c r="K5" s="2">
        <v>0.2097152000000001</v>
      </c>
      <c r="L5" s="2">
        <v>0.2621440000000001</v>
      </c>
      <c r="M5" s="2">
        <v>0.32768000000000014</v>
      </c>
      <c r="N5" s="2">
        <v>0.40960000000000013</v>
      </c>
      <c r="O5" s="2">
        <v>0.51200000000000012</v>
      </c>
      <c r="P5" s="2">
        <v>0.64000000000000012</v>
      </c>
      <c r="Q5" s="2">
        <v>0.8</v>
      </c>
      <c r="R5" s="2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1</v>
      </c>
      <c r="C6">
        <v>13.636363636363635</v>
      </c>
      <c r="D6">
        <v>10.189231714008006</v>
      </c>
      <c r="E6">
        <v>9.583574542204996</v>
      </c>
      <c r="F6">
        <v>8.9207525193031323</v>
      </c>
      <c r="G6">
        <v>8.2108969120459676</v>
      </c>
      <c r="H6">
        <v>7.4680711053068256</v>
      </c>
      <c r="I6">
        <v>6.7093426551880428</v>
      </c>
      <c r="J6">
        <v>5.9533009154625871</v>
      </c>
      <c r="K6">
        <v>5.2182748158671508</v>
      </c>
      <c r="L6">
        <v>4.5206028212270803</v>
      </c>
      <c r="M6">
        <v>3.8732897935834472</v>
      </c>
      <c r="N6">
        <v>3.2852618100950188</v>
      </c>
      <c r="O6">
        <v>2.7612574341546301</v>
      </c>
      <c r="P6">
        <v>2.3022432113341198</v>
      </c>
      <c r="Q6">
        <v>1.9061583577712606</v>
      </c>
      <c r="R6">
        <v>1.5687851971037812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0.8</v>
      </c>
      <c r="C7">
        <v>13.333333333333332</v>
      </c>
      <c r="D7">
        <v>9.9628043425856063</v>
      </c>
      <c r="E7">
        <v>9.3706062190448876</v>
      </c>
      <c r="F7">
        <v>8.7225135744297297</v>
      </c>
      <c r="G7">
        <v>8.0284325362227236</v>
      </c>
      <c r="H7">
        <v>7.302113969633341</v>
      </c>
      <c r="I7">
        <v>6.5602461517394195</v>
      </c>
      <c r="J7">
        <v>5.8210053395634187</v>
      </c>
      <c r="K7">
        <v>5.1023131532923252</v>
      </c>
      <c r="L7">
        <v>4.4201449807553672</v>
      </c>
      <c r="M7">
        <v>3.7872166870593706</v>
      </c>
      <c r="N7">
        <v>3.2122559920929072</v>
      </c>
      <c r="O7">
        <v>2.6998961578400831</v>
      </c>
      <c r="P7">
        <v>2.2510822510822504</v>
      </c>
      <c r="Q7">
        <v>1.8637992831541219</v>
      </c>
      <c r="R7">
        <v>1.5339233038348083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0.64000000000000012</v>
      </c>
      <c r="C8">
        <v>12.972972972972974</v>
      </c>
      <c r="D8">
        <v>9.6935393603535633</v>
      </c>
      <c r="E8">
        <v>9.117346591503134</v>
      </c>
      <c r="F8">
        <v>8.4867699643100085</v>
      </c>
      <c r="G8">
        <v>7.8114478730815691</v>
      </c>
      <c r="H8">
        <v>7.1047595380216295</v>
      </c>
      <c r="I8">
        <v>6.3829422016924084</v>
      </c>
      <c r="J8">
        <v>5.6636808709265702</v>
      </c>
      <c r="K8">
        <v>4.9644127977979382</v>
      </c>
      <c r="L8">
        <v>4.3006816028971153</v>
      </c>
      <c r="M8">
        <v>3.6848594793010094</v>
      </c>
      <c r="N8">
        <v>3.1254382625768828</v>
      </c>
      <c r="O8">
        <v>2.6269259914119725</v>
      </c>
      <c r="P8">
        <v>2.19024219024219</v>
      </c>
      <c r="Q8">
        <v>1.8134263295553619</v>
      </c>
      <c r="R8">
        <v>1.4924659172446784</v>
      </c>
      <c r="S8" s="3"/>
      <c r="T8" s="3"/>
      <c r="U8" s="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0.51200000000000012</v>
      </c>
      <c r="C9">
        <v>12.549019607843137</v>
      </c>
      <c r="D9">
        <v>9.3767570283158665</v>
      </c>
      <c r="E9">
        <v>8.8193940885128352</v>
      </c>
      <c r="F9">
        <v>8.2094245406397466</v>
      </c>
      <c r="G9">
        <v>7.5561717987978589</v>
      </c>
      <c r="H9">
        <v>6.8725778537725573</v>
      </c>
      <c r="I9">
        <v>6.1743493192841603</v>
      </c>
      <c r="J9">
        <v>5.4785932607655718</v>
      </c>
      <c r="K9">
        <v>4.8021770854515999</v>
      </c>
      <c r="L9">
        <v>4.1601364524756397</v>
      </c>
      <c r="M9">
        <v>3.5644392348794076</v>
      </c>
      <c r="N9">
        <v>3.0232997572639131</v>
      </c>
      <c r="O9">
        <v>2.5410787367906664</v>
      </c>
      <c r="P9">
        <v>2.1186656480774126</v>
      </c>
      <c r="Q9">
        <v>1.7541640312038795</v>
      </c>
      <c r="R9">
        <v>1.4436925212562903</v>
      </c>
      <c r="S9" s="3"/>
      <c r="T9" s="3"/>
      <c r="U9" s="3"/>
      <c r="X9" s="7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>
        <v>0.40960000000000013</v>
      </c>
      <c r="C10">
        <v>12.05651491365777</v>
      </c>
      <c r="D10">
        <v>9.0087524353678319</v>
      </c>
      <c r="E10">
        <v>8.4732640222446705</v>
      </c>
      <c r="F10">
        <v>7.8872336246020787</v>
      </c>
      <c r="G10">
        <v>7.2596187454698411</v>
      </c>
      <c r="H10">
        <v>6.6028534482084842</v>
      </c>
      <c r="I10">
        <v>5.9320279174284236</v>
      </c>
      <c r="J10">
        <v>5.2635778266695912</v>
      </c>
      <c r="K10">
        <v>4.6137085970115841</v>
      </c>
      <c r="L10">
        <v>3.9968657910754972</v>
      </c>
      <c r="M10">
        <v>3.4245475851588658</v>
      </c>
      <c r="N10">
        <v>2.9046459206366011</v>
      </c>
      <c r="O10">
        <v>2.4413503719244702</v>
      </c>
      <c r="P10">
        <v>2.0355155049032594</v>
      </c>
      <c r="Q10">
        <v>1.685319289005925</v>
      </c>
      <c r="R10">
        <v>1.3870326891818676</v>
      </c>
      <c r="S10" s="3"/>
      <c r="T10" s="3"/>
      <c r="U10" s="3"/>
      <c r="X10" s="7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>
        <v>0.32768000000000014</v>
      </c>
      <c r="C11">
        <v>11.49270482603816</v>
      </c>
      <c r="D11">
        <v>8.5874677161680655</v>
      </c>
      <c r="E11">
        <v>8.0770208487390267</v>
      </c>
      <c r="F11">
        <v>7.5183955389023938</v>
      </c>
      <c r="G11">
        <v>6.920130401592651</v>
      </c>
      <c r="H11">
        <v>6.2940780344314327</v>
      </c>
      <c r="I11">
        <v>5.6546229456070423</v>
      </c>
      <c r="J11">
        <v>5.01743221187958</v>
      </c>
      <c r="K11">
        <v>4.3979534250600514</v>
      </c>
      <c r="L11">
        <v>3.8099566164086673</v>
      </c>
      <c r="M11">
        <v>3.2644022622464615</v>
      </c>
      <c r="N11">
        <v>2.7688132457097119</v>
      </c>
      <c r="O11">
        <v>2.3271832202257956</v>
      </c>
      <c r="P11">
        <v>1.9403267888116369</v>
      </c>
      <c r="Q11">
        <v>1.6065071262203878</v>
      </c>
      <c r="R11">
        <v>1.3221695817566026</v>
      </c>
      <c r="S11" s="3"/>
      <c r="T11" s="3"/>
      <c r="U11" s="3"/>
      <c r="X11" s="7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>
        <v>0.2621440000000001</v>
      </c>
      <c r="C12">
        <v>10.858001237076964</v>
      </c>
      <c r="D12">
        <v>8.1132106407412703</v>
      </c>
      <c r="E12">
        <v>7.6309540438912862</v>
      </c>
      <c r="F12">
        <v>7.1031797386183966</v>
      </c>
      <c r="G12">
        <v>6.537954780757147</v>
      </c>
      <c r="H12">
        <v>5.9464771886666847</v>
      </c>
      <c r="I12">
        <v>5.3423370623337005</v>
      </c>
      <c r="J12">
        <v>4.7403362383508414</v>
      </c>
      <c r="K12">
        <v>4.1550691897801597</v>
      </c>
      <c r="L12">
        <v>3.5995454751825986</v>
      </c>
      <c r="M12">
        <v>3.0841202604876878</v>
      </c>
      <c r="N12">
        <v>2.6159009651964511</v>
      </c>
      <c r="O12">
        <v>2.1986606866355221</v>
      </c>
      <c r="P12">
        <v>1.8331690400259804</v>
      </c>
      <c r="Q12">
        <v>1.5177851191612961</v>
      </c>
      <c r="R12">
        <v>1.249150584796465</v>
      </c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>
        <v>0.2097152000000001</v>
      </c>
      <c r="C13">
        <v>10.156840865414422</v>
      </c>
      <c r="D13">
        <v>7.5892963710676318</v>
      </c>
      <c r="E13">
        <v>7.1381817134476222</v>
      </c>
      <c r="F13">
        <v>6.644488674142492</v>
      </c>
      <c r="G13">
        <v>6.115763375184728</v>
      </c>
      <c r="H13">
        <v>5.5624807178014084</v>
      </c>
      <c r="I13">
        <v>4.9973532150873474</v>
      </c>
      <c r="J13">
        <v>4.4342268683004971</v>
      </c>
      <c r="K13">
        <v>3.8867537057625756</v>
      </c>
      <c r="L13">
        <v>3.367103187869442</v>
      </c>
      <c r="M13">
        <v>2.8849617909978029</v>
      </c>
      <c r="N13">
        <v>2.4469779697996188</v>
      </c>
      <c r="O13">
        <v>2.0566811721244154</v>
      </c>
      <c r="P13">
        <v>1.7147913149400968</v>
      </c>
      <c r="Q13">
        <v>1.4197734543052418</v>
      </c>
      <c r="R13">
        <v>1.1684861172600662</v>
      </c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>
        <v>0.16777216000000009</v>
      </c>
      <c r="C14">
        <v>9.3982227278593875</v>
      </c>
      <c r="D14">
        <v>7.0224490654278187</v>
      </c>
      <c r="E14">
        <v>6.6050283256236133</v>
      </c>
      <c r="F14">
        <v>6.1482093989450632</v>
      </c>
      <c r="G14">
        <v>5.6589747848260643</v>
      </c>
      <c r="H14">
        <v>5.1470170103120694</v>
      </c>
      <c r="I14">
        <v>4.6240990862722127</v>
      </c>
      <c r="J14">
        <v>4.1030328510956835</v>
      </c>
      <c r="K14">
        <v>3.5964506581445872</v>
      </c>
      <c r="L14">
        <v>3.1156130263926518</v>
      </c>
      <c r="M14">
        <v>2.6694829457737286</v>
      </c>
      <c r="N14">
        <v>2.2642122954442554</v>
      </c>
      <c r="O14">
        <v>1.9030669075104676</v>
      </c>
      <c r="P14">
        <v>1.586712928080156</v>
      </c>
      <c r="Q14">
        <v>1.3137300587330325</v>
      </c>
      <c r="R14">
        <v>1.0812114642670094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>
        <v>0.13421772800000006</v>
      </c>
      <c r="C15">
        <v>8.595702542208933</v>
      </c>
      <c r="D15">
        <v>6.4227976961319975</v>
      </c>
      <c r="E15">
        <v>6.041020777431223</v>
      </c>
      <c r="F15">
        <v>5.6232099079633171</v>
      </c>
      <c r="G15">
        <v>5.1757513471171936</v>
      </c>
      <c r="H15">
        <v>4.7075099709207509</v>
      </c>
      <c r="I15">
        <v>4.2292443393017178</v>
      </c>
      <c r="J15">
        <v>3.7526722796622796</v>
      </c>
      <c r="K15">
        <v>3.2893474607175688</v>
      </c>
      <c r="L15">
        <v>2.8495688586008225</v>
      </c>
      <c r="M15">
        <v>2.4415341078639248</v>
      </c>
      <c r="N15">
        <v>2.0708697748094167</v>
      </c>
      <c r="O15">
        <v>1.74056282007346</v>
      </c>
      <c r="P15">
        <v>1.4512225071261833</v>
      </c>
      <c r="Q15">
        <v>1.2015498177281305</v>
      </c>
      <c r="R15">
        <v>0.98888613317447915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>
        <v>0.10737418240000006</v>
      </c>
      <c r="C16">
        <v>7.7666984258113727</v>
      </c>
      <c r="D16">
        <v>5.8033572603169752</v>
      </c>
      <c r="E16">
        <v>5.4584004427765631</v>
      </c>
      <c r="F16">
        <v>5.0808849335731283</v>
      </c>
      <c r="G16">
        <v>4.676581075561038</v>
      </c>
      <c r="H16">
        <v>4.2534987804784876</v>
      </c>
      <c r="I16">
        <v>3.8213590094737251</v>
      </c>
      <c r="J16">
        <v>3.3907494755570102</v>
      </c>
      <c r="K16">
        <v>2.9721095651754124</v>
      </c>
      <c r="L16">
        <v>2.5747449797918063</v>
      </c>
      <c r="M16">
        <v>2.2060627411192932</v>
      </c>
      <c r="N16">
        <v>1.8711467667818351</v>
      </c>
      <c r="O16">
        <v>1.5726959429213059</v>
      </c>
      <c r="P16">
        <v>1.3112607731889327</v>
      </c>
      <c r="Q16">
        <v>1.0856675218876113</v>
      </c>
      <c r="R16">
        <v>0.89351397819068901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>
        <v>8.589934592000005E-2</v>
      </c>
      <c r="C17">
        <v>6.9311173873333018</v>
      </c>
      <c r="D17">
        <v>5.1790024804121124</v>
      </c>
      <c r="E17">
        <v>4.8711578771006696</v>
      </c>
      <c r="F17">
        <v>4.5342574122735488</v>
      </c>
      <c r="G17">
        <v>4.1734506258634294</v>
      </c>
      <c r="H17">
        <v>3.7958856824411287</v>
      </c>
      <c r="I17">
        <v>3.410237712563061</v>
      </c>
      <c r="J17">
        <v>3.0259553490606006</v>
      </c>
      <c r="K17">
        <v>2.6523548559302883</v>
      </c>
      <c r="L17">
        <v>2.2977407797985667</v>
      </c>
      <c r="M17">
        <v>1.9687232571957025</v>
      </c>
      <c r="N17">
        <v>1.6698392519520555</v>
      </c>
      <c r="O17">
        <v>1.4034972902699832</v>
      </c>
      <c r="P17">
        <v>1.1701886498095184</v>
      </c>
      <c r="Q17">
        <v>0.96886587134766577</v>
      </c>
      <c r="R17">
        <v>0.79738518615338883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>
        <v>6.871947673600004E-2</v>
      </c>
      <c r="C18">
        <v>6.1095030104491679</v>
      </c>
      <c r="D18">
        <v>4.5650837342657109</v>
      </c>
      <c r="E18">
        <v>4.2937310178741326</v>
      </c>
      <c r="F18">
        <v>3.9967667206246622</v>
      </c>
      <c r="G18">
        <v>3.6787299561930591</v>
      </c>
      <c r="H18">
        <v>3.345921546008837</v>
      </c>
      <c r="I18">
        <v>3.0059882710004664</v>
      </c>
      <c r="J18">
        <v>2.6672587234427545</v>
      </c>
      <c r="K18">
        <v>2.3379448177720383</v>
      </c>
      <c r="L18">
        <v>2.0253666799910022</v>
      </c>
      <c r="M18">
        <v>1.7353508813109413</v>
      </c>
      <c r="N18">
        <v>1.471896574051875</v>
      </c>
      <c r="O18">
        <v>1.2371267778168096</v>
      </c>
      <c r="P18">
        <v>1.0314745342316776</v>
      </c>
      <c r="Q18">
        <v>0.85401654984773312</v>
      </c>
      <c r="R18">
        <v>0.70286317819326716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>
        <v>5.4975581388800036E-2</v>
      </c>
      <c r="C19">
        <v>5.321055829841824</v>
      </c>
      <c r="D19">
        <v>3.9759478596516438</v>
      </c>
      <c r="E19">
        <v>3.7396139138250635</v>
      </c>
      <c r="F19">
        <v>3.4809736279570322</v>
      </c>
      <c r="G19">
        <v>3.2039803313519784</v>
      </c>
      <c r="H19">
        <v>2.9141217081215189</v>
      </c>
      <c r="I19">
        <v>2.6180577023182821</v>
      </c>
      <c r="J19">
        <v>2.3230420798218239</v>
      </c>
      <c r="K19">
        <v>2.0362269862503561</v>
      </c>
      <c r="L19">
        <v>1.763987866394582</v>
      </c>
      <c r="M19">
        <v>1.5113993573663627</v>
      </c>
      <c r="N19">
        <v>1.2819445105252725</v>
      </c>
      <c r="O19">
        <v>1.0774723642981887</v>
      </c>
      <c r="P19">
        <v>0.89836007516810001</v>
      </c>
      <c r="Q19">
        <v>0.74380350309616894</v>
      </c>
      <c r="R19">
        <v>0.61215686538003289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>
        <v>4.3980465111040035E-2</v>
      </c>
      <c r="C20">
        <v>4.5819200275316794</v>
      </c>
      <c r="D20">
        <v>3.4236579560754432</v>
      </c>
      <c r="E20">
        <v>3.2201526228866002</v>
      </c>
      <c r="F20">
        <v>2.9974394727822387</v>
      </c>
      <c r="G20">
        <v>2.7589226870554389</v>
      </c>
      <c r="H20">
        <v>2.5093276680586394</v>
      </c>
      <c r="I20">
        <v>2.2543892421144358</v>
      </c>
      <c r="J20">
        <v>2.0003535709285853</v>
      </c>
      <c r="K20">
        <v>1.7533793117856313</v>
      </c>
      <c r="L20">
        <v>1.5189563108937485</v>
      </c>
      <c r="M20">
        <v>1.3014542990279629</v>
      </c>
      <c r="N20">
        <v>1.1038725047796853</v>
      </c>
      <c r="O20">
        <v>0.92780312083974792</v>
      </c>
      <c r="P20">
        <v>0.77357091373911446</v>
      </c>
      <c r="Q20">
        <v>0.64048344470872931</v>
      </c>
      <c r="R20">
        <v>0.52712354299037012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0.68657165203087334</v>
      </c>
      <c r="I23">
        <f t="shared" ref="I23:I37" si="0">B6</f>
        <v>1</v>
      </c>
      <c r="J23" s="51">
        <f>$D$25*I23/(I23+$D$24)</f>
        <v>13.636363636363635</v>
      </c>
      <c r="K23">
        <f>I23/I23</f>
        <v>1</v>
      </c>
      <c r="L23">
        <f>J23/J23</f>
        <v>1</v>
      </c>
      <c r="M23">
        <f t="shared" ref="M23:M37" si="1">I23*K23</f>
        <v>1</v>
      </c>
      <c r="N23">
        <f t="shared" ref="N23:N37" si="2">J23*L23</f>
        <v>13.636363636363635</v>
      </c>
      <c r="O23">
        <f t="shared" ref="O23:O35" si="3">IFERROR(M23,NA())</f>
        <v>1</v>
      </c>
      <c r="P23">
        <f t="shared" ref="P23:P37" si="4">IFERROR(N23,NA())</f>
        <v>13.636363636363635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9.9999999999999964E-2</v>
      </c>
      <c r="H24">
        <f>(C7/2-C7)/SLOPE(C7:R7,C5:R5)</f>
        <v>0.68657165203087323</v>
      </c>
      <c r="I24">
        <f t="shared" si="0"/>
        <v>0.8</v>
      </c>
      <c r="J24" s="51">
        <f t="shared" ref="J24:J37" si="5">$D$25*I24/(I24+$D$24)</f>
        <v>13.33333333333333</v>
      </c>
      <c r="K24">
        <f t="shared" ref="K24:L37" si="6">I24/I24</f>
        <v>1</v>
      </c>
      <c r="L24">
        <f t="shared" si="6"/>
        <v>1</v>
      </c>
      <c r="M24">
        <f t="shared" si="1"/>
        <v>0.8</v>
      </c>
      <c r="N24">
        <f t="shared" si="2"/>
        <v>13.33333333333333</v>
      </c>
      <c r="O24">
        <f t="shared" si="3"/>
        <v>0.8</v>
      </c>
      <c r="P24">
        <f t="shared" si="4"/>
        <v>13.33333333333333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14.999999999999996</v>
      </c>
      <c r="I25">
        <f t="shared" si="0"/>
        <v>0.64000000000000012</v>
      </c>
      <c r="J25" s="51">
        <f t="shared" si="5"/>
        <v>12.97297297297297</v>
      </c>
      <c r="K25">
        <f t="shared" si="6"/>
        <v>1</v>
      </c>
      <c r="L25">
        <f t="shared" si="6"/>
        <v>1</v>
      </c>
      <c r="M25">
        <f t="shared" si="1"/>
        <v>0.64000000000000012</v>
      </c>
      <c r="N25">
        <f t="shared" si="2"/>
        <v>12.97297297297297</v>
      </c>
      <c r="O25">
        <f t="shared" si="3"/>
        <v>0.64000000000000012</v>
      </c>
      <c r="P25">
        <f t="shared" si="4"/>
        <v>12.97297297297297</v>
      </c>
    </row>
    <row r="26" spans="1:157">
      <c r="I26">
        <f t="shared" si="0"/>
        <v>0.51200000000000012</v>
      </c>
      <c r="J26" s="51">
        <f t="shared" si="5"/>
        <v>12.549019607843135</v>
      </c>
      <c r="K26">
        <f t="shared" si="6"/>
        <v>1</v>
      </c>
      <c r="L26">
        <f t="shared" si="6"/>
        <v>1</v>
      </c>
      <c r="M26">
        <f t="shared" si="1"/>
        <v>0.51200000000000012</v>
      </c>
      <c r="N26">
        <f t="shared" si="2"/>
        <v>12.549019607843135</v>
      </c>
      <c r="O26">
        <f t="shared" si="3"/>
        <v>0.51200000000000012</v>
      </c>
      <c r="P26">
        <f t="shared" si="4"/>
        <v>12.549019607843135</v>
      </c>
    </row>
    <row r="27" spans="1:157">
      <c r="B27" s="52" t="s">
        <v>91</v>
      </c>
      <c r="I27">
        <f t="shared" si="0"/>
        <v>0.40960000000000013</v>
      </c>
      <c r="J27" s="51">
        <f t="shared" si="5"/>
        <v>12.05651491365777</v>
      </c>
      <c r="K27">
        <f t="shared" si="6"/>
        <v>1</v>
      </c>
      <c r="L27">
        <f t="shared" si="6"/>
        <v>1</v>
      </c>
      <c r="M27">
        <f t="shared" si="1"/>
        <v>0.40960000000000013</v>
      </c>
      <c r="N27">
        <f t="shared" si="2"/>
        <v>12.05651491365777</v>
      </c>
      <c r="O27">
        <f t="shared" si="3"/>
        <v>0.40960000000000013</v>
      </c>
      <c r="P27">
        <f t="shared" si="4"/>
        <v>12.05651491365777</v>
      </c>
    </row>
    <row r="28" spans="1:157">
      <c r="I28">
        <f t="shared" si="0"/>
        <v>0.32768000000000014</v>
      </c>
      <c r="J28" s="51">
        <f t="shared" si="5"/>
        <v>11.492704826038159</v>
      </c>
      <c r="K28">
        <f t="shared" si="6"/>
        <v>1</v>
      </c>
      <c r="L28">
        <f t="shared" si="6"/>
        <v>1</v>
      </c>
      <c r="M28">
        <f t="shared" si="1"/>
        <v>0.32768000000000014</v>
      </c>
      <c r="N28">
        <f t="shared" si="2"/>
        <v>11.492704826038159</v>
      </c>
      <c r="O28">
        <f t="shared" si="3"/>
        <v>0.32768000000000014</v>
      </c>
      <c r="P28">
        <f t="shared" si="4"/>
        <v>11.492704826038159</v>
      </c>
    </row>
    <row r="29" spans="1:157">
      <c r="C29" t="s">
        <v>31</v>
      </c>
      <c r="D29">
        <f>IFERROR(H23,H24)</f>
        <v>0.68657165203087334</v>
      </c>
      <c r="I29">
        <f t="shared" si="0"/>
        <v>0.2621440000000001</v>
      </c>
      <c r="J29" s="51">
        <f t="shared" si="5"/>
        <v>10.858001237076962</v>
      </c>
      <c r="K29">
        <f t="shared" si="6"/>
        <v>1</v>
      </c>
      <c r="L29">
        <f t="shared" si="6"/>
        <v>1</v>
      </c>
      <c r="M29">
        <f t="shared" si="1"/>
        <v>0.2621440000000001</v>
      </c>
      <c r="N29">
        <f t="shared" si="2"/>
        <v>10.858001237076962</v>
      </c>
      <c r="O29">
        <f t="shared" si="3"/>
        <v>0.2621440000000001</v>
      </c>
      <c r="P29">
        <f t="shared" si="4"/>
        <v>10.858001237076962</v>
      </c>
    </row>
    <row r="30" spans="1:157">
      <c r="I30">
        <f t="shared" si="0"/>
        <v>0.2097152000000001</v>
      </c>
      <c r="J30" s="51">
        <f t="shared" si="5"/>
        <v>10.15684086541442</v>
      </c>
      <c r="K30">
        <f t="shared" si="6"/>
        <v>1</v>
      </c>
      <c r="L30">
        <f t="shared" si="6"/>
        <v>1</v>
      </c>
      <c r="M30">
        <f t="shared" si="1"/>
        <v>0.2097152000000001</v>
      </c>
      <c r="N30">
        <f t="shared" si="2"/>
        <v>10.15684086541442</v>
      </c>
      <c r="O30">
        <f t="shared" si="3"/>
        <v>0.2097152000000001</v>
      </c>
      <c r="P30">
        <f t="shared" si="4"/>
        <v>10.15684086541442</v>
      </c>
    </row>
    <row r="31" spans="1:157">
      <c r="I31">
        <f t="shared" si="0"/>
        <v>0.16777216000000009</v>
      </c>
      <c r="J31" s="51">
        <f t="shared" si="5"/>
        <v>9.3982227278593875</v>
      </c>
      <c r="K31">
        <f t="shared" si="6"/>
        <v>1</v>
      </c>
      <c r="L31">
        <f t="shared" si="6"/>
        <v>1</v>
      </c>
      <c r="M31">
        <f t="shared" si="1"/>
        <v>0.16777216000000009</v>
      </c>
      <c r="N31">
        <f t="shared" si="2"/>
        <v>9.3982227278593875</v>
      </c>
      <c r="O31">
        <f t="shared" si="3"/>
        <v>0.16777216000000009</v>
      </c>
      <c r="P31">
        <f t="shared" si="4"/>
        <v>9.3982227278593875</v>
      </c>
    </row>
    <row r="32" spans="1:157">
      <c r="I32">
        <f t="shared" si="0"/>
        <v>0.13421772800000006</v>
      </c>
      <c r="J32" s="51">
        <f t="shared" si="5"/>
        <v>8.5957025422089313</v>
      </c>
      <c r="K32">
        <f t="shared" si="6"/>
        <v>1</v>
      </c>
      <c r="L32">
        <f t="shared" si="6"/>
        <v>1</v>
      </c>
      <c r="M32">
        <f t="shared" si="1"/>
        <v>0.13421772800000006</v>
      </c>
      <c r="N32">
        <f t="shared" si="2"/>
        <v>8.5957025422089313</v>
      </c>
      <c r="O32">
        <f t="shared" si="3"/>
        <v>0.13421772800000006</v>
      </c>
      <c r="P32">
        <f t="shared" si="4"/>
        <v>8.5957025422089313</v>
      </c>
    </row>
    <row r="33" spans="3:16">
      <c r="I33">
        <f t="shared" si="0"/>
        <v>0.10737418240000006</v>
      </c>
      <c r="J33" s="51">
        <f t="shared" si="5"/>
        <v>7.7666984258113718</v>
      </c>
      <c r="K33">
        <f t="shared" si="6"/>
        <v>1</v>
      </c>
      <c r="L33">
        <f t="shared" si="6"/>
        <v>1</v>
      </c>
      <c r="M33">
        <f t="shared" si="1"/>
        <v>0.10737418240000006</v>
      </c>
      <c r="N33">
        <f t="shared" si="2"/>
        <v>7.7666984258113718</v>
      </c>
      <c r="O33">
        <f t="shared" si="3"/>
        <v>0.10737418240000006</v>
      </c>
      <c r="P33">
        <f t="shared" si="4"/>
        <v>7.7666984258113718</v>
      </c>
    </row>
    <row r="34" spans="3:16">
      <c r="I34">
        <f t="shared" si="0"/>
        <v>8.589934592000005E-2</v>
      </c>
      <c r="J34" s="51">
        <f t="shared" si="5"/>
        <v>6.9311173873333027</v>
      </c>
      <c r="K34">
        <f t="shared" si="6"/>
        <v>1</v>
      </c>
      <c r="L34">
        <f t="shared" si="6"/>
        <v>1</v>
      </c>
      <c r="M34">
        <f t="shared" si="1"/>
        <v>8.589934592000005E-2</v>
      </c>
      <c r="N34">
        <f t="shared" si="2"/>
        <v>6.9311173873333027</v>
      </c>
      <c r="O34">
        <f t="shared" si="3"/>
        <v>8.589934592000005E-2</v>
      </c>
      <c r="P34">
        <f t="shared" si="4"/>
        <v>6.9311173873333027</v>
      </c>
    </row>
    <row r="35" spans="3:16">
      <c r="I35">
        <f t="shared" si="0"/>
        <v>6.871947673600004E-2</v>
      </c>
      <c r="J35" s="51">
        <f t="shared" si="5"/>
        <v>6.1095030104491679</v>
      </c>
      <c r="K35">
        <f t="shared" si="6"/>
        <v>1</v>
      </c>
      <c r="L35">
        <f t="shared" si="6"/>
        <v>1</v>
      </c>
      <c r="M35">
        <f t="shared" si="1"/>
        <v>6.871947673600004E-2</v>
      </c>
      <c r="N35">
        <f t="shared" si="2"/>
        <v>6.1095030104491679</v>
      </c>
      <c r="O35">
        <f t="shared" si="3"/>
        <v>6.871947673600004E-2</v>
      </c>
      <c r="P35">
        <f t="shared" si="4"/>
        <v>6.1095030104491679</v>
      </c>
    </row>
    <row r="36" spans="3:16">
      <c r="I36">
        <f t="shared" si="0"/>
        <v>5.4975581388800036E-2</v>
      </c>
      <c r="J36" s="51">
        <f t="shared" si="5"/>
        <v>5.3210558298418249</v>
      </c>
      <c r="K36">
        <f t="shared" si="6"/>
        <v>1</v>
      </c>
      <c r="L36">
        <f t="shared" si="6"/>
        <v>1</v>
      </c>
      <c r="M36">
        <f t="shared" si="1"/>
        <v>5.4975581388800036E-2</v>
      </c>
      <c r="N36">
        <f t="shared" si="2"/>
        <v>5.3210558298418249</v>
      </c>
      <c r="O36">
        <f>IFERROR(M36,NA())</f>
        <v>5.4975581388800036E-2</v>
      </c>
      <c r="P36">
        <f t="shared" si="4"/>
        <v>5.3210558298418249</v>
      </c>
    </row>
    <row r="37" spans="3:16">
      <c r="I37">
        <f t="shared" si="0"/>
        <v>4.3980465111040035E-2</v>
      </c>
      <c r="J37" s="51">
        <f t="shared" si="5"/>
        <v>4.5819200275316794</v>
      </c>
      <c r="K37">
        <f t="shared" si="6"/>
        <v>1</v>
      </c>
      <c r="L37">
        <f t="shared" si="6"/>
        <v>1</v>
      </c>
      <c r="M37">
        <f t="shared" si="1"/>
        <v>4.3980465111040035E-2</v>
      </c>
      <c r="N37">
        <f t="shared" si="2"/>
        <v>4.5819200275316794</v>
      </c>
      <c r="O37">
        <f>IFERROR(M37,NA())</f>
        <v>4.3980465111040035E-2</v>
      </c>
      <c r="P37">
        <f t="shared" si="4"/>
        <v>4.5819200275316794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t="s">
        <v>104</v>
      </c>
      <c r="L39" s="17" t="s">
        <v>54</v>
      </c>
      <c r="M39" s="17" t="s">
        <v>57</v>
      </c>
      <c r="N39" t="s">
        <v>55</v>
      </c>
    </row>
    <row r="40" spans="3:16">
      <c r="C40" s="4" t="s">
        <v>47</v>
      </c>
      <c r="D40" s="54">
        <f>D24</f>
        <v>9.9999999999999964E-2</v>
      </c>
      <c r="E40" s="6"/>
      <c r="F40" s="55">
        <f>D25</f>
        <v>14.999999999999996</v>
      </c>
      <c r="G40" s="6"/>
      <c r="H40" s="7">
        <v>0.13</v>
      </c>
      <c r="I40" s="8"/>
      <c r="J40" s="24">
        <f>'Non-competitive'!BJ1</f>
        <v>1.5967037759739042E-28</v>
      </c>
      <c r="K40" s="80">
        <f>(J40/(L40-M40))^0.5</f>
        <v>8.2080123867274391E-16</v>
      </c>
      <c r="L40" s="18">
        <f>'Non-competitive'!B52</f>
        <v>240</v>
      </c>
      <c r="M40" s="19">
        <v>3</v>
      </c>
      <c r="N40" s="15">
        <f>L40*(LOG(J40/L40))+(M40*LOG(L40))</f>
        <v>-7235.3362197250426</v>
      </c>
    </row>
    <row r="41" spans="3:16">
      <c r="C41" s="4" t="s">
        <v>49</v>
      </c>
      <c r="D41" s="56">
        <v>2.914901452877889E-2</v>
      </c>
      <c r="E41" s="9"/>
      <c r="F41" s="57">
        <v>11.160961827932828</v>
      </c>
      <c r="G41" s="9"/>
      <c r="H41" s="10">
        <v>1.2703057558235222E-2</v>
      </c>
      <c r="I41" s="11"/>
      <c r="J41" s="25">
        <f>Competitive!BJ1</f>
        <v>222.60801070696238</v>
      </c>
      <c r="K41" s="81">
        <f>(J41/(L41-M41))^0.5</f>
        <v>0.96916165152178402</v>
      </c>
      <c r="L41" s="20">
        <f>L40</f>
        <v>240</v>
      </c>
      <c r="M41" s="21">
        <v>3</v>
      </c>
      <c r="N41" s="12">
        <f>L41*(LOG(J41/L41))+(M41*LOG(L41))</f>
        <v>-0.7002750037744061</v>
      </c>
    </row>
    <row r="42" spans="3:16">
      <c r="C42" s="4" t="s">
        <v>48</v>
      </c>
      <c r="D42" s="56">
        <v>0.16323591143303551</v>
      </c>
      <c r="E42" s="9"/>
      <c r="F42" s="57">
        <v>17.05228976215674</v>
      </c>
      <c r="G42" s="9"/>
      <c r="H42" s="10">
        <v>8.6563121705275511E-2</v>
      </c>
      <c r="I42" s="11"/>
      <c r="J42" s="25">
        <f>Uncompetitive!BJ1</f>
        <v>32.591504945576339</v>
      </c>
      <c r="K42" s="81">
        <f>(J42/(L42-M42))^0.5</f>
        <v>0.37083270959361381</v>
      </c>
      <c r="L42" s="20">
        <f>L41</f>
        <v>240</v>
      </c>
      <c r="M42" s="21">
        <v>3</v>
      </c>
      <c r="N42" s="12">
        <f>L42*(LOG(J42/L42))+(M42*LOG(L42))</f>
        <v>-200.96500470643167</v>
      </c>
    </row>
    <row r="43" spans="3:16">
      <c r="C43" s="4" t="s">
        <v>50</v>
      </c>
      <c r="D43" s="56">
        <v>9.9999999999999964E-2</v>
      </c>
      <c r="E43" s="9"/>
      <c r="F43" s="57">
        <v>14.999999999999996</v>
      </c>
      <c r="G43" s="9"/>
      <c r="H43" s="10">
        <v>0.13000000126249342</v>
      </c>
      <c r="I43" s="12">
        <v>0.12999983976271098</v>
      </c>
      <c r="J43" s="25">
        <f>'Mixed Non-competitive'!BJ1</f>
        <v>8.5489599741994186E-10</v>
      </c>
      <c r="K43" s="81">
        <f>(J43/(L43-M43))^0.5</f>
        <v>1.903271044027532E-6</v>
      </c>
      <c r="L43" s="20">
        <f>L42</f>
        <v>240</v>
      </c>
      <c r="M43" s="21">
        <v>4</v>
      </c>
      <c r="N43" s="12">
        <f>L43*(LOG(J43/L43))+(M43*LOG(L43))</f>
        <v>-2738.0706649460785</v>
      </c>
    </row>
    <row r="44" spans="3:16">
      <c r="C44" s="4" t="s">
        <v>51</v>
      </c>
      <c r="D44" s="58">
        <v>9.9999999999999964E-2</v>
      </c>
      <c r="E44" s="59">
        <v>0.1</v>
      </c>
      <c r="F44" s="59">
        <v>14.999999999999996</v>
      </c>
      <c r="G44" s="59">
        <v>0</v>
      </c>
      <c r="H44" s="13">
        <v>0.13</v>
      </c>
      <c r="I44" s="14"/>
      <c r="J44" s="26">
        <f>'Modifier equation'!BJ1</f>
        <v>2.075320478313465E-28</v>
      </c>
      <c r="K44" s="82">
        <f>(J44/(L44-M44))^0.5</f>
        <v>9.3974203755853446E-16</v>
      </c>
      <c r="L44" s="22">
        <f>L43</f>
        <v>240</v>
      </c>
      <c r="M44" s="23">
        <v>5</v>
      </c>
      <c r="N44" s="16">
        <f>L44*(LOG(J44/L44))+(M44*LOG(L44))</f>
        <v>-7203.2492006389421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83">
        <f>MIN('Non-competitive'!AB21:AB260)</f>
        <v>0</v>
      </c>
      <c r="O51" s="83">
        <f>MIN(Competitive!AB21:AB260)</f>
        <v>-2.7915183609268723</v>
      </c>
      <c r="P51" s="83">
        <f>MIN(Uncompetitive!AB21:AB260)</f>
        <v>-1.0575641921445698</v>
      </c>
      <c r="Q51" s="83">
        <f>MIN('Mixed Non-competitive'!AB21:AB260)</f>
        <v>-3.8160444990609221E-6</v>
      </c>
      <c r="R51" s="83">
        <f>MIN('Modifier equation'!AB21:AB260)</f>
        <v>0</v>
      </c>
    </row>
    <row r="52" spans="1:18">
      <c r="C52" s="4"/>
      <c r="D52" s="57"/>
      <c r="K52" s="21"/>
      <c r="L52" s="10"/>
      <c r="M52" s="4" t="s">
        <v>93</v>
      </c>
      <c r="N52" s="83">
        <f>_xlfn.QUARTILE.INC('Non-competitive'!AB21:AB260, 1)</f>
        <v>0</v>
      </c>
      <c r="O52" s="83">
        <f>_xlfn.QUARTILE.INC(Competitive!AB21:AB260,1)</f>
        <v>-0.82440594114690924</v>
      </c>
      <c r="P52" s="83">
        <f>_xlfn.QUARTILE.INC(Uncompetitive!AB21:AB260,1)</f>
        <v>-0.16361110539369084</v>
      </c>
      <c r="Q52" s="83">
        <f>_xlfn.QUARTILE.INC('Mixed Non-competitive'!AB21:AB260,1)</f>
        <v>-2.4031427267034999E-6</v>
      </c>
      <c r="R52" s="83">
        <f>_xlfn.QUARTILE.INC('Modifier equation'!AB21:AB260,1)</f>
        <v>0</v>
      </c>
    </row>
    <row r="53" spans="1:18">
      <c r="C53" s="4"/>
      <c r="D53" s="57"/>
      <c r="K53" s="21"/>
      <c r="L53" s="10"/>
      <c r="M53" s="4" t="s">
        <v>94</v>
      </c>
      <c r="N53" s="83">
        <f>_xlfn.QUARTILE.INC('Non-competitive'!AB21:AB260, 2)</f>
        <v>0</v>
      </c>
      <c r="O53" s="83">
        <f>_xlfn.QUARTILE.INC(Competitive!AB21:AB260, 2)</f>
        <v>-0.45874843691006018</v>
      </c>
      <c r="P53" s="83">
        <f>_xlfn.QUARTILE.INC(Uncompetitive!AB21:AB260, 2)</f>
        <v>3.169273686216556E-3</v>
      </c>
      <c r="Q53" s="83">
        <f>_xlfn.QUARTILE.INC('Mixed Non-competitive'!AB21:AB260, 2)</f>
        <v>-1.4397561681755988E-6</v>
      </c>
      <c r="R53" s="83">
        <f>_xlfn.QUARTILE.INC('Modifier equation'!AB21:AB260, 2)</f>
        <v>0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83">
        <f>_xlfn.QUARTILE.INC('Non-competitive'!AB21:AB260, 3)</f>
        <v>0</v>
      </c>
      <c r="O54" s="83">
        <f>_xlfn.QUARTILE.INC(Competitive!AB21:AB260, 3)</f>
        <v>0.33289808082766514</v>
      </c>
      <c r="P54" s="83">
        <f>_xlfn.QUARTILE.INC(Uncompetitive!AB21:AB260, 3)</f>
        <v>0.35292136556058595</v>
      </c>
      <c r="Q54" s="83">
        <f>_xlfn.QUARTILE.INC('Mixed Non-competitive'!AB21:AB260, 3)</f>
        <v>-6.6227676209784647E-7</v>
      </c>
      <c r="R54" s="83">
        <f>_xlfn.QUARTILE.INC('Modifier equation'!AB21:AB260, 3)</f>
        <v>0</v>
      </c>
    </row>
    <row r="55" spans="1:18">
      <c r="C55" s="4"/>
      <c r="D55" s="57"/>
      <c r="E55" t="s">
        <v>97</v>
      </c>
      <c r="F55" s="21">
        <f>N52</f>
        <v>0</v>
      </c>
      <c r="G55" s="21">
        <f>O52</f>
        <v>-0.82440594114690924</v>
      </c>
      <c r="H55" s="21">
        <f>P52</f>
        <v>-0.16361110539369084</v>
      </c>
      <c r="I55" s="21">
        <f>Q52</f>
        <v>-2.4031427267034999E-6</v>
      </c>
      <c r="J55" s="21">
        <f>R52</f>
        <v>0</v>
      </c>
      <c r="K55" s="21"/>
      <c r="L55" s="10"/>
      <c r="M55" s="4" t="s">
        <v>96</v>
      </c>
      <c r="N55" s="83">
        <f>MAX('Non-competitive'!AB21:AB260)</f>
        <v>0</v>
      </c>
      <c r="O55" s="83">
        <f>MAX(Competitive!AB21:AB260)</f>
        <v>2.3931871476157682</v>
      </c>
      <c r="P55" s="83">
        <f>MAX(Uncompetitive!AB21:AB260)</f>
        <v>1.0229927285454927</v>
      </c>
      <c r="Q55" s="83">
        <f>MAX('Mixed Non-competitive'!AB21:AB260)</f>
        <v>0</v>
      </c>
      <c r="R55" s="83">
        <f>MAX('Modifier equation'!AB21:AB260)</f>
        <v>0</v>
      </c>
    </row>
    <row r="56" spans="1:18">
      <c r="C56" s="4"/>
      <c r="D56" s="57"/>
      <c r="E56" t="s">
        <v>98</v>
      </c>
      <c r="F56" s="21">
        <f>N51</f>
        <v>0</v>
      </c>
      <c r="G56" s="21">
        <f>O51</f>
        <v>-2.7915183609268723</v>
      </c>
      <c r="H56" s="21">
        <f>P51</f>
        <v>-1.0575641921445698</v>
      </c>
      <c r="I56" s="21">
        <f>Q51</f>
        <v>-3.8160444990609221E-6</v>
      </c>
      <c r="J56" s="21">
        <f>R51</f>
        <v>0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0</v>
      </c>
      <c r="G57" s="21">
        <f>O53</f>
        <v>-0.45874843691006018</v>
      </c>
      <c r="H57" s="21">
        <f>P53</f>
        <v>3.169273686216556E-3</v>
      </c>
      <c r="I57" s="21">
        <f>Q53</f>
        <v>-1.4397561681755988E-6</v>
      </c>
      <c r="J57" s="21">
        <f>R53</f>
        <v>0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0</v>
      </c>
      <c r="G58" s="21">
        <f>O55</f>
        <v>2.3931871476157682</v>
      </c>
      <c r="H58" s="21">
        <f>P55</f>
        <v>1.0229927285454927</v>
      </c>
      <c r="I58" s="21">
        <f>Q55</f>
        <v>0</v>
      </c>
      <c r="J58" s="21">
        <f>R55</f>
        <v>0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0</v>
      </c>
      <c r="G59" s="21">
        <f>O54</f>
        <v>0.33289808082766514</v>
      </c>
      <c r="H59" s="21">
        <f>P54</f>
        <v>0.35292136556058595</v>
      </c>
      <c r="I59" s="21">
        <f>Q54</f>
        <v>-6.6227676209784647E-7</v>
      </c>
      <c r="J59" s="21">
        <f>R54</f>
        <v>0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6"/>
      <c r="M63" s="76"/>
      <c r="N63" s="76"/>
      <c r="O63" s="76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6"/>
      <c r="M64" s="76"/>
      <c r="N64" s="76"/>
      <c r="O64" s="76"/>
    </row>
    <row r="65" spans="1: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6"/>
      <c r="M65" s="76"/>
      <c r="N65" s="76"/>
      <c r="O65" s="76"/>
    </row>
    <row r="66" spans="1: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6"/>
      <c r="M66" s="76"/>
      <c r="N66" s="76"/>
      <c r="O66" s="76"/>
    </row>
    <row r="67" spans="1: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6"/>
      <c r="M67" s="76"/>
      <c r="N67" s="76"/>
      <c r="O67" s="76"/>
    </row>
    <row r="68" spans="1: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6"/>
      <c r="M68" s="76"/>
      <c r="N68" s="76"/>
      <c r="O68" s="76"/>
    </row>
    <row r="69" spans="1:15">
      <c r="A69" s="70"/>
      <c r="B69" s="70" t="str">
        <f>D39</f>
        <v>Km</v>
      </c>
      <c r="C69" s="72">
        <f>D40</f>
        <v>9.9999999999999964E-2</v>
      </c>
      <c r="D69" s="70"/>
      <c r="E69" s="70"/>
      <c r="F69" s="70"/>
      <c r="G69" s="70"/>
      <c r="H69" s="70"/>
      <c r="I69" s="70"/>
      <c r="J69" s="70"/>
      <c r="K69" s="70"/>
      <c r="L69" s="76"/>
      <c r="M69" s="76"/>
      <c r="N69" s="76"/>
      <c r="O69" s="76"/>
    </row>
    <row r="70" spans="1:15">
      <c r="A70" s="70"/>
      <c r="B70" s="70" t="str">
        <f>F39</f>
        <v>Vmax</v>
      </c>
      <c r="C70" s="72">
        <f>F40</f>
        <v>14.999999999999996</v>
      </c>
      <c r="D70" s="70"/>
      <c r="E70" s="70"/>
      <c r="F70" s="70"/>
      <c r="G70" s="70"/>
      <c r="H70" s="70"/>
      <c r="I70" s="70"/>
      <c r="J70" s="70"/>
      <c r="K70" s="70"/>
      <c r="L70" s="76"/>
      <c r="M70" s="76"/>
      <c r="N70" s="76"/>
      <c r="O70" s="76"/>
    </row>
    <row r="71" spans="1:15">
      <c r="A71" s="70"/>
      <c r="B71" s="70" t="str">
        <f>H39</f>
        <v>Ki</v>
      </c>
      <c r="C71" s="70">
        <f>H40</f>
        <v>0.13</v>
      </c>
      <c r="D71" s="70"/>
      <c r="E71" s="70"/>
      <c r="F71" s="70"/>
      <c r="G71" s="70"/>
      <c r="H71" s="70"/>
      <c r="I71" s="70"/>
      <c r="J71" s="70"/>
      <c r="K71" s="70"/>
      <c r="L71" s="76"/>
      <c r="M71" s="76"/>
      <c r="N71" s="76"/>
      <c r="O71" s="76"/>
    </row>
    <row r="72" spans="1:15">
      <c r="A72" s="70"/>
      <c r="B72" s="70" t="str">
        <f>J39</f>
        <v>RSS</v>
      </c>
      <c r="C72" s="72">
        <f>J40</f>
        <v>1.5967037759739042E-28</v>
      </c>
      <c r="D72" s="70"/>
      <c r="E72" s="70"/>
      <c r="F72" s="70"/>
      <c r="G72" s="70"/>
      <c r="H72" s="70"/>
      <c r="I72" s="70"/>
      <c r="J72" s="70"/>
      <c r="K72" s="70"/>
      <c r="L72" s="76"/>
      <c r="M72" s="76"/>
      <c r="N72" s="76"/>
      <c r="O72" s="76"/>
    </row>
    <row r="73" spans="1:1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6"/>
      <c r="M73" s="76"/>
      <c r="N73" s="76"/>
      <c r="O73" s="76"/>
    </row>
    <row r="74" spans="1:1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6"/>
      <c r="M74" s="76"/>
      <c r="N74" s="76"/>
      <c r="O74" s="76"/>
    </row>
    <row r="75" spans="1:1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6"/>
      <c r="M75" s="76"/>
      <c r="N75" s="76"/>
      <c r="O75" s="76"/>
    </row>
    <row r="76" spans="1:1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6"/>
      <c r="M76" s="76"/>
      <c r="N76" s="76"/>
      <c r="O76" s="76"/>
    </row>
    <row r="77" spans="1:1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6"/>
      <c r="M77" s="76"/>
      <c r="N77" s="76"/>
      <c r="O77" s="76"/>
    </row>
    <row r="78" spans="1:1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6"/>
      <c r="M78" s="76"/>
      <c r="N78" s="76"/>
      <c r="O78" s="76"/>
    </row>
    <row r="79" spans="1:1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6"/>
      <c r="M79" s="76"/>
      <c r="N79" s="76"/>
      <c r="O79" s="76"/>
    </row>
    <row r="80" spans="1: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6"/>
      <c r="M80" s="76"/>
      <c r="N80" s="76"/>
      <c r="O80" s="76"/>
    </row>
    <row r="81" spans="1: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6"/>
      <c r="M81" s="76"/>
      <c r="N81" s="76"/>
      <c r="O81" s="76"/>
    </row>
    <row r="82" spans="1: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6"/>
      <c r="M82" s="76"/>
      <c r="N82" s="76"/>
      <c r="O82" s="76"/>
    </row>
    <row r="83" spans="1:1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6"/>
      <c r="M83" s="76"/>
      <c r="N83" s="76"/>
      <c r="O83" s="76"/>
    </row>
    <row r="84" spans="1:1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6"/>
      <c r="M84" s="76"/>
      <c r="N84" s="76"/>
      <c r="O84" s="76"/>
    </row>
    <row r="85" spans="1: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6"/>
      <c r="M85" s="76"/>
      <c r="N85" s="76"/>
      <c r="O85" s="76"/>
    </row>
    <row r="86" spans="1: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6"/>
      <c r="M86" s="76"/>
      <c r="N86" s="76"/>
      <c r="O86" s="76"/>
    </row>
    <row r="87" spans="1: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6"/>
      <c r="M87" s="76"/>
      <c r="N87" s="76"/>
      <c r="O87" s="76"/>
    </row>
    <row r="88" spans="1: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6"/>
      <c r="M88" s="76"/>
      <c r="N88" s="76"/>
      <c r="O88" s="76"/>
    </row>
    <row r="89" spans="1: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6"/>
      <c r="M89" s="76"/>
      <c r="N89" s="76"/>
      <c r="O89" s="76"/>
    </row>
    <row r="90" spans="1: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6"/>
      <c r="M90" s="76"/>
      <c r="N90" s="76"/>
      <c r="O90" s="76"/>
    </row>
    <row r="91" spans="1:1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6"/>
      <c r="M91" s="76"/>
      <c r="N91" s="76"/>
      <c r="O91" s="76"/>
    </row>
    <row r="92" spans="1: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6"/>
      <c r="M92" s="76"/>
      <c r="N92" s="76"/>
      <c r="O92" s="76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75"/>
      <c r="L93" s="75"/>
      <c r="M93" s="75"/>
      <c r="N93" s="75"/>
      <c r="O93" s="75"/>
    </row>
    <row r="94" spans="1:15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75"/>
      <c r="L94" s="75"/>
      <c r="M94" s="75"/>
      <c r="N94" s="75"/>
      <c r="O94" s="75"/>
    </row>
    <row r="95" spans="1: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75"/>
      <c r="L95" s="75"/>
      <c r="M95" s="75"/>
      <c r="N95" s="75"/>
      <c r="O95" s="75"/>
    </row>
    <row r="96" spans="1: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75"/>
      <c r="L96" s="75"/>
      <c r="M96" s="75"/>
      <c r="N96" s="75"/>
      <c r="O96" s="75"/>
    </row>
    <row r="97" spans="1: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75"/>
      <c r="L97" s="75"/>
      <c r="M97" s="75"/>
      <c r="N97" s="75"/>
      <c r="O97" s="75"/>
    </row>
    <row r="98" spans="1: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75"/>
      <c r="L98" s="75"/>
      <c r="M98" s="75"/>
      <c r="N98" s="75"/>
      <c r="O98" s="75"/>
    </row>
    <row r="99" spans="1:15">
      <c r="A99" s="63"/>
      <c r="B99" s="63" t="str">
        <f>B69</f>
        <v>Km</v>
      </c>
      <c r="C99" s="65">
        <f>D41</f>
        <v>2.914901452877889E-2</v>
      </c>
      <c r="D99" s="63"/>
      <c r="E99" s="63"/>
      <c r="F99" s="63"/>
      <c r="G99" s="63"/>
      <c r="H99" s="63"/>
      <c r="I99" s="63"/>
      <c r="J99" s="63"/>
      <c r="K99" s="75"/>
      <c r="L99" s="75"/>
      <c r="M99" s="75"/>
      <c r="N99" s="75"/>
      <c r="O99" s="75"/>
    </row>
    <row r="100" spans="1:15">
      <c r="A100" s="63"/>
      <c r="B100" s="63" t="str">
        <f>B70</f>
        <v>Vmax</v>
      </c>
      <c r="C100" s="65">
        <f>F41</f>
        <v>11.160961827932828</v>
      </c>
      <c r="D100" s="63"/>
      <c r="E100" s="63"/>
      <c r="F100" s="63"/>
      <c r="G100" s="63"/>
      <c r="H100" s="63"/>
      <c r="I100" s="63"/>
      <c r="J100" s="63"/>
      <c r="K100" s="75"/>
      <c r="L100" s="75"/>
      <c r="M100" s="75"/>
      <c r="N100" s="75"/>
      <c r="O100" s="75"/>
    </row>
    <row r="101" spans="1:15">
      <c r="A101" s="63"/>
      <c r="B101" s="63" t="str">
        <f>B71</f>
        <v>Ki</v>
      </c>
      <c r="C101" s="63">
        <f>H41</f>
        <v>1.2703057558235222E-2</v>
      </c>
      <c r="D101" s="63"/>
      <c r="E101" s="63"/>
      <c r="F101" s="63"/>
      <c r="G101" s="63"/>
      <c r="H101" s="63"/>
      <c r="I101" s="63"/>
      <c r="J101" s="63"/>
      <c r="K101" s="75"/>
      <c r="L101" s="75"/>
      <c r="M101" s="75"/>
      <c r="N101" s="75"/>
      <c r="O101" s="75"/>
    </row>
    <row r="102" spans="1:15">
      <c r="A102" s="63"/>
      <c r="B102" s="63" t="str">
        <f>B72</f>
        <v>RSS</v>
      </c>
      <c r="C102" s="65">
        <f>J41</f>
        <v>222.60801070696238</v>
      </c>
      <c r="D102" s="63"/>
      <c r="E102" s="63"/>
      <c r="F102" s="63"/>
      <c r="G102" s="63"/>
      <c r="H102" s="63"/>
      <c r="I102" s="63"/>
      <c r="J102" s="63"/>
      <c r="K102" s="75"/>
      <c r="L102" s="75"/>
      <c r="M102" s="75"/>
      <c r="N102" s="75"/>
      <c r="O102" s="75"/>
    </row>
    <row r="103" spans="1: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75"/>
      <c r="L103" s="75"/>
      <c r="M103" s="75"/>
      <c r="N103" s="75"/>
      <c r="O103" s="75"/>
    </row>
    <row r="104" spans="1: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75"/>
      <c r="L104" s="75"/>
      <c r="M104" s="75"/>
      <c r="N104" s="75"/>
      <c r="O104" s="75"/>
    </row>
    <row r="105" spans="1: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75"/>
      <c r="L105" s="75"/>
      <c r="M105" s="75"/>
      <c r="N105" s="75"/>
      <c r="O105" s="75"/>
    </row>
    <row r="106" spans="1: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75"/>
      <c r="L106" s="75"/>
      <c r="M106" s="75"/>
      <c r="N106" s="75"/>
      <c r="O106" s="75"/>
    </row>
    <row r="107" spans="1: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75"/>
      <c r="L107" s="75"/>
      <c r="M107" s="75"/>
      <c r="N107" s="75"/>
      <c r="O107" s="75"/>
    </row>
    <row r="108" spans="1: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75"/>
      <c r="L108" s="75"/>
      <c r="M108" s="75"/>
      <c r="N108" s="75"/>
      <c r="O108" s="75"/>
    </row>
    <row r="109" spans="1: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75"/>
      <c r="L109" s="75"/>
      <c r="M109" s="75"/>
      <c r="N109" s="75"/>
      <c r="O109" s="75"/>
    </row>
    <row r="110" spans="1: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75"/>
      <c r="L110" s="75"/>
      <c r="M110" s="75"/>
      <c r="N110" s="75"/>
      <c r="O110" s="75"/>
    </row>
    <row r="111" spans="1: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75"/>
      <c r="L111" s="75"/>
      <c r="M111" s="75"/>
      <c r="N111" s="75"/>
      <c r="O111" s="75"/>
    </row>
    <row r="112" spans="1: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75"/>
      <c r="L112" s="75"/>
      <c r="M112" s="75"/>
      <c r="N112" s="75"/>
      <c r="O112" s="75"/>
    </row>
    <row r="113" spans="1: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75"/>
      <c r="L113" s="75"/>
      <c r="M113" s="75"/>
      <c r="N113" s="75"/>
      <c r="O113" s="75"/>
    </row>
    <row r="114" spans="1: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75"/>
      <c r="L114" s="75"/>
      <c r="M114" s="75"/>
      <c r="N114" s="75"/>
      <c r="O114" s="75"/>
    </row>
    <row r="115" spans="1: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75"/>
      <c r="L115" s="75"/>
      <c r="M115" s="75"/>
      <c r="N115" s="75"/>
      <c r="O115" s="75"/>
    </row>
    <row r="116" spans="1: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75"/>
      <c r="L116" s="75"/>
      <c r="M116" s="75"/>
      <c r="N116" s="75"/>
      <c r="O116" s="75"/>
    </row>
    <row r="117" spans="1: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75"/>
      <c r="L117" s="75"/>
      <c r="M117" s="75"/>
      <c r="N117" s="75"/>
      <c r="O117" s="75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75"/>
      <c r="L118" s="75"/>
      <c r="M118" s="75"/>
      <c r="N118" s="75"/>
      <c r="O118" s="75"/>
    </row>
    <row r="119" spans="1: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75"/>
      <c r="L119" s="75"/>
      <c r="M119" s="75"/>
      <c r="N119" s="75"/>
      <c r="O119" s="75"/>
    </row>
    <row r="120" spans="1: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75"/>
      <c r="L120" s="75"/>
      <c r="M120" s="75"/>
      <c r="N120" s="75"/>
      <c r="O120" s="75"/>
    </row>
    <row r="121" spans="1: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75"/>
      <c r="L121" s="75"/>
      <c r="M121" s="75"/>
      <c r="N121" s="75"/>
      <c r="O121" s="75"/>
    </row>
    <row r="122" spans="1: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75"/>
      <c r="L122" s="75"/>
      <c r="M122" s="75"/>
      <c r="N122" s="75"/>
      <c r="O122" s="75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 t="str">
        <f>B99</f>
        <v>Km</v>
      </c>
      <c r="C129" s="68">
        <f>D42</f>
        <v>0.16323591143303551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 t="str">
        <f>B100</f>
        <v>Vmax</v>
      </c>
      <c r="C130" s="68">
        <f>F42</f>
        <v>17.05228976215674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 t="str">
        <f>B101</f>
        <v>Ki</v>
      </c>
      <c r="C131" s="66">
        <f>H42</f>
        <v>8.6563121705275511E-2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 t="str">
        <f>B102</f>
        <v>RSS</v>
      </c>
      <c r="C132" s="68">
        <f>J42</f>
        <v>32.591504945576339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>
      <c r="A159" s="60"/>
      <c r="B159" s="60" t="str">
        <f>B129</f>
        <v>Km</v>
      </c>
      <c r="C159" s="62">
        <f>D43</f>
        <v>9.9999999999999964E-2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>
      <c r="A160" s="60"/>
      <c r="B160" s="60" t="str">
        <f>B130</f>
        <v>Vmax</v>
      </c>
      <c r="C160" s="62">
        <f>F43</f>
        <v>14.999999999999996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>
      <c r="A161" s="60"/>
      <c r="B161" s="60" t="str">
        <f>B131</f>
        <v>Ki</v>
      </c>
      <c r="C161" s="60">
        <f>H43</f>
        <v>0.13000000126249342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>
      <c r="A162" s="60"/>
      <c r="B162" s="69" t="s">
        <v>41</v>
      </c>
      <c r="C162" s="60">
        <f>I43</f>
        <v>0.12999983976271098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>
      <c r="A163" s="60"/>
      <c r="B163" s="60" t="str">
        <f>B132</f>
        <v>RSS</v>
      </c>
      <c r="C163" s="62">
        <f>J43</f>
        <v>8.5489599741994186E-10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1:15">
      <c r="A184" s="75"/>
      <c r="B184" s="77" t="s">
        <v>51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1:1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1:1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1:1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1:1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1:15">
      <c r="A189" s="75"/>
      <c r="B189" s="75" t="str">
        <f>D39</f>
        <v>Km</v>
      </c>
      <c r="C189" s="78">
        <f>D44</f>
        <v>9.9999999999999964E-2</v>
      </c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1:15">
      <c r="A190" s="75"/>
      <c r="B190" s="75" t="str">
        <f>E39</f>
        <v>Km2</v>
      </c>
      <c r="C190" s="78">
        <f>E44</f>
        <v>0.1</v>
      </c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>
      <c r="A191" s="75"/>
      <c r="B191" s="75" t="str">
        <f>F39</f>
        <v>Vmax</v>
      </c>
      <c r="C191" s="78">
        <f>F44</f>
        <v>14.999999999999996</v>
      </c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1:15">
      <c r="A192" s="75"/>
      <c r="B192" s="75" t="str">
        <f>G39</f>
        <v>Vmax2</v>
      </c>
      <c r="C192" s="75">
        <f>G44</f>
        <v>0</v>
      </c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1:15">
      <c r="A193" s="75"/>
      <c r="B193" s="75" t="str">
        <f>H39</f>
        <v>Ki</v>
      </c>
      <c r="C193" s="75">
        <f>H44</f>
        <v>0.13</v>
      </c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>
      <c r="A194" s="75"/>
      <c r="B194" s="75" t="str">
        <f>J39</f>
        <v>RSS</v>
      </c>
      <c r="C194" s="78">
        <f>J44</f>
        <v>2.075320478313465E-28</v>
      </c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1:1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1:1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1:1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1:1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1:1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1:1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1:1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1:1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1:1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1:1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1:1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1:1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1:1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1:17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1:17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1:17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1:17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</row>
    <row r="213" spans="1:17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</row>
    <row r="214" spans="1:17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</row>
    <row r="215" spans="1:17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</row>
    <row r="216" spans="1:17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</row>
    <row r="217" spans="1:17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1:17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1:17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</row>
    <row r="220" spans="1:17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6.6666666666666662E-3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6.6666666666666662E-3</v>
      </c>
      <c r="AF6" s="33"/>
      <c r="AG6" s="33"/>
      <c r="AH6" s="33"/>
    </row>
    <row r="7" spans="1:48" ht="13">
      <c r="A7" s="38">
        <f>'Raw data and fitting summary'!B6</f>
        <v>1</v>
      </c>
      <c r="B7" s="39"/>
      <c r="C7" s="38">
        <f>'Raw data and fitting summary'!C6</f>
        <v>13.636363636363635</v>
      </c>
      <c r="D7" s="33">
        <f>IFERROR(A7/C7,)</f>
        <v>7.3333333333333348E-2</v>
      </c>
      <c r="E7" s="33">
        <f t="shared" ref="E7:E21" si="0">1/C7</f>
        <v>7.3333333333333348E-2</v>
      </c>
      <c r="J7" s="37" t="s">
        <v>62</v>
      </c>
      <c r="K7" s="33">
        <f>((F29-F37)/(F36-F28))</f>
        <v>6.6666666666666255E-3</v>
      </c>
      <c r="L7" s="33">
        <f>((F33-F37)/(F36-F32))</f>
        <v>6.6666666666665942E-3</v>
      </c>
      <c r="M7" s="33"/>
      <c r="N7" s="33"/>
      <c r="AD7" s="37" t="s">
        <v>62</v>
      </c>
      <c r="AE7" s="33">
        <f t="shared" ref="AE7:AR19" si="1">IFERROR(K7,"")</f>
        <v>6.6666666666666255E-3</v>
      </c>
      <c r="AF7" s="33">
        <f t="shared" si="1"/>
        <v>6.6666666666665942E-3</v>
      </c>
      <c r="AG7" s="33"/>
      <c r="AH7" s="33"/>
    </row>
    <row r="8" spans="1:48" ht="13">
      <c r="A8" s="38">
        <f>'Raw data and fitting summary'!B7</f>
        <v>0.8</v>
      </c>
      <c r="B8" s="39"/>
      <c r="C8" s="38">
        <f>'Raw data and fitting summary'!C7</f>
        <v>13.333333333333332</v>
      </c>
      <c r="D8" s="33">
        <f t="shared" ref="D8:D21" si="2">A8/C8</f>
        <v>6.0000000000000012E-2</v>
      </c>
      <c r="E8" s="33">
        <f t="shared" si="0"/>
        <v>7.5000000000000011E-2</v>
      </c>
      <c r="J8" s="37" t="s">
        <v>63</v>
      </c>
      <c r="K8" s="33">
        <f>((F29-F41)/(F40-F28))</f>
        <v>6.6666666666666506E-3</v>
      </c>
      <c r="L8" s="33">
        <f>((F33-F41)/(F40-F32))</f>
        <v>6.6666666666666454E-3</v>
      </c>
      <c r="M8" s="33">
        <f>((F37-F41)/(F40-F36))</f>
        <v>6.6666666666666862E-3</v>
      </c>
      <c r="N8" s="33"/>
      <c r="AD8" s="37" t="s">
        <v>63</v>
      </c>
      <c r="AE8" s="33">
        <f t="shared" si="1"/>
        <v>6.6666666666666506E-3</v>
      </c>
      <c r="AF8" s="33">
        <f t="shared" si="1"/>
        <v>6.6666666666666454E-3</v>
      </c>
      <c r="AG8" s="33">
        <f t="shared" si="1"/>
        <v>6.6666666666666862E-3</v>
      </c>
      <c r="AH8" s="33"/>
    </row>
    <row r="9" spans="1:48" ht="13">
      <c r="A9" s="38">
        <f>'Raw data and fitting summary'!B8</f>
        <v>0.64000000000000012</v>
      </c>
      <c r="B9" s="39"/>
      <c r="C9" s="38">
        <f>'Raw data and fitting summary'!C8</f>
        <v>12.972972972972974</v>
      </c>
      <c r="D9" s="33">
        <f t="shared" si="2"/>
        <v>4.933333333333334E-2</v>
      </c>
      <c r="E9" s="33">
        <f t="shared" si="0"/>
        <v>7.7083333333333323E-2</v>
      </c>
      <c r="J9" s="37" t="s">
        <v>64</v>
      </c>
      <c r="K9" s="33">
        <f>((F29-F45)/(F44-F28))</f>
        <v>6.666666666666668E-3</v>
      </c>
      <c r="L9" s="33">
        <f>((F33-F45)/(F44-F32))</f>
        <v>6.666666666666668E-3</v>
      </c>
      <c r="M9" s="33">
        <f>((F37-F45)/(F44-F36))</f>
        <v>6.666666666666694E-3</v>
      </c>
      <c r="N9" s="33">
        <f>((F41-F45)/(F44-F40))</f>
        <v>6.6666666666667009E-3</v>
      </c>
      <c r="AD9" s="37" t="s">
        <v>64</v>
      </c>
      <c r="AE9" s="33">
        <f t="shared" si="1"/>
        <v>6.666666666666668E-3</v>
      </c>
      <c r="AF9" s="33">
        <f t="shared" si="1"/>
        <v>6.666666666666668E-3</v>
      </c>
      <c r="AG9" s="33">
        <f t="shared" si="1"/>
        <v>6.666666666666694E-3</v>
      </c>
      <c r="AH9" s="33">
        <f t="shared" si="1"/>
        <v>6.6666666666667009E-3</v>
      </c>
    </row>
    <row r="10" spans="1:48" ht="13">
      <c r="A10" s="38">
        <f>'Raw data and fitting summary'!B9</f>
        <v>0.51200000000000012</v>
      </c>
      <c r="B10" s="39"/>
      <c r="C10" s="38">
        <f>'Raw data and fitting summary'!C9</f>
        <v>12.549019607843137</v>
      </c>
      <c r="D10" s="33">
        <f t="shared" si="2"/>
        <v>4.080000000000001E-2</v>
      </c>
      <c r="E10" s="33">
        <f t="shared" si="0"/>
        <v>7.9687499999999994E-2</v>
      </c>
      <c r="J10" s="37" t="s">
        <v>65</v>
      </c>
      <c r="K10" s="33">
        <f>((F29-F49)/(F48-F28))</f>
        <v>6.6666666666666628E-3</v>
      </c>
      <c r="L10" s="33">
        <f>((F33-F49)/(F48-F32))</f>
        <v>6.6666666666666628E-3</v>
      </c>
      <c r="M10" s="33">
        <f>((F37-F49)/(F48-F36))</f>
        <v>6.6666666666666766E-3</v>
      </c>
      <c r="N10" s="33">
        <f>((F41-F49)/(F48-F40))</f>
        <v>6.6666666666666732E-3</v>
      </c>
      <c r="O10" s="33">
        <f>((F45-F49)/(F48-F44))</f>
        <v>6.6666666666666515E-3</v>
      </c>
      <c r="AD10" s="37" t="s">
        <v>65</v>
      </c>
      <c r="AE10" s="33">
        <f t="shared" si="1"/>
        <v>6.6666666666666628E-3</v>
      </c>
      <c r="AF10" s="33">
        <f t="shared" si="1"/>
        <v>6.6666666666666628E-3</v>
      </c>
      <c r="AG10" s="33">
        <f t="shared" si="1"/>
        <v>6.6666666666666766E-3</v>
      </c>
      <c r="AH10" s="33">
        <f t="shared" si="1"/>
        <v>6.6666666666666732E-3</v>
      </c>
      <c r="AI10" s="33">
        <f t="shared" si="1"/>
        <v>6.6666666666666515E-3</v>
      </c>
    </row>
    <row r="11" spans="1:48" ht="13">
      <c r="A11" s="38">
        <f>'Raw data and fitting summary'!B10</f>
        <v>0.40960000000000013</v>
      </c>
      <c r="B11" s="39"/>
      <c r="C11" s="38">
        <f>'Raw data and fitting summary'!C10</f>
        <v>12.05651491365777</v>
      </c>
      <c r="D11" s="33">
        <f t="shared" si="2"/>
        <v>3.3973333333333348E-2</v>
      </c>
      <c r="E11" s="33">
        <f t="shared" si="0"/>
        <v>8.2942708333333337E-2</v>
      </c>
      <c r="J11" s="37" t="s">
        <v>66</v>
      </c>
      <c r="K11" s="33">
        <f>((F29-F53)/(F52-F28))</f>
        <v>6.6666666666666706E-3</v>
      </c>
      <c r="L11" s="33">
        <f>((F33-F53)/(F52-F32))</f>
        <v>6.6666666666666706E-3</v>
      </c>
      <c r="M11" s="33">
        <f>((F37-F53)/(F52-F36))</f>
        <v>6.666666666666681E-3</v>
      </c>
      <c r="N11" s="33">
        <f>((F41-F53)/(F52-F40))</f>
        <v>6.6666666666666801E-3</v>
      </c>
      <c r="O11" s="33">
        <f>((F45-F53)/(F52-F44))</f>
        <v>6.6666666666666732E-3</v>
      </c>
      <c r="P11" s="33">
        <f>((F49-F53)/(F52-F48))</f>
        <v>6.6666666666666905E-3</v>
      </c>
      <c r="AD11" s="37" t="s">
        <v>66</v>
      </c>
      <c r="AE11" s="33">
        <f t="shared" si="1"/>
        <v>6.6666666666666706E-3</v>
      </c>
      <c r="AF11" s="33">
        <f t="shared" si="1"/>
        <v>6.6666666666666706E-3</v>
      </c>
      <c r="AG11" s="33">
        <f t="shared" si="1"/>
        <v>6.666666666666681E-3</v>
      </c>
      <c r="AH11" s="33">
        <f t="shared" si="1"/>
        <v>6.6666666666666801E-3</v>
      </c>
      <c r="AI11" s="33">
        <f t="shared" si="1"/>
        <v>6.6666666666666732E-3</v>
      </c>
      <c r="AJ11" s="33">
        <f t="shared" si="1"/>
        <v>6.6666666666666905E-3</v>
      </c>
    </row>
    <row r="12" spans="1:48" ht="13">
      <c r="A12" s="38">
        <f>'Raw data and fitting summary'!B11</f>
        <v>0.32768000000000014</v>
      </c>
      <c r="B12" s="39"/>
      <c r="C12" s="38">
        <f>'Raw data and fitting summary'!C11</f>
        <v>11.49270482603816</v>
      </c>
      <c r="D12" s="33">
        <f t="shared" si="2"/>
        <v>2.851200000000001E-2</v>
      </c>
      <c r="E12" s="33">
        <f t="shared" si="0"/>
        <v>8.7011718749999994E-2</v>
      </c>
      <c r="J12" s="37" t="s">
        <v>67</v>
      </c>
      <c r="K12" s="33">
        <f>((F29-F57)/(F56-F28))</f>
        <v>6.666666666666661E-3</v>
      </c>
      <c r="L12" s="33">
        <f>((F33-F57)/(F56-F32))</f>
        <v>6.6666666666666602E-3</v>
      </c>
      <c r="M12" s="33">
        <f>((F37-F57)/(F56-F36))</f>
        <v>6.6666666666666671E-3</v>
      </c>
      <c r="N12" s="33">
        <f>((F41-F57)/(F56-F40))</f>
        <v>6.6666666666666636E-3</v>
      </c>
      <c r="O12" s="33">
        <f>((F45-F57)/(F56-F44))</f>
        <v>6.6666666666666567E-3</v>
      </c>
      <c r="P12" s="33">
        <f>((F49-F57)/(F56-F48))</f>
        <v>6.6666666666666584E-3</v>
      </c>
      <c r="Q12" s="33">
        <f>((F53-F57)/(F56-F52))</f>
        <v>6.6666666666666333E-3</v>
      </c>
      <c r="AD12" s="37" t="s">
        <v>67</v>
      </c>
      <c r="AE12" s="33">
        <f t="shared" si="1"/>
        <v>6.666666666666661E-3</v>
      </c>
      <c r="AF12" s="33">
        <f t="shared" si="1"/>
        <v>6.6666666666666602E-3</v>
      </c>
      <c r="AG12" s="33">
        <f t="shared" si="1"/>
        <v>6.6666666666666671E-3</v>
      </c>
      <c r="AH12" s="33">
        <f t="shared" si="1"/>
        <v>6.6666666666666636E-3</v>
      </c>
      <c r="AI12" s="33">
        <f t="shared" si="1"/>
        <v>6.6666666666666567E-3</v>
      </c>
      <c r="AJ12" s="33">
        <f t="shared" si="1"/>
        <v>6.6666666666666584E-3</v>
      </c>
      <c r="AK12" s="33">
        <f t="shared" si="1"/>
        <v>6.6666666666666333E-3</v>
      </c>
    </row>
    <row r="13" spans="1:48" ht="13">
      <c r="A13" s="38">
        <f>'Raw data and fitting summary'!B12</f>
        <v>0.2621440000000001</v>
      </c>
      <c r="B13" s="39"/>
      <c r="C13" s="38">
        <f>'Raw data and fitting summary'!C12</f>
        <v>10.858001237076964</v>
      </c>
      <c r="D13" s="33">
        <f t="shared" si="2"/>
        <v>2.4142933333333342E-2</v>
      </c>
      <c r="E13" s="33">
        <f t="shared" si="0"/>
        <v>9.2097981770833337E-2</v>
      </c>
      <c r="J13" s="37" t="s">
        <v>68</v>
      </c>
      <c r="K13" s="33">
        <f>((F29-F61)/(F60-F28))</f>
        <v>6.6666666666666688E-3</v>
      </c>
      <c r="L13" s="33">
        <f>((F33-F61)/(F60-F32))</f>
        <v>6.6666666666666697E-3</v>
      </c>
      <c r="M13" s="33">
        <f>((F37-F61)/(F60-F36))</f>
        <v>6.6666666666666749E-3</v>
      </c>
      <c r="N13" s="33">
        <f>((F41-F61)/(F60-F40))</f>
        <v>6.6666666666666732E-3</v>
      </c>
      <c r="O13" s="33">
        <f>((F45-F61)/(F60-F44))</f>
        <v>6.6666666666666697E-3</v>
      </c>
      <c r="P13" s="33">
        <f>((F49-F61)/(F60-F48))</f>
        <v>6.6666666666666732E-3</v>
      </c>
      <c r="Q13" s="33">
        <f>((F53-F61)/(F60-F52))</f>
        <v>6.6666666666666671E-3</v>
      </c>
      <c r="R13" s="33">
        <f>((F57-F61)/(F60-F56))</f>
        <v>6.666666666666694E-3</v>
      </c>
      <c r="AD13" s="37" t="s">
        <v>68</v>
      </c>
      <c r="AE13" s="33">
        <f t="shared" si="1"/>
        <v>6.6666666666666688E-3</v>
      </c>
      <c r="AF13" s="33">
        <f t="shared" si="1"/>
        <v>6.6666666666666697E-3</v>
      </c>
      <c r="AG13" s="33">
        <f t="shared" si="1"/>
        <v>6.6666666666666749E-3</v>
      </c>
      <c r="AH13" s="33">
        <f t="shared" si="1"/>
        <v>6.6666666666666732E-3</v>
      </c>
      <c r="AI13" s="33">
        <f t="shared" si="1"/>
        <v>6.6666666666666697E-3</v>
      </c>
      <c r="AJ13" s="33">
        <f t="shared" si="1"/>
        <v>6.6666666666666732E-3</v>
      </c>
      <c r="AK13" s="33">
        <f t="shared" si="1"/>
        <v>6.6666666666666671E-3</v>
      </c>
      <c r="AL13" s="33">
        <f t="shared" si="1"/>
        <v>6.666666666666694E-3</v>
      </c>
    </row>
    <row r="14" spans="1:48" ht="13">
      <c r="A14" s="38">
        <f>'Raw data and fitting summary'!B13</f>
        <v>0.2097152000000001</v>
      </c>
      <c r="B14" s="39"/>
      <c r="C14" s="38">
        <f>'Raw data and fitting summary'!C13</f>
        <v>10.156840865414422</v>
      </c>
      <c r="D14" s="33">
        <f t="shared" si="2"/>
        <v>2.0647680000000005E-2</v>
      </c>
      <c r="E14" s="33">
        <f t="shared" si="0"/>
        <v>9.8455810546874981E-2</v>
      </c>
      <c r="J14" s="37" t="s">
        <v>69</v>
      </c>
      <c r="K14" s="33">
        <f>((F29-F65)/(F64-F28))</f>
        <v>6.6666666666666654E-3</v>
      </c>
      <c r="L14" s="33">
        <f>((F33-F65)/(F64-F32))</f>
        <v>6.6666666666666654E-3</v>
      </c>
      <c r="M14" s="33">
        <f>((F37-F65)/(F64-F36))</f>
        <v>6.6666666666666688E-3</v>
      </c>
      <c r="N14" s="33">
        <f>((F41-F65)/(F64-F40))</f>
        <v>6.6666666666666671E-3</v>
      </c>
      <c r="O14" s="33">
        <f>((F45-F65)/(F64-F44))</f>
        <v>6.6666666666666645E-3</v>
      </c>
      <c r="P14" s="33">
        <f>((F49-F65)/(F64-F48))</f>
        <v>6.6666666666666662E-3</v>
      </c>
      <c r="Q14" s="33">
        <f>((F53-F65)/(F64-F52))</f>
        <v>6.666666666666661E-3</v>
      </c>
      <c r="R14" s="33">
        <f>((F57-F65)/(F64-F56))</f>
        <v>6.6666666666666714E-3</v>
      </c>
      <c r="S14" s="33">
        <f>((F61-F65)/(F64-F60))</f>
        <v>6.6666666666666523E-3</v>
      </c>
      <c r="AD14" s="37" t="s">
        <v>69</v>
      </c>
      <c r="AE14" s="33">
        <f t="shared" si="1"/>
        <v>6.6666666666666654E-3</v>
      </c>
      <c r="AF14" s="33">
        <f t="shared" si="1"/>
        <v>6.6666666666666654E-3</v>
      </c>
      <c r="AG14" s="33">
        <f t="shared" si="1"/>
        <v>6.6666666666666688E-3</v>
      </c>
      <c r="AH14" s="33">
        <f t="shared" si="1"/>
        <v>6.6666666666666671E-3</v>
      </c>
      <c r="AI14" s="33">
        <f t="shared" si="1"/>
        <v>6.6666666666666645E-3</v>
      </c>
      <c r="AJ14" s="33">
        <f t="shared" si="1"/>
        <v>6.6666666666666662E-3</v>
      </c>
      <c r="AK14" s="33">
        <f t="shared" si="1"/>
        <v>6.666666666666661E-3</v>
      </c>
      <c r="AL14" s="33">
        <f t="shared" si="1"/>
        <v>6.6666666666666714E-3</v>
      </c>
      <c r="AM14" s="33">
        <f t="shared" si="1"/>
        <v>6.6666666666666523E-3</v>
      </c>
    </row>
    <row r="15" spans="1:48" ht="13">
      <c r="A15" s="38">
        <f>'Raw data and fitting summary'!B14</f>
        <v>0.16777216000000009</v>
      </c>
      <c r="B15" s="39"/>
      <c r="C15" s="38">
        <f>'Raw data and fitting summary'!C14</f>
        <v>9.3982227278593875</v>
      </c>
      <c r="D15" s="33">
        <f t="shared" si="2"/>
        <v>1.7851477333333341E-2</v>
      </c>
      <c r="E15" s="33">
        <f t="shared" si="0"/>
        <v>0.10640309651692707</v>
      </c>
      <c r="J15" s="37" t="s">
        <v>70</v>
      </c>
      <c r="K15" s="33">
        <f>((F29-F69)/(F68-F28))</f>
        <v>6.6666666666666645E-3</v>
      </c>
      <c r="L15" s="33">
        <f>((F33-F69)/(F68-F32))</f>
        <v>6.6666666666666654E-3</v>
      </c>
      <c r="M15" s="33">
        <f>((F37-F69)/(F68-F36))</f>
        <v>6.666666666666668E-3</v>
      </c>
      <c r="N15" s="33">
        <f>((F41-F69)/(F68-F40))</f>
        <v>6.6666666666666662E-3</v>
      </c>
      <c r="O15" s="33">
        <f>((F45-F69)/(F68-F44))</f>
        <v>6.6666666666666645E-3</v>
      </c>
      <c r="P15" s="33">
        <f>((F49-F69)/(F68-F48))</f>
        <v>6.6666666666666654E-3</v>
      </c>
      <c r="Q15" s="33">
        <f>((F53-F69)/(F68-F52))</f>
        <v>6.6666666666666619E-3</v>
      </c>
      <c r="R15" s="33">
        <f>((F57-F69)/(F68-F56))</f>
        <v>6.666666666666668E-3</v>
      </c>
      <c r="S15" s="33">
        <f>((F61-F69)/(F68-F60))</f>
        <v>6.6666666666666593E-3</v>
      </c>
      <c r="T15" s="33">
        <f>((F65-F69)/(F68-F64))</f>
        <v>6.6666666666666645E-3</v>
      </c>
      <c r="AD15" s="37" t="s">
        <v>70</v>
      </c>
      <c r="AE15" s="33">
        <f t="shared" si="1"/>
        <v>6.6666666666666645E-3</v>
      </c>
      <c r="AF15" s="33">
        <f t="shared" si="1"/>
        <v>6.6666666666666654E-3</v>
      </c>
      <c r="AG15" s="33">
        <f t="shared" si="1"/>
        <v>6.666666666666668E-3</v>
      </c>
      <c r="AH15" s="33">
        <f t="shared" si="1"/>
        <v>6.6666666666666662E-3</v>
      </c>
      <c r="AI15" s="33">
        <f t="shared" si="1"/>
        <v>6.6666666666666645E-3</v>
      </c>
      <c r="AJ15" s="33">
        <f t="shared" si="1"/>
        <v>6.6666666666666654E-3</v>
      </c>
      <c r="AK15" s="33">
        <f t="shared" si="1"/>
        <v>6.6666666666666619E-3</v>
      </c>
      <c r="AL15" s="33">
        <f t="shared" si="1"/>
        <v>6.666666666666668E-3</v>
      </c>
      <c r="AM15" s="33">
        <f t="shared" si="1"/>
        <v>6.6666666666666593E-3</v>
      </c>
      <c r="AN15" s="33">
        <f t="shared" si="1"/>
        <v>6.6666666666666645E-3</v>
      </c>
    </row>
    <row r="16" spans="1:48" ht="13">
      <c r="A16" s="38">
        <f>'Raw data and fitting summary'!B15</f>
        <v>0.13421772800000006</v>
      </c>
      <c r="B16" s="39"/>
      <c r="C16" s="38">
        <f>'Raw data and fitting summary'!C15</f>
        <v>8.595702542208933</v>
      </c>
      <c r="D16" s="33">
        <f t="shared" si="2"/>
        <v>1.5614515200000005E-2</v>
      </c>
      <c r="E16" s="33">
        <f t="shared" si="0"/>
        <v>0.11633720397949217</v>
      </c>
      <c r="J16" s="37" t="s">
        <v>71</v>
      </c>
      <c r="K16" s="33">
        <f>((F29-F73)/(F72-F28))</f>
        <v>6.666666666666668E-3</v>
      </c>
      <c r="L16" s="33">
        <f>((F33-F73)/(F72-F32))</f>
        <v>6.6666666666666688E-3</v>
      </c>
      <c r="M16" s="33">
        <f>((F37-F73)/(F72-F36))</f>
        <v>6.6666666666666706E-3</v>
      </c>
      <c r="N16" s="33">
        <f>((F41-F73)/(F72-F40))</f>
        <v>6.6666666666666706E-3</v>
      </c>
      <c r="O16" s="33">
        <f>((F45-F73)/(F72-F44))</f>
        <v>6.666666666666668E-3</v>
      </c>
      <c r="P16" s="33">
        <f>((F49-F73)/(F72-F48))</f>
        <v>6.6666666666666697E-3</v>
      </c>
      <c r="Q16" s="33">
        <f>((F53-F73)/(F72-F52))</f>
        <v>6.6666666666666671E-3</v>
      </c>
      <c r="R16" s="33">
        <f>((F57-F73)/(F72-F56))</f>
        <v>6.6666666666666723E-3</v>
      </c>
      <c r="S16" s="33">
        <f>((F61-F73)/(F72-F60))</f>
        <v>6.6666666666666671E-3</v>
      </c>
      <c r="T16" s="33">
        <f>((F65-F73)/(F72-F64))</f>
        <v>6.6666666666666732E-3</v>
      </c>
      <c r="U16" s="33">
        <f>((F69-F73)/(F72-F68))</f>
        <v>6.6666666666666801E-3</v>
      </c>
      <c r="AD16" s="37" t="s">
        <v>71</v>
      </c>
      <c r="AE16" s="33">
        <f t="shared" si="1"/>
        <v>6.666666666666668E-3</v>
      </c>
      <c r="AF16" s="33">
        <f t="shared" si="1"/>
        <v>6.6666666666666688E-3</v>
      </c>
      <c r="AG16" s="33">
        <f t="shared" si="1"/>
        <v>6.6666666666666706E-3</v>
      </c>
      <c r="AH16" s="33">
        <f t="shared" si="1"/>
        <v>6.6666666666666706E-3</v>
      </c>
      <c r="AI16" s="33">
        <f t="shared" si="1"/>
        <v>6.666666666666668E-3</v>
      </c>
      <c r="AJ16" s="33">
        <f t="shared" si="1"/>
        <v>6.6666666666666697E-3</v>
      </c>
      <c r="AK16" s="33">
        <f t="shared" si="1"/>
        <v>6.6666666666666671E-3</v>
      </c>
      <c r="AL16" s="33">
        <f t="shared" si="1"/>
        <v>6.6666666666666723E-3</v>
      </c>
      <c r="AM16" s="33">
        <f t="shared" si="1"/>
        <v>6.6666666666666671E-3</v>
      </c>
      <c r="AN16" s="33">
        <f t="shared" si="1"/>
        <v>6.6666666666666732E-3</v>
      </c>
      <c r="AO16" s="33">
        <f t="shared" si="1"/>
        <v>6.6666666666666801E-3</v>
      </c>
    </row>
    <row r="17" spans="1:48" ht="13">
      <c r="A17" s="38">
        <f>'Raw data and fitting summary'!B16</f>
        <v>0.10737418240000006</v>
      </c>
      <c r="B17" s="39"/>
      <c r="C17" s="38">
        <f>'Raw data and fitting summary'!C16</f>
        <v>7.7666984258113727</v>
      </c>
      <c r="D17" s="33">
        <f t="shared" si="2"/>
        <v>1.3824945493333338E-2</v>
      </c>
      <c r="E17" s="33">
        <f t="shared" si="0"/>
        <v>0.12875483830769854</v>
      </c>
      <c r="J17" s="37" t="s">
        <v>72</v>
      </c>
      <c r="K17" s="33">
        <f>((F29-F77)/(F76-F28))</f>
        <v>6.6666666666666645E-3</v>
      </c>
      <c r="L17" s="33">
        <f>((F33-F77)/(F76-F32))</f>
        <v>6.6666666666666645E-3</v>
      </c>
      <c r="M17" s="33">
        <f>((F37-F77)/(F76-F36))</f>
        <v>6.6666666666666662E-3</v>
      </c>
      <c r="N17" s="33">
        <f>((F41-F77)/(F76-F40))</f>
        <v>6.6666666666666662E-3</v>
      </c>
      <c r="O17" s="33">
        <f>((F45-F77)/(F76-F44))</f>
        <v>6.6666666666666636E-3</v>
      </c>
      <c r="P17" s="33">
        <f>((F49-F77)/(F76-F48))</f>
        <v>6.6666666666666645E-3</v>
      </c>
      <c r="Q17" s="33">
        <f>((F53-F77)/(F76-F52))</f>
        <v>6.6666666666666628E-3</v>
      </c>
      <c r="R17" s="33">
        <f>((F57-F77)/(F76-F56))</f>
        <v>6.6666666666666654E-3</v>
      </c>
      <c r="S17" s="33">
        <f>((F61-F77)/(F76-F60))</f>
        <v>6.6666666666666619E-3</v>
      </c>
      <c r="T17" s="33">
        <f>((F65-F77)/(F76-F64))</f>
        <v>6.6666666666666636E-3</v>
      </c>
      <c r="U17" s="33">
        <f>((F69-F77)/(F76-F68))</f>
        <v>6.6666666666666636E-3</v>
      </c>
      <c r="V17" s="33">
        <f>((F73-F77)/(F76-F72))</f>
        <v>6.6666666666666506E-3</v>
      </c>
      <c r="AD17" s="37" t="s">
        <v>72</v>
      </c>
      <c r="AE17" s="33">
        <f t="shared" si="1"/>
        <v>6.6666666666666645E-3</v>
      </c>
      <c r="AF17" s="33">
        <f t="shared" si="1"/>
        <v>6.6666666666666645E-3</v>
      </c>
      <c r="AG17" s="33">
        <f t="shared" si="1"/>
        <v>6.6666666666666662E-3</v>
      </c>
      <c r="AH17" s="33">
        <f t="shared" si="1"/>
        <v>6.6666666666666662E-3</v>
      </c>
      <c r="AI17" s="33">
        <f t="shared" si="1"/>
        <v>6.6666666666666636E-3</v>
      </c>
      <c r="AJ17" s="33">
        <f t="shared" si="1"/>
        <v>6.6666666666666645E-3</v>
      </c>
      <c r="AK17" s="33">
        <f t="shared" si="1"/>
        <v>6.6666666666666628E-3</v>
      </c>
      <c r="AL17" s="33">
        <f t="shared" si="1"/>
        <v>6.6666666666666654E-3</v>
      </c>
      <c r="AM17" s="33">
        <f t="shared" si="1"/>
        <v>6.6666666666666619E-3</v>
      </c>
      <c r="AN17" s="33">
        <f t="shared" si="1"/>
        <v>6.6666666666666636E-3</v>
      </c>
      <c r="AO17" s="33">
        <f t="shared" si="1"/>
        <v>6.6666666666666636E-3</v>
      </c>
      <c r="AP17" s="33">
        <f t="shared" si="1"/>
        <v>6.6666666666666506E-3</v>
      </c>
    </row>
    <row r="18" spans="1:48" ht="13">
      <c r="A18" s="38">
        <f>'Raw data and fitting summary'!B17</f>
        <v>8.589934592000005E-2</v>
      </c>
      <c r="B18" s="39"/>
      <c r="C18" s="38">
        <f>'Raw data and fitting summary'!C17</f>
        <v>6.9311173873333018</v>
      </c>
      <c r="D18" s="33">
        <f t="shared" si="2"/>
        <v>1.2393289728000006E-2</v>
      </c>
      <c r="E18" s="33">
        <f t="shared" si="0"/>
        <v>0.14427688121795654</v>
      </c>
      <c r="J18" s="37" t="s">
        <v>73</v>
      </c>
      <c r="K18" s="33">
        <f>((F29-F81)/(F80-F28))</f>
        <v>6.6666666666666662E-3</v>
      </c>
      <c r="L18" s="33">
        <f>((F33-F81)/(F80-F32))</f>
        <v>6.6666666666666662E-3</v>
      </c>
      <c r="M18" s="33">
        <f>((F37-F81)/(F80-F36))</f>
        <v>6.666666666666668E-3</v>
      </c>
      <c r="N18" s="33">
        <f>((F41-F81)/(F80-F40))</f>
        <v>6.666666666666668E-3</v>
      </c>
      <c r="O18" s="33">
        <f>((F45-F81)/(F80-F44))</f>
        <v>6.6666666666666662E-3</v>
      </c>
      <c r="P18" s="33">
        <f>((F49-F81)/(F80-F48))</f>
        <v>6.6666666666666671E-3</v>
      </c>
      <c r="Q18" s="33">
        <f>((F53-F81)/(F80-F52))</f>
        <v>6.6666666666666654E-3</v>
      </c>
      <c r="R18" s="33">
        <f>((F57-F81)/(F80-F56))</f>
        <v>6.666666666666668E-3</v>
      </c>
      <c r="S18" s="33">
        <f>((F61-F81)/(F80-F60))</f>
        <v>6.6666666666666654E-3</v>
      </c>
      <c r="T18" s="33">
        <f>((F65-F81)/(F80-F64))</f>
        <v>6.6666666666666671E-3</v>
      </c>
      <c r="U18" s="33">
        <f>((F69-F81)/(F80-F68))</f>
        <v>6.666666666666668E-3</v>
      </c>
      <c r="V18" s="33">
        <f>((F73-F81)/(F80-F72))</f>
        <v>6.6666666666666636E-3</v>
      </c>
      <c r="W18" s="33">
        <f>((F77-F81)/(F80-F76))</f>
        <v>6.666666666666674E-3</v>
      </c>
      <c r="AD18" s="37" t="s">
        <v>73</v>
      </c>
      <c r="AE18" s="33">
        <f t="shared" si="1"/>
        <v>6.6666666666666662E-3</v>
      </c>
      <c r="AF18" s="33">
        <f t="shared" si="1"/>
        <v>6.6666666666666662E-3</v>
      </c>
      <c r="AG18" s="33">
        <f t="shared" si="1"/>
        <v>6.666666666666668E-3</v>
      </c>
      <c r="AH18" s="33">
        <f t="shared" si="1"/>
        <v>6.666666666666668E-3</v>
      </c>
      <c r="AI18" s="33">
        <f t="shared" si="1"/>
        <v>6.6666666666666662E-3</v>
      </c>
      <c r="AJ18" s="33">
        <f t="shared" si="1"/>
        <v>6.6666666666666671E-3</v>
      </c>
      <c r="AK18" s="33">
        <f t="shared" si="1"/>
        <v>6.6666666666666654E-3</v>
      </c>
      <c r="AL18" s="33">
        <f t="shared" si="1"/>
        <v>6.666666666666668E-3</v>
      </c>
      <c r="AM18" s="33">
        <f t="shared" si="1"/>
        <v>6.6666666666666654E-3</v>
      </c>
      <c r="AN18" s="33">
        <f t="shared" si="1"/>
        <v>6.6666666666666671E-3</v>
      </c>
      <c r="AO18" s="33">
        <f t="shared" si="1"/>
        <v>6.666666666666668E-3</v>
      </c>
      <c r="AP18" s="33">
        <f t="shared" si="1"/>
        <v>6.6666666666666636E-3</v>
      </c>
      <c r="AQ18" s="33">
        <f t="shared" si="1"/>
        <v>6.666666666666674E-3</v>
      </c>
    </row>
    <row r="19" spans="1:48" ht="13">
      <c r="A19" s="38">
        <f>'Raw data and fitting summary'!B18</f>
        <v>6.871947673600004E-2</v>
      </c>
      <c r="B19" s="39"/>
      <c r="C19" s="38">
        <f>'Raw data and fitting summary'!C18</f>
        <v>6.1095030104491679</v>
      </c>
      <c r="D19" s="33">
        <f t="shared" si="2"/>
        <v>1.1247965115733337E-2</v>
      </c>
      <c r="E19" s="33">
        <f t="shared" si="0"/>
        <v>0.16367943485577896</v>
      </c>
      <c r="J19" s="37" t="s">
        <v>74</v>
      </c>
      <c r="K19" s="33">
        <f>((F29-F85)/(F84-F28))</f>
        <v>6.6666666666666662E-3</v>
      </c>
      <c r="L19" s="33">
        <f>((F33-F85)/(F84-F32))</f>
        <v>6.6666666666666654E-3</v>
      </c>
      <c r="M19" s="33">
        <f>((F37-F85)/(F84-F36))</f>
        <v>6.6666666666666671E-3</v>
      </c>
      <c r="N19" s="33">
        <f>((F41-F85)/(F84-F40))</f>
        <v>6.6666666666666662E-3</v>
      </c>
      <c r="O19" s="33">
        <f>((F45-F85)/(F84-F44))</f>
        <v>6.6666666666666645E-3</v>
      </c>
      <c r="P19" s="33">
        <f>((F49-F85)/(F84-F48))</f>
        <v>6.6666666666666645E-3</v>
      </c>
      <c r="Q19" s="33">
        <f>((F53-F85)/(F84-F52))</f>
        <v>6.6666666666666645E-3</v>
      </c>
      <c r="R19" s="33">
        <f>((F57-F85)/(F84-F56))</f>
        <v>6.6666666666666654E-3</v>
      </c>
      <c r="S19" s="33">
        <f>((F61-F85)/(F84-F60))</f>
        <v>6.6666666666666645E-3</v>
      </c>
      <c r="T19" s="33">
        <f>((F65-F85)/(F84-F64))</f>
        <v>6.6666666666666654E-3</v>
      </c>
      <c r="U19" s="33">
        <f>((F69-F85)/(F84-F68))</f>
        <v>6.6666666666666654E-3</v>
      </c>
      <c r="V19" s="33">
        <f>((F73-F85)/(F84-F72))</f>
        <v>6.6666666666666628E-3</v>
      </c>
      <c r="W19" s="33">
        <f>((F77-F85)/(F84-F76))</f>
        <v>6.6666666666666662E-3</v>
      </c>
      <c r="X19" s="33">
        <f>((F81-F85)/(F84-F80))</f>
        <v>6.666666666666661E-3</v>
      </c>
      <c r="AD19" s="37" t="s">
        <v>74</v>
      </c>
      <c r="AE19" s="33">
        <f t="shared" si="1"/>
        <v>6.6666666666666662E-3</v>
      </c>
      <c r="AF19" s="33">
        <f t="shared" si="1"/>
        <v>6.6666666666666654E-3</v>
      </c>
      <c r="AG19" s="33">
        <f t="shared" si="1"/>
        <v>6.6666666666666671E-3</v>
      </c>
      <c r="AH19" s="33">
        <f t="shared" si="1"/>
        <v>6.6666666666666662E-3</v>
      </c>
      <c r="AI19" s="33">
        <f t="shared" si="1"/>
        <v>6.6666666666666645E-3</v>
      </c>
      <c r="AJ19" s="33">
        <f t="shared" si="1"/>
        <v>6.6666666666666645E-3</v>
      </c>
      <c r="AK19" s="33">
        <f t="shared" si="1"/>
        <v>6.6666666666666645E-3</v>
      </c>
      <c r="AL19" s="33">
        <f t="shared" si="1"/>
        <v>6.6666666666666654E-3</v>
      </c>
      <c r="AM19" s="33">
        <f t="shared" si="1"/>
        <v>6.6666666666666645E-3</v>
      </c>
      <c r="AN19" s="33">
        <f t="shared" si="1"/>
        <v>6.6666666666666654E-3</v>
      </c>
      <c r="AO19" s="33">
        <f t="shared" si="1"/>
        <v>6.6666666666666654E-3</v>
      </c>
      <c r="AP19" s="33">
        <f t="shared" si="1"/>
        <v>6.6666666666666628E-3</v>
      </c>
      <c r="AQ19" s="33">
        <f t="shared" si="1"/>
        <v>6.6666666666666662E-3</v>
      </c>
      <c r="AR19" s="33">
        <f t="shared" si="1"/>
        <v>6.666666666666661E-3</v>
      </c>
    </row>
    <row r="20" spans="1:48" ht="13">
      <c r="A20" s="38">
        <f>'Raw data and fitting summary'!B19</f>
        <v>5.4975581388800036E-2</v>
      </c>
      <c r="B20" s="39"/>
      <c r="C20" s="38">
        <f>'Raw data and fitting summary'!C19</f>
        <v>5.321055829841824</v>
      </c>
      <c r="D20" s="33">
        <f t="shared" si="2"/>
        <v>1.0331705425920002E-2</v>
      </c>
      <c r="E20" s="33">
        <f t="shared" si="0"/>
        <v>0.18793262690305704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4.3980465111040035E-2</v>
      </c>
      <c r="B21" s="39"/>
      <c r="C21" s="38">
        <f>'Raw data and fitting summary'!C20</f>
        <v>4.5819200275316794</v>
      </c>
      <c r="D21" s="33">
        <f t="shared" si="2"/>
        <v>9.5986976740693349E-3</v>
      </c>
      <c r="E21" s="33">
        <f t="shared" si="0"/>
        <v>0.21824911696215457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6.6666666666666662E-3</v>
      </c>
      <c r="AH25" s="40" t="s">
        <v>82</v>
      </c>
      <c r="AI25" s="41">
        <f>AF25*AF51</f>
        <v>9.9999999999999964E-2</v>
      </c>
    </row>
    <row r="26" spans="1:48" ht="13">
      <c r="J26" s="32"/>
      <c r="K26" s="42"/>
      <c r="L26" s="32"/>
      <c r="AE26" s="42" t="s">
        <v>83</v>
      </c>
      <c r="AF26" s="32">
        <f>STDEV(AE6:AO15)</f>
        <v>1.6543997283564022E-17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7.3333333333333348E-2</v>
      </c>
      <c r="E28" s="29" t="s">
        <v>86</v>
      </c>
      <c r="F28" s="33">
        <f>LINEST(C28:C29,B28:B29,TRUE)</f>
        <v>-1</v>
      </c>
    </row>
    <row r="29" spans="1:48" ht="13">
      <c r="B29" s="33">
        <f>D7</f>
        <v>7.3333333333333348E-2</v>
      </c>
      <c r="C29" s="33">
        <v>0</v>
      </c>
      <c r="E29" s="29" t="s">
        <v>87</v>
      </c>
      <c r="F29" s="33">
        <f>C28</f>
        <v>7.3333333333333348E-2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7.5000000000000011E-2</v>
      </c>
      <c r="E32" s="29" t="s">
        <v>86</v>
      </c>
      <c r="F32" s="33">
        <f>LINEST(C32:C33,B32:B33,TRUE)</f>
        <v>-1.2499999999999996</v>
      </c>
      <c r="J32" s="37" t="s">
        <v>61</v>
      </c>
      <c r="K32" s="33">
        <f>1/(((F33*F28)-(F29*F32))/(F28-F32))</f>
        <v>15</v>
      </c>
      <c r="L32" s="33"/>
      <c r="M32" s="33"/>
      <c r="N32" s="33"/>
      <c r="AD32" s="37" t="s">
        <v>61</v>
      </c>
      <c r="AE32" s="33">
        <f>IFERROR(K32,"")</f>
        <v>15</v>
      </c>
      <c r="AF32" s="33"/>
      <c r="AG32" s="33"/>
      <c r="AH32" s="33"/>
    </row>
    <row r="33" spans="1:49" ht="13">
      <c r="B33" s="33">
        <f>D8</f>
        <v>6.0000000000000012E-2</v>
      </c>
      <c r="C33" s="33">
        <v>0</v>
      </c>
      <c r="E33" s="29" t="s">
        <v>87</v>
      </c>
      <c r="F33" s="33">
        <f>C32</f>
        <v>7.5000000000000011E-2</v>
      </c>
      <c r="J33" s="37" t="s">
        <v>62</v>
      </c>
      <c r="K33" s="33">
        <f>1/(((F37*F28)-(F29*F36))/(F28-F36))</f>
        <v>14.999999999999988</v>
      </c>
      <c r="L33" s="33">
        <f>1/(((F37*F32)-(F33*F36))/(F32-F36))</f>
        <v>14.999999999999975</v>
      </c>
      <c r="M33" s="33"/>
      <c r="N33" s="33"/>
      <c r="AD33" s="37" t="s">
        <v>62</v>
      </c>
      <c r="AE33" s="33">
        <f t="shared" ref="AE33:AR45" si="3">IFERROR(K33,"")</f>
        <v>14.999999999999988</v>
      </c>
      <c r="AF33" s="33">
        <f t="shared" si="3"/>
        <v>14.999999999999975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14.999999999999991</v>
      </c>
      <c r="L34" s="33">
        <f>1/(((F41*F32)-(F33*F40))/(F32-F40))</f>
        <v>14.999999999999991</v>
      </c>
      <c r="M34" s="33">
        <f>1/(((F41*F36)-(F37*F40))/(F36-F40))</f>
        <v>15.000000000000004</v>
      </c>
      <c r="N34" s="33"/>
      <c r="AD34" s="37" t="s">
        <v>63</v>
      </c>
      <c r="AE34" s="33">
        <f t="shared" si="3"/>
        <v>14.999999999999991</v>
      </c>
      <c r="AF34" s="33">
        <f t="shared" si="3"/>
        <v>14.999999999999991</v>
      </c>
      <c r="AG34" s="33">
        <f t="shared" si="3"/>
        <v>15.000000000000004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>
        <f>1/(((F45*F28)-(F29*F44))/(F28-F44))</f>
        <v>14.999999999999996</v>
      </c>
      <c r="L35" s="33">
        <f>1/(((F45*F32)-(F33*F44))/(F32-F44))</f>
        <v>14.999999999999996</v>
      </c>
      <c r="M35" s="33">
        <f>1/(((F45*F36)-(F37*F44))/(F36-F44))</f>
        <v>15.000000000000009</v>
      </c>
      <c r="N35" s="33">
        <f>1/(((F45*F40)-(F41*F44))/(F40-F44))</f>
        <v>15.000000000000025</v>
      </c>
      <c r="AD35" s="37" t="s">
        <v>64</v>
      </c>
      <c r="AE35" s="33">
        <f t="shared" si="3"/>
        <v>14.999999999999996</v>
      </c>
      <c r="AF35" s="33">
        <f t="shared" si="3"/>
        <v>14.999999999999996</v>
      </c>
      <c r="AG35" s="33">
        <f t="shared" si="3"/>
        <v>15.000000000000009</v>
      </c>
      <c r="AH35" s="33">
        <f t="shared" si="3"/>
        <v>15.000000000000025</v>
      </c>
    </row>
    <row r="36" spans="1:49" ht="13">
      <c r="B36" s="33">
        <v>0</v>
      </c>
      <c r="C36" s="33">
        <f>E9</f>
        <v>7.7083333333333323E-2</v>
      </c>
      <c r="E36" s="29" t="s">
        <v>86</v>
      </c>
      <c r="F36" s="33">
        <f>LINEST(C36:C37,B36:B37,TRUE)</f>
        <v>-1.5624999999999998</v>
      </c>
      <c r="J36" s="37" t="s">
        <v>65</v>
      </c>
      <c r="K36" s="33">
        <f>1/(((F49*F28)-(F29*F48))/(F28-F48))</f>
        <v>14.999999999999996</v>
      </c>
      <c r="L36" s="33">
        <f>1/(((F49*F32)-(F33*F48))/(F32-F48))</f>
        <v>14.999999999999996</v>
      </c>
      <c r="M36" s="33">
        <f>1/(((F49*F36)-(F37*F48))/(F36-F48))</f>
        <v>15.000000000000007</v>
      </c>
      <c r="N36" s="33">
        <f>1/(((F49*F40)-(F41*F48))/(F40-F48))</f>
        <v>15.000000000000007</v>
      </c>
      <c r="O36" s="33">
        <f>1/(((F49*F44)-(F45*F48))/(F44-F48))</f>
        <v>14.999999999999995</v>
      </c>
      <c r="AD36" s="37" t="s">
        <v>65</v>
      </c>
      <c r="AE36" s="33">
        <f t="shared" si="3"/>
        <v>14.999999999999996</v>
      </c>
      <c r="AF36" s="33">
        <f t="shared" si="3"/>
        <v>14.999999999999996</v>
      </c>
      <c r="AG36" s="33">
        <f t="shared" si="3"/>
        <v>15.000000000000007</v>
      </c>
      <c r="AH36" s="33">
        <f t="shared" si="3"/>
        <v>15.000000000000007</v>
      </c>
      <c r="AI36" s="33">
        <f t="shared" si="3"/>
        <v>14.999999999999995</v>
      </c>
    </row>
    <row r="37" spans="1:49" ht="13">
      <c r="B37" s="33">
        <f>D9</f>
        <v>4.933333333333334E-2</v>
      </c>
      <c r="C37" s="33">
        <v>0</v>
      </c>
      <c r="E37" s="29" t="s">
        <v>87</v>
      </c>
      <c r="F37" s="33">
        <f>C36</f>
        <v>7.7083333333333323E-2</v>
      </c>
      <c r="J37" s="37" t="s">
        <v>66</v>
      </c>
      <c r="K37" s="33">
        <f>1/(((F53*F28)-(F29*F52))/(F28-F52))</f>
        <v>14.999999999999996</v>
      </c>
      <c r="L37" s="33">
        <f>1/(((F53*F32)-(F33*F52))/(F32-F52))</f>
        <v>14.999999999999996</v>
      </c>
      <c r="M37" s="33">
        <f>1/(((F53*F36)-(F37*F52))/(F36-F52))</f>
        <v>15.000000000000009</v>
      </c>
      <c r="N37" s="33">
        <f>1/(((F53*F40)-(F41*F52))/(F40-F52))</f>
        <v>15.000000000000007</v>
      </c>
      <c r="O37" s="33">
        <f>1/(((F53*F44)-(F45*F52))/(F44-F52))</f>
        <v>15</v>
      </c>
      <c r="P37" s="33">
        <f>1/(((F53*F48)-(F49*F52))/(F48-F52))</f>
        <v>15.000000000000012</v>
      </c>
      <c r="AD37" s="37" t="s">
        <v>66</v>
      </c>
      <c r="AE37" s="33">
        <f t="shared" si="3"/>
        <v>14.999999999999996</v>
      </c>
      <c r="AF37" s="33">
        <f t="shared" si="3"/>
        <v>14.999999999999996</v>
      </c>
      <c r="AG37" s="33">
        <f t="shared" si="3"/>
        <v>15.000000000000009</v>
      </c>
      <c r="AH37" s="33">
        <f t="shared" si="3"/>
        <v>15.000000000000007</v>
      </c>
      <c r="AI37" s="33">
        <f t="shared" si="3"/>
        <v>15</v>
      </c>
      <c r="AJ37" s="33">
        <f t="shared" si="3"/>
        <v>15.000000000000012</v>
      </c>
    </row>
    <row r="38" spans="1:49" ht="13">
      <c r="B38" s="33"/>
      <c r="C38" s="33"/>
      <c r="E38" s="44"/>
      <c r="F38" s="45"/>
      <c r="J38" s="37" t="s">
        <v>67</v>
      </c>
      <c r="K38" s="33">
        <f>1/(((F57*F28)-(F29*F56))/(F28-F56))</f>
        <v>14.999999999999995</v>
      </c>
      <c r="L38" s="33">
        <f>1/(((F57*F32)-(F33*F56))/(F32-F56))</f>
        <v>14.999999999999995</v>
      </c>
      <c r="M38" s="33">
        <f>1/(((F57*F36)-(F37*F56))/(F36-F56))</f>
        <v>15.000000000000004</v>
      </c>
      <c r="N38" s="33">
        <f>1/(((F57*F40)-(F41*F56))/(F40-F56))</f>
        <v>15</v>
      </c>
      <c r="O38" s="33">
        <f>1/(((F57*F44)-(F45*F56))/(F44-F56))</f>
        <v>14.999999999999995</v>
      </c>
      <c r="P38" s="33">
        <f>1/(((F57*F48)-(F49*F56))/(F48-F56))</f>
        <v>14.999999999999995</v>
      </c>
      <c r="Q38" s="33">
        <f>1/(((F57*F52)-(F53*F56))/(F52-F56))</f>
        <v>14.999999999999963</v>
      </c>
      <c r="AD38" s="37" t="s">
        <v>67</v>
      </c>
      <c r="AE38" s="33">
        <f t="shared" si="3"/>
        <v>14.999999999999995</v>
      </c>
      <c r="AF38" s="33">
        <f t="shared" si="3"/>
        <v>14.999999999999995</v>
      </c>
      <c r="AG38" s="33">
        <f t="shared" si="3"/>
        <v>15.000000000000004</v>
      </c>
      <c r="AH38" s="33">
        <f t="shared" si="3"/>
        <v>15</v>
      </c>
      <c r="AI38" s="33">
        <f t="shared" si="3"/>
        <v>14.999999999999995</v>
      </c>
      <c r="AJ38" s="33">
        <f t="shared" si="3"/>
        <v>14.999999999999995</v>
      </c>
      <c r="AK38" s="33">
        <f t="shared" si="3"/>
        <v>14.999999999999963</v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>
        <f>1/(((F61*F28)-(F29*F60))/(F28-F60))</f>
        <v>14.999999999999996</v>
      </c>
      <c r="L39" s="33">
        <f>1/(((F61*F32)-(F33*F60))/(F32-F60))</f>
        <v>14.999999999999996</v>
      </c>
      <c r="M39" s="33">
        <f>1/(((F61*F36)-(F37*F60))/(F36-F60))</f>
        <v>15.000000000000004</v>
      </c>
      <c r="N39" s="33">
        <f>1/(((F61*F40)-(F41*F60))/(F40-F60))</f>
        <v>15.000000000000004</v>
      </c>
      <c r="O39" s="33">
        <f>1/(((F61*F44)-(F45*F60))/(F44-F60))</f>
        <v>14.999999999999995</v>
      </c>
      <c r="P39" s="33">
        <f>1/(((F61*F48)-(F49*F60))/(F48-F60))</f>
        <v>15</v>
      </c>
      <c r="Q39" s="33">
        <f>1/(((F61*F52)-(F53*F60))/(F52-F60))</f>
        <v>15.000000000000004</v>
      </c>
      <c r="R39" s="33">
        <f>1/(((F61*F56)-(F57*F60))/(F56-F60))</f>
        <v>15.000000000000032</v>
      </c>
      <c r="AD39" s="37" t="s">
        <v>68</v>
      </c>
      <c r="AE39" s="33">
        <f t="shared" si="3"/>
        <v>14.999999999999996</v>
      </c>
      <c r="AF39" s="33">
        <f t="shared" si="3"/>
        <v>14.999999999999996</v>
      </c>
      <c r="AG39" s="33">
        <f t="shared" si="3"/>
        <v>15.000000000000004</v>
      </c>
      <c r="AH39" s="33">
        <f t="shared" si="3"/>
        <v>15.000000000000004</v>
      </c>
      <c r="AI39" s="33">
        <f t="shared" si="3"/>
        <v>14.999999999999995</v>
      </c>
      <c r="AJ39" s="33">
        <f t="shared" si="3"/>
        <v>15</v>
      </c>
      <c r="AK39" s="33">
        <f t="shared" si="3"/>
        <v>15.000000000000004</v>
      </c>
      <c r="AL39" s="33">
        <f t="shared" si="3"/>
        <v>15.000000000000032</v>
      </c>
    </row>
    <row r="40" spans="1:49" ht="13">
      <c r="B40" s="33">
        <v>0</v>
      </c>
      <c r="C40" s="33">
        <f>E10</f>
        <v>7.9687499999999994E-2</v>
      </c>
      <c r="E40" s="29" t="s">
        <v>86</v>
      </c>
      <c r="F40" s="33">
        <f>LINEST(C40:C41,B40:B41,TRUE)</f>
        <v>-1.9531249999999993</v>
      </c>
      <c r="J40" s="37" t="s">
        <v>69</v>
      </c>
      <c r="K40" s="33">
        <f>1/(((F65*F28)-(F29*F64))/(F28-F64))</f>
        <v>14.999999999999996</v>
      </c>
      <c r="L40" s="33">
        <f>1/(((F65*F32)-(F33*F64))/(F32-F64))</f>
        <v>14.999999999999995</v>
      </c>
      <c r="M40" s="33">
        <f>1/(((F65*F36)-(F37*F64))/(F36-F64))</f>
        <v>15.000000000000004</v>
      </c>
      <c r="N40" s="33">
        <f>1/(((F65*F40)-(F41*F64))/(F40-F64))</f>
        <v>15.000000000000004</v>
      </c>
      <c r="O40" s="33">
        <f>1/(((F65*F44)-(F45*F64))/(F44-F64))</f>
        <v>14.999999999999995</v>
      </c>
      <c r="P40" s="33">
        <f>1/(((F65*F48)-(F49*F64))/(F48-F64))</f>
        <v>14.999999999999996</v>
      </c>
      <c r="Q40" s="33">
        <f>1/(((F65*F52)-(F53*F64))/(F52-F64))</f>
        <v>14.999999999999988</v>
      </c>
      <c r="R40" s="33">
        <f>1/(((F65*F56)-(F57*F64))/(F56-F64))</f>
        <v>15</v>
      </c>
      <c r="S40" s="33">
        <f>1/(((F65*F60)-(F61*F64))/(F60-F64))</f>
        <v>14.999999999999972</v>
      </c>
      <c r="AD40" s="37" t="s">
        <v>69</v>
      </c>
      <c r="AE40" s="33">
        <f t="shared" si="3"/>
        <v>14.999999999999996</v>
      </c>
      <c r="AF40" s="33">
        <f t="shared" si="3"/>
        <v>14.999999999999995</v>
      </c>
      <c r="AG40" s="33">
        <f t="shared" si="3"/>
        <v>15.000000000000004</v>
      </c>
      <c r="AH40" s="33">
        <f t="shared" si="3"/>
        <v>15.000000000000004</v>
      </c>
      <c r="AI40" s="33">
        <f t="shared" si="3"/>
        <v>14.999999999999995</v>
      </c>
      <c r="AJ40" s="33">
        <f t="shared" si="3"/>
        <v>14.999999999999996</v>
      </c>
      <c r="AK40" s="33">
        <f t="shared" si="3"/>
        <v>14.999999999999988</v>
      </c>
      <c r="AL40" s="33">
        <f t="shared" si="3"/>
        <v>15</v>
      </c>
      <c r="AM40" s="33">
        <f t="shared" si="3"/>
        <v>14.999999999999972</v>
      </c>
    </row>
    <row r="41" spans="1:49" ht="13">
      <c r="B41" s="33">
        <f>D10</f>
        <v>4.080000000000001E-2</v>
      </c>
      <c r="C41" s="33">
        <v>0</v>
      </c>
      <c r="E41" s="29" t="s">
        <v>87</v>
      </c>
      <c r="F41" s="33">
        <f>C40</f>
        <v>7.9687499999999994E-2</v>
      </c>
      <c r="J41" s="37" t="s">
        <v>70</v>
      </c>
      <c r="K41" s="33">
        <f>1/(((F69*F28)-(F29*F68))/(F28-F68))</f>
        <v>14.999999999999995</v>
      </c>
      <c r="L41" s="33">
        <f>1/(((F69*F32)-(F33*F68))/(F32-F68))</f>
        <v>14.999999999999995</v>
      </c>
      <c r="M41" s="33">
        <f>1/(((F69*F36)-(F37*F68))/(F36-F68))</f>
        <v>15.000000000000004</v>
      </c>
      <c r="N41" s="33">
        <f>1/(((F69*F40)-(F41*F68))/(F40-F68))</f>
        <v>15</v>
      </c>
      <c r="O41" s="33">
        <f>1/(((F69*F44)-(F45*F68))/(F44-F68))</f>
        <v>14.999999999999996</v>
      </c>
      <c r="P41" s="33">
        <f>1/(((F69*F48)-(F49*F68))/(F48-F68))</f>
        <v>14.999999999999996</v>
      </c>
      <c r="Q41" s="33">
        <f>1/(((F69*F52)-(F53*F68))/(F52-F68))</f>
        <v>14.999999999999991</v>
      </c>
      <c r="R41" s="33">
        <f>1/(((F69*F56)-(F57*F68))/(F56-F68))</f>
        <v>15.000000000000004</v>
      </c>
      <c r="S41" s="33">
        <f>1/(((F69*F60)-(F61*F68))/(F60-F68))</f>
        <v>14.999999999999984</v>
      </c>
      <c r="T41" s="33">
        <f>1/(((F69*F64)-(F65*F68))/(F64-F68))</f>
        <v>15.000000000000009</v>
      </c>
      <c r="AD41" s="37" t="s">
        <v>70</v>
      </c>
      <c r="AE41" s="33">
        <f t="shared" si="3"/>
        <v>14.999999999999995</v>
      </c>
      <c r="AF41" s="33">
        <f t="shared" si="3"/>
        <v>14.999999999999995</v>
      </c>
      <c r="AG41" s="33">
        <f t="shared" si="3"/>
        <v>15.000000000000004</v>
      </c>
      <c r="AH41" s="33">
        <f t="shared" si="3"/>
        <v>15</v>
      </c>
      <c r="AI41" s="33">
        <f t="shared" si="3"/>
        <v>14.999999999999996</v>
      </c>
      <c r="AJ41" s="33">
        <f t="shared" si="3"/>
        <v>14.999999999999996</v>
      </c>
      <c r="AK41" s="33">
        <f t="shared" si="3"/>
        <v>14.999999999999991</v>
      </c>
      <c r="AL41" s="33">
        <f t="shared" si="3"/>
        <v>15.000000000000004</v>
      </c>
      <c r="AM41" s="33">
        <f t="shared" si="3"/>
        <v>14.999999999999984</v>
      </c>
      <c r="AN41" s="33">
        <f t="shared" si="3"/>
        <v>15.000000000000009</v>
      </c>
    </row>
    <row r="42" spans="1:49" ht="13">
      <c r="B42" s="33"/>
      <c r="C42" s="33"/>
      <c r="E42" s="44"/>
      <c r="F42" s="45"/>
      <c r="J42" s="37" t="s">
        <v>71</v>
      </c>
      <c r="K42" s="33">
        <f>1/(((F73*F28)-(F29*F72))/(F28-F72))</f>
        <v>14.999999999999996</v>
      </c>
      <c r="L42" s="33">
        <f>1/(((F73*F32)-(F33*F72))/(F32-F72))</f>
        <v>14.999999999999995</v>
      </c>
      <c r="M42" s="33">
        <f>1/(((F73*F36)-(F37*F72))/(F36-F72))</f>
        <v>15.000000000000004</v>
      </c>
      <c r="N42" s="33">
        <f>1/(((F73*F40)-(F41*F72))/(F40-F72))</f>
        <v>15</v>
      </c>
      <c r="O42" s="33">
        <f>1/(((F73*F44)-(F45*F72))/(F44-F72))</f>
        <v>14.999999999999996</v>
      </c>
      <c r="P42" s="33">
        <f>1/(((F73*F48)-(F49*F72))/(F48-F72))</f>
        <v>15</v>
      </c>
      <c r="Q42" s="33">
        <f>1/(((F73*F52)-(F53*F72))/(F52-F72))</f>
        <v>14.999999999999995</v>
      </c>
      <c r="R42" s="33">
        <f>1/(((F73*F56)-(F57*F72))/(F56-F72))</f>
        <v>15.000000000000004</v>
      </c>
      <c r="S42" s="33">
        <f>1/(((F73*F60)-(F61*F72))/(F60-F72))</f>
        <v>14.999999999999995</v>
      </c>
      <c r="T42" s="33">
        <f>1/(((F73*F64)-(F65*F72))/(F64-F72))</f>
        <v>15.00000000000002</v>
      </c>
      <c r="U42" s="33">
        <f>1/(((F73*F68)-(F69*F72))/(F68-F72))</f>
        <v>15.000000000000025</v>
      </c>
      <c r="AD42" s="37" t="s">
        <v>71</v>
      </c>
      <c r="AE42" s="33">
        <f t="shared" si="3"/>
        <v>14.999999999999996</v>
      </c>
      <c r="AF42" s="33">
        <f t="shared" si="3"/>
        <v>14.999999999999995</v>
      </c>
      <c r="AG42" s="33">
        <f t="shared" si="3"/>
        <v>15.000000000000004</v>
      </c>
      <c r="AH42" s="33">
        <f t="shared" si="3"/>
        <v>15</v>
      </c>
      <c r="AI42" s="33">
        <f t="shared" si="3"/>
        <v>14.999999999999996</v>
      </c>
      <c r="AJ42" s="33">
        <f t="shared" si="3"/>
        <v>15</v>
      </c>
      <c r="AK42" s="33">
        <f t="shared" si="3"/>
        <v>14.999999999999995</v>
      </c>
      <c r="AL42" s="33">
        <f t="shared" si="3"/>
        <v>15.000000000000004</v>
      </c>
      <c r="AM42" s="33">
        <f t="shared" si="3"/>
        <v>14.999999999999995</v>
      </c>
      <c r="AN42" s="33">
        <f t="shared" si="3"/>
        <v>15.00000000000002</v>
      </c>
      <c r="AO42" s="33">
        <f t="shared" si="3"/>
        <v>15.000000000000025</v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>
        <f>1/(((F77*F28)-(F29*F76))/(F28-F76))</f>
        <v>14.999999999999995</v>
      </c>
      <c r="L43" s="33">
        <f>1/(((F77*F32)-(F33*F76))/(F32-F76))</f>
        <v>14.999999999999995</v>
      </c>
      <c r="M43" s="33">
        <f>1/(((F77*F36)-(F37*F76))/(F36-F76))</f>
        <v>15</v>
      </c>
      <c r="N43" s="33">
        <f>1/(((F77*F40)-(F41*F76))/(F40-F76))</f>
        <v>15</v>
      </c>
      <c r="O43" s="33">
        <f>1/(((F77*F44)-(F45*F76))/(F44-F76))</f>
        <v>14.999999999999995</v>
      </c>
      <c r="P43" s="33">
        <f>1/(((F77*F48)-(F49*F76))/(F48-F76))</f>
        <v>14.999999999999996</v>
      </c>
      <c r="Q43" s="33">
        <f>1/(((F77*F52)-(F53*F76))/(F52-F76))</f>
        <v>14.999999999999995</v>
      </c>
      <c r="R43" s="33">
        <f>1/(((F77*F56)-(F57*F76))/(F56-F76))</f>
        <v>15</v>
      </c>
      <c r="S43" s="33">
        <f>1/(((F77*F60)-(F61*F76))/(F60-F76))</f>
        <v>14.999999999999988</v>
      </c>
      <c r="T43" s="33">
        <f>1/(((F77*F64)-(F65*F76))/(F64-F76))</f>
        <v>14.999999999999991</v>
      </c>
      <c r="U43" s="33">
        <f>1/(((F77*F68)-(F69*F76))/(F68-F76))</f>
        <v>14.999999999999995</v>
      </c>
      <c r="V43" s="33">
        <f>1/(((F77*F72)-(F73*F76))/(F72-F76))</f>
        <v>14.999999999999954</v>
      </c>
      <c r="AD43" s="37" t="s">
        <v>72</v>
      </c>
      <c r="AE43" s="33">
        <f t="shared" si="3"/>
        <v>14.999999999999995</v>
      </c>
      <c r="AF43" s="33">
        <f t="shared" si="3"/>
        <v>14.999999999999995</v>
      </c>
      <c r="AG43" s="33">
        <f t="shared" si="3"/>
        <v>15</v>
      </c>
      <c r="AH43" s="33">
        <f t="shared" si="3"/>
        <v>15</v>
      </c>
      <c r="AI43" s="33">
        <f t="shared" si="3"/>
        <v>14.999999999999995</v>
      </c>
      <c r="AJ43" s="33">
        <f t="shared" si="3"/>
        <v>14.999999999999996</v>
      </c>
      <c r="AK43" s="33">
        <f t="shared" si="3"/>
        <v>14.999999999999995</v>
      </c>
      <c r="AL43" s="33">
        <f t="shared" si="3"/>
        <v>15</v>
      </c>
      <c r="AM43" s="33">
        <f t="shared" si="3"/>
        <v>14.999999999999988</v>
      </c>
      <c r="AN43" s="33">
        <f t="shared" si="3"/>
        <v>14.999999999999991</v>
      </c>
      <c r="AO43" s="33">
        <f t="shared" si="3"/>
        <v>14.999999999999995</v>
      </c>
      <c r="AP43" s="33">
        <f t="shared" si="3"/>
        <v>14.999999999999954</v>
      </c>
    </row>
    <row r="44" spans="1:49" ht="13">
      <c r="B44" s="33">
        <v>0</v>
      </c>
      <c r="C44" s="33">
        <f>E11</f>
        <v>8.2942708333333337E-2</v>
      </c>
      <c r="E44" s="29" t="s">
        <v>86</v>
      </c>
      <c r="F44" s="33">
        <f>LINEST(C44:C45,B44:B45,TRUE)</f>
        <v>-2.4414062499999982</v>
      </c>
      <c r="J44" s="37" t="s">
        <v>73</v>
      </c>
      <c r="K44" s="33">
        <f>1/(((F81*F28)-(F29*F80))/(F28-F80))</f>
        <v>14.999999999999996</v>
      </c>
      <c r="L44" s="33">
        <f>1/(((F81*F32)-(F33*F80))/(F32-F80))</f>
        <v>14.999999999999996</v>
      </c>
      <c r="M44" s="33">
        <f>1/(((F81*F36)-(F37*F80))/(F36-F80))</f>
        <v>15.000000000000004</v>
      </c>
      <c r="N44" s="33">
        <f>1/(((F81*F40)-(F41*F80))/(F40-F80))</f>
        <v>15</v>
      </c>
      <c r="O44" s="33">
        <f>1/(((F81*F44)-(F45*F80))/(F44-F80))</f>
        <v>14.999999999999996</v>
      </c>
      <c r="P44" s="33">
        <f>1/(((F81*F48)-(F49*F80))/(F48-F80))</f>
        <v>14.999999999999996</v>
      </c>
      <c r="Q44" s="33">
        <f>1/(((F81*F52)-(F53*F80))/(F52-F80))</f>
        <v>14.999999999999995</v>
      </c>
      <c r="R44" s="33">
        <f>1/(((F81*F56)-(F57*F80))/(F56-F80))</f>
        <v>15</v>
      </c>
      <c r="S44" s="33">
        <f>1/(((F81*F60)-(F61*F80))/(F60-F80))</f>
        <v>14.999999999999991</v>
      </c>
      <c r="T44" s="33">
        <f>1/(((F81*F64)-(F65*F80))/(F64-F80))</f>
        <v>15.000000000000004</v>
      </c>
      <c r="U44" s="33">
        <f>1/(((F81*F68)-(F69*F80))/(F68-F80))</f>
        <v>15.000000000000004</v>
      </c>
      <c r="V44" s="33">
        <f>1/(((F81*F72)-(F73*F80))/(F72-F80))</f>
        <v>14.999999999999988</v>
      </c>
      <c r="W44" s="33">
        <f>1/(((F81*F76)-(F77*F80))/(F76-F80))</f>
        <v>15.000000000000041</v>
      </c>
      <c r="AD44" s="37" t="s">
        <v>73</v>
      </c>
      <c r="AE44" s="33">
        <f t="shared" si="3"/>
        <v>14.999999999999996</v>
      </c>
      <c r="AF44" s="33">
        <f t="shared" si="3"/>
        <v>14.999999999999996</v>
      </c>
      <c r="AG44" s="33">
        <f t="shared" si="3"/>
        <v>15.000000000000004</v>
      </c>
      <c r="AH44" s="33">
        <f t="shared" si="3"/>
        <v>15</v>
      </c>
      <c r="AI44" s="33">
        <f t="shared" si="3"/>
        <v>14.999999999999996</v>
      </c>
      <c r="AJ44" s="33">
        <f t="shared" si="3"/>
        <v>14.999999999999996</v>
      </c>
      <c r="AK44" s="33">
        <f t="shared" si="3"/>
        <v>14.999999999999995</v>
      </c>
      <c r="AL44" s="33">
        <f t="shared" si="3"/>
        <v>15</v>
      </c>
      <c r="AM44" s="33">
        <f t="shared" si="3"/>
        <v>14.999999999999991</v>
      </c>
      <c r="AN44" s="33">
        <f t="shared" si="3"/>
        <v>15.000000000000004</v>
      </c>
      <c r="AO44" s="33">
        <f t="shared" si="3"/>
        <v>15.000000000000004</v>
      </c>
      <c r="AP44" s="33">
        <f t="shared" si="3"/>
        <v>14.999999999999988</v>
      </c>
      <c r="AQ44" s="33">
        <f t="shared" si="3"/>
        <v>15.000000000000041</v>
      </c>
    </row>
    <row r="45" spans="1:49" ht="13">
      <c r="B45" s="33">
        <f>D11</f>
        <v>3.3973333333333348E-2</v>
      </c>
      <c r="C45" s="33">
        <v>0</v>
      </c>
      <c r="E45" s="29" t="s">
        <v>87</v>
      </c>
      <c r="F45" s="33">
        <f>C44</f>
        <v>8.2942708333333337E-2</v>
      </c>
      <c r="J45" s="37" t="s">
        <v>74</v>
      </c>
      <c r="K45" s="33">
        <f>1/(((F85*F28)-(F29*F84))/(F28-F84))</f>
        <v>14.999999999999996</v>
      </c>
      <c r="L45" s="33">
        <f>1/(((F85*F32)-(F33*F84))/(F32-F84))</f>
        <v>14.999999999999995</v>
      </c>
      <c r="M45" s="33">
        <f>1/(((F85*F36)-(F37*F84))/(F36-F84))</f>
        <v>15</v>
      </c>
      <c r="N45" s="33">
        <f>1/(((F85*F40)-(F41*F84))/(F40-F84))</f>
        <v>15</v>
      </c>
      <c r="O45" s="33">
        <f>1/(((F85*F44)-(F45*F84))/(F44-F84))</f>
        <v>14.999999999999996</v>
      </c>
      <c r="P45" s="33">
        <f>1/(((F85*F48)-(F49*F84))/(F48-F84))</f>
        <v>15</v>
      </c>
      <c r="Q45" s="33">
        <f>1/(((F85*F52)-(F53*F84))/(F52-F84))</f>
        <v>14.999999999999995</v>
      </c>
      <c r="R45" s="33">
        <f>1/(((F85*F56)-(F57*F84))/(F56-F84))</f>
        <v>15.000000000000004</v>
      </c>
      <c r="S45" s="33">
        <f>1/(((F85*F60)-(F61*F84))/(F60-F84))</f>
        <v>14.999999999999988</v>
      </c>
      <c r="T45" s="33">
        <f>1/(((F85*F64)-(F65*F84))/(F64-F84))</f>
        <v>15</v>
      </c>
      <c r="U45" s="33">
        <f>1/(((F85*F68)-(F69*F84))/(F68-F84))</f>
        <v>15</v>
      </c>
      <c r="V45" s="33">
        <f>1/(((F85*F72)-(F73*F84))/(F72-F84))</f>
        <v>14.999999999999982</v>
      </c>
      <c r="W45" s="33">
        <f>1/(((F85*F76)-(F77*F84))/(F76-F84))</f>
        <v>15</v>
      </c>
      <c r="X45" s="33">
        <f>1/(((F85*F80)-(F81*F84))/(F80-F84))</f>
        <v>14.999999999999991</v>
      </c>
      <c r="AD45" s="37" t="s">
        <v>74</v>
      </c>
      <c r="AE45" s="33">
        <f t="shared" si="3"/>
        <v>14.999999999999996</v>
      </c>
      <c r="AF45" s="33">
        <f t="shared" si="3"/>
        <v>14.999999999999995</v>
      </c>
      <c r="AG45" s="33">
        <f t="shared" si="3"/>
        <v>15</v>
      </c>
      <c r="AH45" s="33">
        <f t="shared" si="3"/>
        <v>15</v>
      </c>
      <c r="AI45" s="33">
        <f t="shared" si="3"/>
        <v>14.999999999999996</v>
      </c>
      <c r="AJ45" s="33">
        <f t="shared" si="3"/>
        <v>15</v>
      </c>
      <c r="AK45" s="33">
        <f t="shared" si="3"/>
        <v>14.999999999999995</v>
      </c>
      <c r="AL45" s="33">
        <f t="shared" si="3"/>
        <v>15.000000000000004</v>
      </c>
      <c r="AM45" s="33">
        <f t="shared" si="3"/>
        <v>14.999999999999988</v>
      </c>
      <c r="AN45" s="33">
        <f t="shared" si="3"/>
        <v>15</v>
      </c>
      <c r="AO45" s="33">
        <f t="shared" si="3"/>
        <v>15</v>
      </c>
      <c r="AP45" s="33">
        <f t="shared" si="3"/>
        <v>14.999999999999982</v>
      </c>
      <c r="AQ45" s="33">
        <f t="shared" si="3"/>
        <v>15</v>
      </c>
      <c r="AR45" s="33">
        <f t="shared" si="3"/>
        <v>14.999999999999991</v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>
        <f>E12</f>
        <v>8.7011718749999994E-2</v>
      </c>
      <c r="E48" s="29" t="s">
        <v>86</v>
      </c>
      <c r="F48" s="33">
        <f>LINEST(C48:C49,B48:B49,TRUE)</f>
        <v>-3.0517578124999982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>
        <f>D12</f>
        <v>2.851200000000001E-2</v>
      </c>
      <c r="C49" s="33">
        <v>0</v>
      </c>
      <c r="E49" s="29" t="s">
        <v>87</v>
      </c>
      <c r="F49" s="33">
        <f>C48</f>
        <v>8.7011718749999994E-2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14.999999999999996</v>
      </c>
    </row>
    <row r="52" spans="1:49" ht="13">
      <c r="B52" s="33">
        <v>0</v>
      </c>
      <c r="C52" s="33">
        <f>E13</f>
        <v>9.2097981770833337E-2</v>
      </c>
      <c r="E52" s="29" t="s">
        <v>86</v>
      </c>
      <c r="F52" s="33">
        <f>LINEST(C52:C53,B52:B53,TRUE)</f>
        <v>-3.8146972656249969</v>
      </c>
      <c r="J52" s="32"/>
      <c r="K52" s="42"/>
      <c r="L52" s="41"/>
      <c r="AE52" s="42" t="s">
        <v>83</v>
      </c>
      <c r="AF52" s="41">
        <f>STDEV(AE31:AV49)</f>
        <v>1.1038508461409057E-14</v>
      </c>
    </row>
    <row r="53" spans="1:49" ht="13">
      <c r="B53" s="33">
        <f>D13</f>
        <v>2.4142933333333342E-2</v>
      </c>
      <c r="C53" s="33">
        <v>0</v>
      </c>
      <c r="E53" s="29" t="s">
        <v>87</v>
      </c>
      <c r="F53" s="33">
        <f>C52</f>
        <v>9.2097981770833337E-2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>
        <f>E14</f>
        <v>9.8455810546874981E-2</v>
      </c>
      <c r="E56" s="29" t="s">
        <v>86</v>
      </c>
      <c r="F56" s="33">
        <f>LINEST(C56:C57,B56:B57,TRUE)</f>
        <v>-4.7683715820312482</v>
      </c>
      <c r="M56" s="32"/>
      <c r="O56" s="32"/>
    </row>
    <row r="57" spans="1:49" ht="13">
      <c r="B57" s="33">
        <f>D14</f>
        <v>2.0647680000000005E-2</v>
      </c>
      <c r="C57" s="33">
        <v>0</v>
      </c>
      <c r="E57" s="29" t="s">
        <v>87</v>
      </c>
      <c r="F57" s="33">
        <f>C56</f>
        <v>9.8455810546874981E-2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>
        <f>E15</f>
        <v>0.10640309651692707</v>
      </c>
      <c r="E60" s="29" t="s">
        <v>86</v>
      </c>
      <c r="F60" s="33">
        <f>LINEST(C60:C61,B60:B61,TRUE)</f>
        <v>-5.9604644775390572</v>
      </c>
    </row>
    <row r="61" spans="1:49" ht="13">
      <c r="B61" s="33">
        <f>D15</f>
        <v>1.7851477333333341E-2</v>
      </c>
      <c r="C61" s="33">
        <v>0</v>
      </c>
      <c r="E61" s="29" t="s">
        <v>87</v>
      </c>
      <c r="F61" s="33">
        <f>C60</f>
        <v>0.10640309651692707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>
        <f>E16</f>
        <v>0.11633720397949217</v>
      </c>
      <c r="E64" s="29" t="s">
        <v>86</v>
      </c>
      <c r="F64" s="33">
        <f>LINEST(C64:C65,B64:B65,TRUE)</f>
        <v>-7.4505805969238246</v>
      </c>
    </row>
    <row r="65" spans="1:32" ht="13">
      <c r="B65" s="33">
        <f>D16</f>
        <v>1.5614515200000005E-2</v>
      </c>
      <c r="C65" s="33">
        <v>0</v>
      </c>
      <c r="E65" s="29" t="s">
        <v>87</v>
      </c>
      <c r="F65" s="33">
        <f>C64</f>
        <v>0.11633720397949217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7.3333333333333348E-2</v>
      </c>
      <c r="O67" s="45">
        <f>E8</f>
        <v>7.5000000000000011E-2</v>
      </c>
      <c r="P67" s="45">
        <f>E9</f>
        <v>7.7083333333333323E-2</v>
      </c>
      <c r="Q67" s="45">
        <f>E10</f>
        <v>7.9687499999999994E-2</v>
      </c>
      <c r="R67" s="45">
        <f>E11</f>
        <v>8.2942708333333337E-2</v>
      </c>
      <c r="S67" s="33">
        <f>E12</f>
        <v>8.7011718749999994E-2</v>
      </c>
      <c r="T67" s="33">
        <f>E13</f>
        <v>9.2097981770833337E-2</v>
      </c>
      <c r="U67" s="32">
        <f>E14</f>
        <v>9.8455810546874981E-2</v>
      </c>
      <c r="V67" s="32">
        <f>E15</f>
        <v>0.10640309651692707</v>
      </c>
      <c r="W67" s="32">
        <f>E16</f>
        <v>0.11633720397949217</v>
      </c>
      <c r="X67" s="32">
        <f>E17</f>
        <v>0.12875483830769854</v>
      </c>
      <c r="Y67" s="32">
        <f>E18</f>
        <v>0.14427688121795654</v>
      </c>
      <c r="Z67" s="32">
        <f>E19</f>
        <v>0.16367943485577896</v>
      </c>
      <c r="AA67" s="32">
        <f>E20</f>
        <v>0.18793262690305704</v>
      </c>
      <c r="AB67" s="32">
        <f>E21</f>
        <v>0.21824911696215457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>
        <f>E17</f>
        <v>0.12875483830769854</v>
      </c>
      <c r="E68" s="29" t="s">
        <v>86</v>
      </c>
      <c r="F68" s="33">
        <f>LINEST(C68:C69,B68:B69,TRUE)</f>
        <v>-9.3132257461547816</v>
      </c>
      <c r="M68" s="45">
        <f t="shared" ref="M68:M86" si="4">D7</f>
        <v>7.3333333333333348E-2</v>
      </c>
      <c r="N68" s="45">
        <v>0</v>
      </c>
      <c r="O68" s="45"/>
      <c r="P68" s="45"/>
      <c r="Q68" s="45"/>
      <c r="R68" s="45"/>
    </row>
    <row r="69" spans="1:32" ht="13">
      <c r="B69" s="33">
        <f>D17</f>
        <v>1.3824945493333338E-2</v>
      </c>
      <c r="C69" s="33">
        <v>0</v>
      </c>
      <c r="E69" s="29" t="s">
        <v>87</v>
      </c>
      <c r="F69" s="33">
        <f>C68</f>
        <v>0.12875483830769854</v>
      </c>
      <c r="M69" s="45">
        <f t="shared" si="4"/>
        <v>6.0000000000000012E-2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4.933333333333334E-2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4.080000000000001E-2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>
        <f>E18</f>
        <v>0.14427688121795654</v>
      </c>
      <c r="E72" s="29" t="s">
        <v>86</v>
      </c>
      <c r="F72" s="33">
        <f>LINEST(C72:C73,B72:B73,TRUE)</f>
        <v>-11.641532182693476</v>
      </c>
      <c r="M72" s="45">
        <f t="shared" si="4"/>
        <v>3.3973333333333348E-2</v>
      </c>
      <c r="N72" s="45"/>
      <c r="O72" s="45"/>
      <c r="P72" s="45"/>
      <c r="Q72" s="45"/>
      <c r="R72" s="45">
        <v>0</v>
      </c>
    </row>
    <row r="73" spans="1:32" ht="13">
      <c r="B73" s="33">
        <f>D18</f>
        <v>1.2393289728000006E-2</v>
      </c>
      <c r="C73" s="33">
        <v>0</v>
      </c>
      <c r="E73" s="29" t="s">
        <v>87</v>
      </c>
      <c r="F73" s="33">
        <f>C72</f>
        <v>0.14427688121795654</v>
      </c>
      <c r="M73" s="45">
        <f t="shared" si="4"/>
        <v>2.851200000000001E-2</v>
      </c>
      <c r="S73" s="28">
        <v>0</v>
      </c>
    </row>
    <row r="74" spans="1:32">
      <c r="B74" s="33"/>
      <c r="C74" s="33"/>
      <c r="E74" s="44"/>
      <c r="F74" s="45"/>
      <c r="M74" s="45">
        <f t="shared" si="4"/>
        <v>2.4142933333333342E-2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>
        <f t="shared" si="4"/>
        <v>2.0647680000000005E-2</v>
      </c>
      <c r="U75" s="28">
        <v>0</v>
      </c>
    </row>
    <row r="76" spans="1:32" ht="13">
      <c r="B76" s="33">
        <v>0</v>
      </c>
      <c r="C76" s="33">
        <f>E19</f>
        <v>0.16367943485577896</v>
      </c>
      <c r="E76" s="29" t="s">
        <v>86</v>
      </c>
      <c r="F76" s="33">
        <f>LINEST(C76:C77,B76:B77,TRUE)</f>
        <v>-14.551915228366846</v>
      </c>
      <c r="M76" s="45">
        <f t="shared" si="4"/>
        <v>1.7851477333333341E-2</v>
      </c>
      <c r="V76" s="28">
        <v>0</v>
      </c>
    </row>
    <row r="77" spans="1:32" ht="13">
      <c r="B77" s="33">
        <f>D19</f>
        <v>1.1247965115733337E-2</v>
      </c>
      <c r="C77" s="33">
        <v>0</v>
      </c>
      <c r="E77" s="29" t="s">
        <v>87</v>
      </c>
      <c r="F77" s="33">
        <f>C76</f>
        <v>0.16367943485577896</v>
      </c>
      <c r="M77" s="45">
        <f t="shared" si="4"/>
        <v>1.5614515200000005E-2</v>
      </c>
      <c r="W77" s="28">
        <v>0</v>
      </c>
    </row>
    <row r="78" spans="1:32">
      <c r="M78" s="45">
        <f t="shared" si="4"/>
        <v>1.3824945493333338E-2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>
        <f t="shared" si="4"/>
        <v>1.2393289728000006E-2</v>
      </c>
      <c r="Y79" s="28">
        <v>0</v>
      </c>
    </row>
    <row r="80" spans="1:32" ht="13">
      <c r="B80" s="33">
        <v>0</v>
      </c>
      <c r="C80" s="33">
        <f>E20</f>
        <v>0.18793262690305704</v>
      </c>
      <c r="E80" s="29" t="s">
        <v>86</v>
      </c>
      <c r="F80" s="33">
        <f>LINEST(C80:C81,B80:B81,TRUE)</f>
        <v>-18.189894035458554</v>
      </c>
      <c r="M80" s="45">
        <f t="shared" si="4"/>
        <v>1.1247965115733337E-2</v>
      </c>
      <c r="Z80" s="28">
        <v>0</v>
      </c>
    </row>
    <row r="81" spans="1:32" ht="13">
      <c r="B81" s="33">
        <f>D20</f>
        <v>1.0331705425920002E-2</v>
      </c>
      <c r="C81" s="33">
        <v>0</v>
      </c>
      <c r="E81" s="29" t="s">
        <v>87</v>
      </c>
      <c r="F81" s="33">
        <f>C80</f>
        <v>0.18793262690305704</v>
      </c>
      <c r="M81" s="45">
        <f t="shared" si="4"/>
        <v>1.0331705425920002E-2</v>
      </c>
      <c r="AA81" s="28">
        <v>0</v>
      </c>
    </row>
    <row r="82" spans="1:32">
      <c r="B82" s="33"/>
      <c r="C82" s="33"/>
      <c r="E82" s="44"/>
      <c r="F82" s="45"/>
      <c r="M82" s="45">
        <f t="shared" si="4"/>
        <v>9.5986976740693349E-3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>
        <f>E21</f>
        <v>0.21824911696215457</v>
      </c>
      <c r="E84" s="29" t="s">
        <v>86</v>
      </c>
      <c r="F84" s="33">
        <f>LINEST(C84:C85,B84:B85,TRUE)</f>
        <v>-22.737367544323188</v>
      </c>
      <c r="M84" s="45">
        <f t="shared" si="4"/>
        <v>0</v>
      </c>
      <c r="AD84" s="28">
        <v>0</v>
      </c>
    </row>
    <row r="85" spans="1:32" ht="13">
      <c r="B85" s="33">
        <f>D21</f>
        <v>9.5986976740693349E-3</v>
      </c>
      <c r="C85" s="33">
        <v>0</v>
      </c>
      <c r="E85" s="29" t="s">
        <v>87</v>
      </c>
      <c r="F85" s="33">
        <f>C84</f>
        <v>0.21824911696215457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1.5967037759739042E-28</v>
      </c>
      <c r="BW1" t="s">
        <v>38</v>
      </c>
      <c r="CN1" t="s">
        <v>35</v>
      </c>
      <c r="CQ1" t="s">
        <v>40</v>
      </c>
      <c r="CR1">
        <f>SUM(CN4:DC18)</f>
        <v>2.577115787828851E-14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10.189231714008006</v>
      </c>
      <c r="E4">
        <f>'Raw data and fitting summary'!E6</f>
        <v>9.583574542204996</v>
      </c>
      <c r="F4">
        <f>'Raw data and fitting summary'!F6</f>
        <v>8.9207525193031323</v>
      </c>
      <c r="G4">
        <f>'Raw data and fitting summary'!G6</f>
        <v>8.2108969120459676</v>
      </c>
      <c r="H4">
        <f>'Raw data and fitting summary'!H6</f>
        <v>7.4680711053068256</v>
      </c>
      <c r="I4">
        <f>'Raw data and fitting summary'!I6</f>
        <v>6.7093426551880428</v>
      </c>
      <c r="J4">
        <f>'Raw data and fitting summary'!J6</f>
        <v>5.9533009154625871</v>
      </c>
      <c r="K4">
        <f>'Raw data and fitting summary'!K6</f>
        <v>5.2182748158671508</v>
      </c>
      <c r="L4">
        <f>'Raw data and fitting summary'!L6</f>
        <v>4.5206028212270803</v>
      </c>
      <c r="M4">
        <f>'Raw data and fitting summary'!M6</f>
        <v>3.8732897935834472</v>
      </c>
      <c r="N4">
        <f>'Raw data and fitting summary'!N6</f>
        <v>3.2852618100950188</v>
      </c>
      <c r="O4">
        <f>'Raw data and fitting summary'!O6</f>
        <v>2.7612574341546301</v>
      </c>
      <c r="P4">
        <f>'Raw data and fitting summary'!P6</f>
        <v>2.3022432113341198</v>
      </c>
      <c r="Q4">
        <f>'Raw data and fitting summary'!Q6</f>
        <v>1.9061583577712606</v>
      </c>
      <c r="R4">
        <f>'Raw data and fitting summary'!R6</f>
        <v>1.5687851971037812</v>
      </c>
      <c r="T4">
        <f>'Raw data and fitting summary'!D40</f>
        <v>9.9999999999999964E-2</v>
      </c>
      <c r="U4">
        <f>'Raw data and fitting summary'!F40</f>
        <v>14.999999999999996</v>
      </c>
      <c r="V4">
        <f>'Raw data and fitting summary'!H40</f>
        <v>0.13</v>
      </c>
      <c r="X4">
        <f>($U$4*B4/((B4+$T$4)*(1+$C$3/$V$4)))*C20</f>
        <v>13.636363636363635</v>
      </c>
      <c r="Y4">
        <f>($U$4*B4/((B4+$T$4)*(1+$D$3/$V$4)))*D20</f>
        <v>10.189231714008006</v>
      </c>
      <c r="Z4">
        <f>($U$4*B4/((B4+$T$4)*(1+$E$3/$V$4)))*E20</f>
        <v>9.5835745422049978</v>
      </c>
      <c r="AA4">
        <f>($U$4*B4/((B4+$T$4)*(1+$F$3/$V$4)))*F20</f>
        <v>8.9207525193031323</v>
      </c>
      <c r="AB4">
        <f>($U$4*B4/((B4+$T$4)*(1+$G$3/$V$4)))*G20</f>
        <v>8.2108969120459658</v>
      </c>
      <c r="AC4">
        <f>($U$4*B4/((B4+$T$4)*(1+$H$3/$V$4)))*H20</f>
        <v>7.4680711053068256</v>
      </c>
      <c r="AD4">
        <f>($U$4*B4/((B4+$T$4)*(1+$I$3/$V$4)))*I20</f>
        <v>6.709342655188042</v>
      </c>
      <c r="AE4">
        <f>($U$4*B4/((B4+$T$4)*(1+$J$3/$V$4)))*J20</f>
        <v>5.9533009154625871</v>
      </c>
      <c r="AF4">
        <f>($U$4*B4/((B4+$T$4)*(1+$K$3/$V$4)))*K20</f>
        <v>5.2182748158671499</v>
      </c>
      <c r="AG4">
        <f>($U$4*B4/((B4+$T$4)*(1+$L$3/$V$4)))*L20</f>
        <v>4.5206028212270803</v>
      </c>
      <c r="AH4">
        <f>($U$4*B4/((B4+$T$4)*(1+$M$3/$V$4)))*M20</f>
        <v>3.8732897935834472</v>
      </c>
      <c r="AI4">
        <f>($U$4*B4/((B4+$T$4)*(1+$N$3/$V$4)))*N20</f>
        <v>3.2852618100950188</v>
      </c>
      <c r="AJ4">
        <f>($U$4*B4/((B4+$T$4)*(1+$O$3/$V$4)))*O20</f>
        <v>2.7612574341546301</v>
      </c>
      <c r="AK4">
        <f>($U$4*B4/((B4+$T$4)*(1+$P$3/$V$4)))*P20</f>
        <v>2.3022432113341198</v>
      </c>
      <c r="AL4">
        <f>($U$4*B4/((B4+$T$4)*(1+$Q$3/$V$4)))*Q20</f>
        <v>1.9061583577712606</v>
      </c>
      <c r="AM4">
        <f>($U$4*B4/((B4+$T$4)*(1+$R$3/$V$4)))*R20</f>
        <v>1.5687851971037812</v>
      </c>
      <c r="AO4">
        <f>IFERROR(X4, 0)</f>
        <v>13.636363636363635</v>
      </c>
      <c r="AP4">
        <f t="shared" ref="AP4:BD18" si="4">IFERROR(Y4, 0)</f>
        <v>10.189231714008006</v>
      </c>
      <c r="AQ4">
        <f t="shared" si="4"/>
        <v>9.5835745422049978</v>
      </c>
      <c r="AR4">
        <f t="shared" si="4"/>
        <v>8.9207525193031323</v>
      </c>
      <c r="AS4">
        <f t="shared" si="4"/>
        <v>8.2108969120459658</v>
      </c>
      <c r="AT4">
        <f t="shared" si="4"/>
        <v>7.4680711053068256</v>
      </c>
      <c r="AU4">
        <f t="shared" si="4"/>
        <v>6.709342655188042</v>
      </c>
      <c r="AV4">
        <f t="shared" si="4"/>
        <v>5.9533009154625871</v>
      </c>
      <c r="AW4">
        <f t="shared" si="4"/>
        <v>5.2182748158671499</v>
      </c>
      <c r="AX4">
        <f t="shared" si="4"/>
        <v>4.5206028212270803</v>
      </c>
      <c r="AY4">
        <f t="shared" si="4"/>
        <v>3.8732897935834472</v>
      </c>
      <c r="AZ4">
        <f t="shared" si="4"/>
        <v>3.2852618100950188</v>
      </c>
      <c r="BA4">
        <f t="shared" si="4"/>
        <v>2.7612574341546301</v>
      </c>
      <c r="BB4">
        <f t="shared" si="4"/>
        <v>2.3022432113341198</v>
      </c>
      <c r="BC4">
        <f t="shared" si="4"/>
        <v>1.9061583577712606</v>
      </c>
      <c r="BD4">
        <f t="shared" si="4"/>
        <v>1.5687851971037812</v>
      </c>
      <c r="BF4">
        <f>(C4-AO4)^2</f>
        <v>0</v>
      </c>
      <c r="BG4">
        <f>(D4-AP4)^2</f>
        <v>0</v>
      </c>
      <c r="BH4">
        <f t="shared" ref="BH4:BU18" si="5">(E4-AQ4)^2</f>
        <v>3.1554436208840472E-30</v>
      </c>
      <c r="BI4">
        <f t="shared" si="5"/>
        <v>0</v>
      </c>
      <c r="BJ4">
        <f t="shared" si="5"/>
        <v>3.1554436208840472E-30</v>
      </c>
      <c r="BK4">
        <f t="shared" si="5"/>
        <v>0</v>
      </c>
      <c r="BL4">
        <f t="shared" si="5"/>
        <v>7.8886090522101181E-31</v>
      </c>
      <c r="BM4">
        <f t="shared" si="5"/>
        <v>0</v>
      </c>
      <c r="BN4">
        <f t="shared" si="5"/>
        <v>7.8886090522101181E-31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0</v>
      </c>
      <c r="BX4">
        <f t="shared" ref="BX4:CL18" si="6">ABS((AP4-D4)/AP4)</f>
        <v>0</v>
      </c>
      <c r="BY4">
        <f t="shared" si="6"/>
        <v>1.853543092483261E-16</v>
      </c>
      <c r="BZ4">
        <f t="shared" si="6"/>
        <v>0</v>
      </c>
      <c r="CA4">
        <f t="shared" si="6"/>
        <v>2.1634138857524924E-16</v>
      </c>
      <c r="CB4">
        <f t="shared" si="6"/>
        <v>0</v>
      </c>
      <c r="CC4">
        <f t="shared" si="6"/>
        <v>1.3237935001178328E-16</v>
      </c>
      <c r="CD4">
        <f t="shared" si="6"/>
        <v>0</v>
      </c>
      <c r="CE4">
        <f t="shared" si="6"/>
        <v>1.702053745807812E-16</v>
      </c>
      <c r="CF4">
        <f t="shared" si="6"/>
        <v>0</v>
      </c>
      <c r="CG4">
        <f t="shared" si="6"/>
        <v>0</v>
      </c>
      <c r="CH4">
        <f t="shared" si="6"/>
        <v>0</v>
      </c>
      <c r="CI4">
        <f t="shared" si="6"/>
        <v>0</v>
      </c>
      <c r="CJ4">
        <f t="shared" si="6"/>
        <v>0</v>
      </c>
      <c r="CK4">
        <f t="shared" si="6"/>
        <v>0</v>
      </c>
      <c r="CL4">
        <f t="shared" si="6"/>
        <v>0</v>
      </c>
      <c r="CN4">
        <f>IFERROR(BW4, 0)</f>
        <v>0</v>
      </c>
      <c r="CO4">
        <f t="shared" ref="CO4:DC18" si="7">IFERROR(BX4, 0)</f>
        <v>0</v>
      </c>
      <c r="CP4">
        <f t="shared" si="7"/>
        <v>1.853543092483261E-16</v>
      </c>
      <c r="CQ4">
        <f t="shared" si="7"/>
        <v>0</v>
      </c>
      <c r="CR4">
        <f t="shared" si="7"/>
        <v>2.1634138857524924E-16</v>
      </c>
      <c r="CS4">
        <f t="shared" si="7"/>
        <v>0</v>
      </c>
      <c r="CT4">
        <f t="shared" si="7"/>
        <v>1.3237935001178328E-16</v>
      </c>
      <c r="CU4">
        <f t="shared" si="7"/>
        <v>0</v>
      </c>
      <c r="CV4">
        <f t="shared" si="7"/>
        <v>1.702053745807812E-16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9.9628043425856063</v>
      </c>
      <c r="E5">
        <f>'Raw data and fitting summary'!E7</f>
        <v>9.3706062190448876</v>
      </c>
      <c r="F5">
        <f>'Raw data and fitting summary'!F7</f>
        <v>8.7225135744297297</v>
      </c>
      <c r="G5">
        <f>'Raw data and fitting summary'!G7</f>
        <v>8.0284325362227236</v>
      </c>
      <c r="H5">
        <f>'Raw data and fitting summary'!H7</f>
        <v>7.302113969633341</v>
      </c>
      <c r="I5">
        <f>'Raw data and fitting summary'!I7</f>
        <v>6.5602461517394195</v>
      </c>
      <c r="J5">
        <f>'Raw data and fitting summary'!J7</f>
        <v>5.8210053395634187</v>
      </c>
      <c r="K5">
        <f>'Raw data and fitting summary'!K7</f>
        <v>5.1023131532923252</v>
      </c>
      <c r="L5">
        <f>'Raw data and fitting summary'!L7</f>
        <v>4.4201449807553672</v>
      </c>
      <c r="M5">
        <f>'Raw data and fitting summary'!M7</f>
        <v>3.7872166870593706</v>
      </c>
      <c r="N5">
        <f>'Raw data and fitting summary'!N7</f>
        <v>3.2122559920929072</v>
      </c>
      <c r="O5">
        <f>'Raw data and fitting summary'!O7</f>
        <v>2.6998961578400831</v>
      </c>
      <c r="P5">
        <f>'Raw data and fitting summary'!P7</f>
        <v>2.2510822510822504</v>
      </c>
      <c r="Q5">
        <f>'Raw data and fitting summary'!Q7</f>
        <v>1.8637992831541219</v>
      </c>
      <c r="R5">
        <f>'Raw data and fitting summary'!R7</f>
        <v>1.5339233038348083</v>
      </c>
      <c r="X5">
        <f t="shared" ref="X5:X18" si="8">($U$4*B5/((B5+$T$4)*(1+$C$3/$V$4)))*C21</f>
        <v>13.33333333333333</v>
      </c>
      <c r="Y5">
        <f t="shared" ref="Y5:Y18" si="9">($U$4*B5/((B5+$T$4)*(1+$D$3/$V$4)))*D21</f>
        <v>9.9628043425856045</v>
      </c>
      <c r="Z5">
        <f t="shared" ref="Z5:Z18" si="10">($U$4*B5/((B5+$T$4)*(1+$E$3/$V$4)))*E21</f>
        <v>9.3706062190448858</v>
      </c>
      <c r="AA5">
        <f t="shared" ref="AA5:AA18" si="11">($U$4*B5/((B5+$T$4)*(1+$F$3/$V$4)))*F21</f>
        <v>8.722513574429728</v>
      </c>
      <c r="AB5">
        <f t="shared" ref="AB5:AB18" si="12">($U$4*B5/((B5+$T$4)*(1+$G$3/$V$4)))*G21</f>
        <v>8.0284325362227218</v>
      </c>
      <c r="AC5">
        <f t="shared" ref="AC5:AC18" si="13">($U$4*B5/((B5+$T$4)*(1+$H$3/$V$4)))*H21</f>
        <v>7.3021139696333393</v>
      </c>
      <c r="AD5">
        <f t="shared" ref="AD5:AD18" si="14">($U$4*B5/((B5+$T$4)*(1+$I$3/$V$4)))*I21</f>
        <v>6.5602461517394186</v>
      </c>
      <c r="AE5">
        <f t="shared" ref="AE5:AE18" si="15">($U$4*B5/((B5+$T$4)*(1+$J$3/$V$4)))*J21</f>
        <v>5.8210053395634178</v>
      </c>
      <c r="AF5">
        <f t="shared" ref="AF5:AF18" si="16">($U$4*B5/((B5+$T$4)*(1+$K$3/$V$4)))*K21</f>
        <v>5.1023131532923243</v>
      </c>
      <c r="AG5">
        <f t="shared" ref="AG5:AG18" si="17">($U$4*B5/((B5+$T$4)*(1+$L$3/$V$4)))*L21</f>
        <v>4.4201449807553663</v>
      </c>
      <c r="AH5">
        <f t="shared" ref="AH5:AH18" si="18">($U$4*B5/((B5+$T$4)*(1+$M$3/$V$4)))*M21</f>
        <v>3.7872166870593702</v>
      </c>
      <c r="AI5">
        <f t="shared" ref="AI5:AI18" si="19">($U$4*B5/((B5+$T$4)*(1+$N$3/$V$4)))*N21</f>
        <v>3.2122559920929068</v>
      </c>
      <c r="AJ5">
        <f t="shared" ref="AJ5:AJ18" si="20">($U$4*B5/((B5+$T$4)*(1+$O$3/$V$4)))*O21</f>
        <v>2.6998961578400826</v>
      </c>
      <c r="AK5">
        <f t="shared" ref="AK5:AK18" si="21">($U$4*B5/((B5+$T$4)*(1+$P$3/$V$4)))*P21</f>
        <v>2.2510822510822499</v>
      </c>
      <c r="AL5">
        <f t="shared" ref="AL5:AL18" si="22">($U$4*B5/((B5+$T$4)*(1+$Q$3/$V$4)))*Q21</f>
        <v>1.8637992831541215</v>
      </c>
      <c r="AM5">
        <f t="shared" ref="AM5:AM18" si="23">($U$4*B5/((B5+$T$4)*(1+$R$3/$V$4)))*R21</f>
        <v>1.5339233038348081</v>
      </c>
      <c r="AO5">
        <f t="shared" ref="AO5:AO18" si="24">IFERROR(X5, 0)</f>
        <v>13.33333333333333</v>
      </c>
      <c r="AP5">
        <f t="shared" si="4"/>
        <v>9.9628043425856045</v>
      </c>
      <c r="AQ5">
        <f t="shared" si="4"/>
        <v>9.3706062190448858</v>
      </c>
      <c r="AR5">
        <f t="shared" si="4"/>
        <v>8.722513574429728</v>
      </c>
      <c r="AS5">
        <f t="shared" si="4"/>
        <v>8.0284325362227218</v>
      </c>
      <c r="AT5">
        <f t="shared" si="4"/>
        <v>7.3021139696333393</v>
      </c>
      <c r="AU5">
        <f t="shared" si="4"/>
        <v>6.5602461517394186</v>
      </c>
      <c r="AV5">
        <f t="shared" si="4"/>
        <v>5.8210053395634178</v>
      </c>
      <c r="AW5">
        <f t="shared" si="4"/>
        <v>5.1023131532923243</v>
      </c>
      <c r="AX5">
        <f t="shared" si="4"/>
        <v>4.4201449807553663</v>
      </c>
      <c r="AY5">
        <f t="shared" si="4"/>
        <v>3.7872166870593702</v>
      </c>
      <c r="AZ5">
        <f t="shared" si="4"/>
        <v>3.2122559920929068</v>
      </c>
      <c r="BA5">
        <f t="shared" si="4"/>
        <v>2.6998961578400826</v>
      </c>
      <c r="BB5">
        <f t="shared" si="4"/>
        <v>2.2510822510822499</v>
      </c>
      <c r="BC5">
        <f t="shared" si="4"/>
        <v>1.8637992831541215</v>
      </c>
      <c r="BD5">
        <f t="shared" si="4"/>
        <v>1.5339233038348081</v>
      </c>
      <c r="BF5">
        <f t="shared" ref="BF5:BG18" si="25">(C5-AO5)^2</f>
        <v>3.1554436208840472E-30</v>
      </c>
      <c r="BG5">
        <f t="shared" si="25"/>
        <v>3.1554436208840472E-30</v>
      </c>
      <c r="BH5">
        <f t="shared" si="5"/>
        <v>3.1554436208840472E-30</v>
      </c>
      <c r="BI5">
        <f t="shared" si="5"/>
        <v>3.1554436208840472E-30</v>
      </c>
      <c r="BJ5">
        <f t="shared" si="5"/>
        <v>3.1554436208840472E-30</v>
      </c>
      <c r="BK5">
        <f t="shared" si="5"/>
        <v>3.1554436208840472E-30</v>
      </c>
      <c r="BL5">
        <f t="shared" si="5"/>
        <v>7.8886090522101181E-31</v>
      </c>
      <c r="BM5">
        <f t="shared" si="5"/>
        <v>7.8886090522101181E-31</v>
      </c>
      <c r="BN5">
        <f t="shared" si="5"/>
        <v>7.8886090522101181E-31</v>
      </c>
      <c r="BO5">
        <f t="shared" si="5"/>
        <v>7.8886090522101181E-31</v>
      </c>
      <c r="BP5">
        <f t="shared" si="5"/>
        <v>1.9721522630525295E-31</v>
      </c>
      <c r="BQ5">
        <f t="shared" si="5"/>
        <v>1.9721522630525295E-31</v>
      </c>
      <c r="BR5">
        <f t="shared" si="5"/>
        <v>1.9721522630525295E-31</v>
      </c>
      <c r="BS5">
        <f t="shared" si="5"/>
        <v>1.9721522630525295E-31</v>
      </c>
      <c r="BT5">
        <f t="shared" si="5"/>
        <v>1.9721522630525295E-31</v>
      </c>
      <c r="BU5">
        <f t="shared" si="5"/>
        <v>4.9303806576313238E-32</v>
      </c>
      <c r="BW5">
        <f t="shared" ref="BW5:BW18" si="26">ABS((AO5-C5)/AO5)</f>
        <v>1.332267629550188E-16</v>
      </c>
      <c r="BX5">
        <f t="shared" si="6"/>
        <v>1.7829887833963425E-16</v>
      </c>
      <c r="BY5">
        <f t="shared" si="6"/>
        <v>1.8956690718578808E-16</v>
      </c>
      <c r="BZ5">
        <f t="shared" si="6"/>
        <v>2.0365194324348041E-16</v>
      </c>
      <c r="CA5">
        <f t="shared" si="6"/>
        <v>2.2125823831559584E-16</v>
      </c>
      <c r="CB5">
        <f t="shared" si="6"/>
        <v>2.4326610715574008E-16</v>
      </c>
      <c r="CC5">
        <f t="shared" si="6"/>
        <v>1.353879716029602E-16</v>
      </c>
      <c r="CD5">
        <f t="shared" si="6"/>
        <v>1.5258161913432289E-16</v>
      </c>
      <c r="CE5">
        <f t="shared" si="6"/>
        <v>1.7407367854852622E-16</v>
      </c>
      <c r="CF5">
        <f t="shared" si="6"/>
        <v>2.0093875281628044E-16</v>
      </c>
      <c r="CG5">
        <f t="shared" si="6"/>
        <v>1.172600478254866E-16</v>
      </c>
      <c r="CH5">
        <f t="shared" si="6"/>
        <v>1.3824838709716956E-16</v>
      </c>
      <c r="CI5">
        <f t="shared" si="6"/>
        <v>1.6448381118677321E-16</v>
      </c>
      <c r="CJ5">
        <f t="shared" si="6"/>
        <v>1.9727809129877793E-16</v>
      </c>
      <c r="CK5">
        <f t="shared" si="6"/>
        <v>2.3827094143878364E-16</v>
      </c>
      <c r="CL5">
        <f t="shared" si="6"/>
        <v>1.4475600205689541E-16</v>
      </c>
      <c r="CN5">
        <f t="shared" ref="CN5:CN18" si="27">IFERROR(BW5, 0)</f>
        <v>1.332267629550188E-16</v>
      </c>
      <c r="CO5">
        <f t="shared" si="7"/>
        <v>1.7829887833963425E-16</v>
      </c>
      <c r="CP5">
        <f t="shared" si="7"/>
        <v>1.8956690718578808E-16</v>
      </c>
      <c r="CQ5">
        <f t="shared" si="7"/>
        <v>2.0365194324348041E-16</v>
      </c>
      <c r="CR5">
        <f t="shared" si="7"/>
        <v>2.2125823831559584E-16</v>
      </c>
      <c r="CS5">
        <f t="shared" si="7"/>
        <v>2.4326610715574008E-16</v>
      </c>
      <c r="CT5">
        <f t="shared" si="7"/>
        <v>1.353879716029602E-16</v>
      </c>
      <c r="CU5">
        <f t="shared" si="7"/>
        <v>1.5258161913432289E-16</v>
      </c>
      <c r="CV5">
        <f t="shared" si="7"/>
        <v>1.7407367854852622E-16</v>
      </c>
      <c r="CW5">
        <f t="shared" si="7"/>
        <v>2.0093875281628044E-16</v>
      </c>
      <c r="CX5">
        <f t="shared" si="7"/>
        <v>1.172600478254866E-16</v>
      </c>
      <c r="CY5">
        <f t="shared" si="7"/>
        <v>1.3824838709716956E-16</v>
      </c>
      <c r="CZ5">
        <f t="shared" si="7"/>
        <v>1.6448381118677321E-16</v>
      </c>
      <c r="DA5">
        <f t="shared" si="7"/>
        <v>1.9727809129877793E-16</v>
      </c>
      <c r="DB5">
        <f t="shared" si="7"/>
        <v>2.3827094143878364E-16</v>
      </c>
      <c r="DC5">
        <f t="shared" si="7"/>
        <v>1.4475600205689541E-16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9.6935393603535633</v>
      </c>
      <c r="E6">
        <f>'Raw data and fitting summary'!E8</f>
        <v>9.117346591503134</v>
      </c>
      <c r="F6">
        <f>'Raw data and fitting summary'!F8</f>
        <v>8.4867699643100085</v>
      </c>
      <c r="G6">
        <f>'Raw data and fitting summary'!G8</f>
        <v>7.8114478730815691</v>
      </c>
      <c r="H6">
        <f>'Raw data and fitting summary'!H8</f>
        <v>7.1047595380216295</v>
      </c>
      <c r="I6">
        <f>'Raw data and fitting summary'!I8</f>
        <v>6.3829422016924084</v>
      </c>
      <c r="J6">
        <f>'Raw data and fitting summary'!J8</f>
        <v>5.6636808709265702</v>
      </c>
      <c r="K6">
        <f>'Raw data and fitting summary'!K8</f>
        <v>4.9644127977979382</v>
      </c>
      <c r="L6">
        <f>'Raw data and fitting summary'!L8</f>
        <v>4.3006816028971153</v>
      </c>
      <c r="M6">
        <f>'Raw data and fitting summary'!M8</f>
        <v>3.6848594793010094</v>
      </c>
      <c r="N6">
        <f>'Raw data and fitting summary'!N8</f>
        <v>3.1254382625768828</v>
      </c>
      <c r="O6">
        <f>'Raw data and fitting summary'!O8</f>
        <v>2.6269259914119725</v>
      </c>
      <c r="P6">
        <f>'Raw data and fitting summary'!P8</f>
        <v>2.19024219024219</v>
      </c>
      <c r="Q6">
        <f>'Raw data and fitting summary'!Q8</f>
        <v>1.8134263295553619</v>
      </c>
      <c r="R6">
        <f>'Raw data and fitting summary'!R8</f>
        <v>1.4924659172446784</v>
      </c>
      <c r="X6">
        <f t="shared" si="8"/>
        <v>12.97297297297297</v>
      </c>
      <c r="Y6">
        <f t="shared" si="9"/>
        <v>9.6935393603535616</v>
      </c>
      <c r="Z6">
        <f t="shared" si="10"/>
        <v>9.1173465915031322</v>
      </c>
      <c r="AA6">
        <f t="shared" si="11"/>
        <v>8.4867699643100067</v>
      </c>
      <c r="AB6">
        <f t="shared" si="12"/>
        <v>7.8114478730815673</v>
      </c>
      <c r="AC6">
        <f t="shared" si="13"/>
        <v>7.1047595380216277</v>
      </c>
      <c r="AD6">
        <f t="shared" si="14"/>
        <v>6.3829422016924076</v>
      </c>
      <c r="AE6">
        <f t="shared" si="15"/>
        <v>5.6636808709265694</v>
      </c>
      <c r="AF6">
        <f t="shared" si="16"/>
        <v>4.9644127977979373</v>
      </c>
      <c r="AG6">
        <f t="shared" si="17"/>
        <v>4.3006816028971144</v>
      </c>
      <c r="AH6">
        <f t="shared" si="18"/>
        <v>3.6848594793010085</v>
      </c>
      <c r="AI6">
        <f t="shared" si="19"/>
        <v>3.1254382625768824</v>
      </c>
      <c r="AJ6">
        <f t="shared" si="20"/>
        <v>2.626925991411972</v>
      </c>
      <c r="AK6">
        <f t="shared" si="21"/>
        <v>2.1902421902421896</v>
      </c>
      <c r="AL6">
        <f t="shared" si="22"/>
        <v>1.8134263295553614</v>
      </c>
      <c r="AM6">
        <f t="shared" si="23"/>
        <v>1.4924659172446781</v>
      </c>
      <c r="AO6">
        <f t="shared" si="24"/>
        <v>12.97297297297297</v>
      </c>
      <c r="AP6">
        <f t="shared" si="4"/>
        <v>9.6935393603535616</v>
      </c>
      <c r="AQ6">
        <f t="shared" si="4"/>
        <v>9.1173465915031322</v>
      </c>
      <c r="AR6">
        <f t="shared" si="4"/>
        <v>8.4867699643100067</v>
      </c>
      <c r="AS6">
        <f t="shared" si="4"/>
        <v>7.8114478730815673</v>
      </c>
      <c r="AT6">
        <f t="shared" si="4"/>
        <v>7.1047595380216277</v>
      </c>
      <c r="AU6">
        <f t="shared" si="4"/>
        <v>6.3829422016924076</v>
      </c>
      <c r="AV6">
        <f t="shared" si="4"/>
        <v>5.6636808709265694</v>
      </c>
      <c r="AW6">
        <f t="shared" si="4"/>
        <v>4.9644127977979373</v>
      </c>
      <c r="AX6">
        <f t="shared" si="4"/>
        <v>4.3006816028971144</v>
      </c>
      <c r="AY6">
        <f t="shared" si="4"/>
        <v>3.6848594793010085</v>
      </c>
      <c r="AZ6">
        <f t="shared" si="4"/>
        <v>3.1254382625768824</v>
      </c>
      <c r="BA6">
        <f t="shared" si="4"/>
        <v>2.626925991411972</v>
      </c>
      <c r="BB6">
        <f t="shared" si="4"/>
        <v>2.1902421902421896</v>
      </c>
      <c r="BC6">
        <f t="shared" si="4"/>
        <v>1.8134263295553614</v>
      </c>
      <c r="BD6">
        <f t="shared" si="4"/>
        <v>1.4924659172446781</v>
      </c>
      <c r="BF6">
        <f t="shared" si="25"/>
        <v>1.2621774483536189E-29</v>
      </c>
      <c r="BG6">
        <f t="shared" si="25"/>
        <v>3.1554436208840472E-30</v>
      </c>
      <c r="BH6">
        <f t="shared" si="5"/>
        <v>3.1554436208840472E-30</v>
      </c>
      <c r="BI6">
        <f t="shared" si="5"/>
        <v>3.1554436208840472E-30</v>
      </c>
      <c r="BJ6">
        <f t="shared" si="5"/>
        <v>3.1554436208840472E-30</v>
      </c>
      <c r="BK6">
        <f t="shared" si="5"/>
        <v>3.1554436208840472E-30</v>
      </c>
      <c r="BL6">
        <f t="shared" si="5"/>
        <v>7.8886090522101181E-31</v>
      </c>
      <c r="BM6">
        <f t="shared" si="5"/>
        <v>7.8886090522101181E-31</v>
      </c>
      <c r="BN6">
        <f t="shared" si="5"/>
        <v>7.8886090522101181E-31</v>
      </c>
      <c r="BO6">
        <f t="shared" si="5"/>
        <v>7.8886090522101181E-31</v>
      </c>
      <c r="BP6">
        <f t="shared" si="5"/>
        <v>7.8886090522101181E-31</v>
      </c>
      <c r="BQ6">
        <f t="shared" si="5"/>
        <v>1.9721522630525295E-31</v>
      </c>
      <c r="BR6">
        <f t="shared" si="5"/>
        <v>1.9721522630525295E-31</v>
      </c>
      <c r="BS6">
        <f t="shared" si="5"/>
        <v>1.9721522630525295E-31</v>
      </c>
      <c r="BT6">
        <f t="shared" si="5"/>
        <v>1.9721522630525295E-31</v>
      </c>
      <c r="BU6">
        <f t="shared" si="5"/>
        <v>4.9303806576313238E-32</v>
      </c>
      <c r="BW6">
        <f t="shared" si="26"/>
        <v>2.7385501274087201E-16</v>
      </c>
      <c r="BX6">
        <f t="shared" si="6"/>
        <v>1.8325162496017963E-16</v>
      </c>
      <c r="BY6">
        <f t="shared" si="6"/>
        <v>1.9483265460761553E-16</v>
      </c>
      <c r="BZ6">
        <f t="shared" si="6"/>
        <v>2.0930894166691041E-16</v>
      </c>
      <c r="CA6">
        <f t="shared" si="6"/>
        <v>2.2740430049102906E-16</v>
      </c>
      <c r="CB6">
        <f t="shared" si="6"/>
        <v>2.5002349902117728E-16</v>
      </c>
      <c r="CC6">
        <f t="shared" si="6"/>
        <v>1.3914874859193129E-16</v>
      </c>
      <c r="CD6">
        <f t="shared" si="6"/>
        <v>1.5681999744360961E-16</v>
      </c>
      <c r="CE6">
        <f t="shared" si="6"/>
        <v>1.7890905850820751E-16</v>
      </c>
      <c r="CF6">
        <f t="shared" si="6"/>
        <v>2.0652038483895484E-16</v>
      </c>
      <c r="CG6">
        <f t="shared" si="6"/>
        <v>2.4103454275238911E-16</v>
      </c>
      <c r="CH6">
        <f t="shared" si="6"/>
        <v>1.4208862007209093E-16</v>
      </c>
      <c r="CI6">
        <f t="shared" si="6"/>
        <v>1.6905280594196137E-16</v>
      </c>
      <c r="CJ6">
        <f t="shared" si="6"/>
        <v>2.0275803827929949E-16</v>
      </c>
      <c r="CK6">
        <f t="shared" si="6"/>
        <v>2.448895787009721E-16</v>
      </c>
      <c r="CL6">
        <f t="shared" si="6"/>
        <v>1.4877700211403141E-16</v>
      </c>
      <c r="CN6">
        <f t="shared" si="27"/>
        <v>2.7385501274087201E-16</v>
      </c>
      <c r="CO6">
        <f t="shared" si="7"/>
        <v>1.8325162496017963E-16</v>
      </c>
      <c r="CP6">
        <f t="shared" si="7"/>
        <v>1.9483265460761553E-16</v>
      </c>
      <c r="CQ6">
        <f t="shared" si="7"/>
        <v>2.0930894166691041E-16</v>
      </c>
      <c r="CR6">
        <f t="shared" si="7"/>
        <v>2.2740430049102906E-16</v>
      </c>
      <c r="CS6">
        <f t="shared" si="7"/>
        <v>2.5002349902117728E-16</v>
      </c>
      <c r="CT6">
        <f t="shared" si="7"/>
        <v>1.3914874859193129E-16</v>
      </c>
      <c r="CU6">
        <f t="shared" si="7"/>
        <v>1.5681999744360961E-16</v>
      </c>
      <c r="CV6">
        <f t="shared" si="7"/>
        <v>1.7890905850820751E-16</v>
      </c>
      <c r="CW6">
        <f t="shared" si="7"/>
        <v>2.0652038483895484E-16</v>
      </c>
      <c r="CX6">
        <f t="shared" si="7"/>
        <v>2.4103454275238911E-16</v>
      </c>
      <c r="CY6">
        <f t="shared" si="7"/>
        <v>1.4208862007209093E-16</v>
      </c>
      <c r="CZ6">
        <f t="shared" si="7"/>
        <v>1.6905280594196137E-16</v>
      </c>
      <c r="DA6">
        <f t="shared" si="7"/>
        <v>2.0275803827929949E-16</v>
      </c>
      <c r="DB6">
        <f t="shared" si="7"/>
        <v>2.448895787009721E-16</v>
      </c>
      <c r="DC6">
        <f t="shared" si="7"/>
        <v>1.4877700211403141E-16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9.3767570283158665</v>
      </c>
      <c r="E7">
        <f>'Raw data and fitting summary'!E9</f>
        <v>8.8193940885128352</v>
      </c>
      <c r="F7">
        <f>'Raw data and fitting summary'!F9</f>
        <v>8.2094245406397466</v>
      </c>
      <c r="G7">
        <f>'Raw data and fitting summary'!G9</f>
        <v>7.5561717987978589</v>
      </c>
      <c r="H7">
        <f>'Raw data and fitting summary'!H9</f>
        <v>6.8725778537725573</v>
      </c>
      <c r="I7">
        <f>'Raw data and fitting summary'!I9</f>
        <v>6.1743493192841603</v>
      </c>
      <c r="J7">
        <f>'Raw data and fitting summary'!J9</f>
        <v>5.4785932607655718</v>
      </c>
      <c r="K7">
        <f>'Raw data and fitting summary'!K9</f>
        <v>4.8021770854515999</v>
      </c>
      <c r="L7">
        <f>'Raw data and fitting summary'!L9</f>
        <v>4.1601364524756397</v>
      </c>
      <c r="M7">
        <f>'Raw data and fitting summary'!M9</f>
        <v>3.5644392348794076</v>
      </c>
      <c r="N7">
        <f>'Raw data and fitting summary'!N9</f>
        <v>3.0232997572639131</v>
      </c>
      <c r="O7">
        <f>'Raw data and fitting summary'!O9</f>
        <v>2.5410787367906664</v>
      </c>
      <c r="P7">
        <f>'Raw data and fitting summary'!P9</f>
        <v>2.1186656480774126</v>
      </c>
      <c r="Q7">
        <f>'Raw data and fitting summary'!Q9</f>
        <v>1.7541640312038795</v>
      </c>
      <c r="R7">
        <f>'Raw data and fitting summary'!R9</f>
        <v>1.4436925212562903</v>
      </c>
      <c r="X7">
        <f t="shared" si="8"/>
        <v>12.549019607843135</v>
      </c>
      <c r="Y7">
        <f t="shared" si="9"/>
        <v>9.376757028315863</v>
      </c>
      <c r="Z7">
        <f t="shared" si="10"/>
        <v>8.8193940885128335</v>
      </c>
      <c r="AA7">
        <f t="shared" si="11"/>
        <v>8.2094245406397448</v>
      </c>
      <c r="AB7">
        <f t="shared" si="12"/>
        <v>7.5561717987978572</v>
      </c>
      <c r="AC7">
        <f t="shared" si="13"/>
        <v>6.8725778537725555</v>
      </c>
      <c r="AD7">
        <f t="shared" si="14"/>
        <v>6.1743493192841594</v>
      </c>
      <c r="AE7">
        <f t="shared" si="15"/>
        <v>5.4785932607655701</v>
      </c>
      <c r="AF7">
        <f t="shared" si="16"/>
        <v>4.802177085451599</v>
      </c>
      <c r="AG7">
        <f t="shared" si="17"/>
        <v>4.1601364524756388</v>
      </c>
      <c r="AH7">
        <f t="shared" si="18"/>
        <v>3.5644392348794067</v>
      </c>
      <c r="AI7">
        <f t="shared" si="19"/>
        <v>3.0232997572639126</v>
      </c>
      <c r="AJ7">
        <f t="shared" si="20"/>
        <v>2.541078736790666</v>
      </c>
      <c r="AK7">
        <f t="shared" si="21"/>
        <v>2.1186656480774122</v>
      </c>
      <c r="AL7">
        <f t="shared" si="22"/>
        <v>1.7541640312038791</v>
      </c>
      <c r="AM7">
        <f t="shared" si="23"/>
        <v>1.4436925212562901</v>
      </c>
      <c r="AO7">
        <f t="shared" si="24"/>
        <v>12.549019607843135</v>
      </c>
      <c r="AP7">
        <f t="shared" si="4"/>
        <v>9.376757028315863</v>
      </c>
      <c r="AQ7">
        <f t="shared" si="4"/>
        <v>8.8193940885128335</v>
      </c>
      <c r="AR7">
        <f t="shared" si="4"/>
        <v>8.2094245406397448</v>
      </c>
      <c r="AS7">
        <f t="shared" si="4"/>
        <v>7.5561717987978572</v>
      </c>
      <c r="AT7">
        <f t="shared" si="4"/>
        <v>6.8725778537725555</v>
      </c>
      <c r="AU7">
        <f t="shared" si="4"/>
        <v>6.1743493192841594</v>
      </c>
      <c r="AV7">
        <f t="shared" si="4"/>
        <v>5.4785932607655701</v>
      </c>
      <c r="AW7">
        <f t="shared" si="4"/>
        <v>4.802177085451599</v>
      </c>
      <c r="AX7">
        <f t="shared" si="4"/>
        <v>4.1601364524756388</v>
      </c>
      <c r="AY7">
        <f t="shared" si="4"/>
        <v>3.5644392348794067</v>
      </c>
      <c r="AZ7">
        <f t="shared" si="4"/>
        <v>3.0232997572639126</v>
      </c>
      <c r="BA7">
        <f t="shared" si="4"/>
        <v>2.541078736790666</v>
      </c>
      <c r="BB7">
        <f t="shared" si="4"/>
        <v>2.1186656480774122</v>
      </c>
      <c r="BC7">
        <f t="shared" si="4"/>
        <v>1.7541640312038791</v>
      </c>
      <c r="BD7">
        <f t="shared" si="4"/>
        <v>1.4436925212562901</v>
      </c>
      <c r="BF7">
        <f t="shared" si="25"/>
        <v>3.1554436208840472E-30</v>
      </c>
      <c r="BG7">
        <f t="shared" si="25"/>
        <v>1.2621774483536189E-29</v>
      </c>
      <c r="BH7">
        <f t="shared" si="5"/>
        <v>3.1554436208840472E-30</v>
      </c>
      <c r="BI7">
        <f t="shared" si="5"/>
        <v>3.1554436208840472E-30</v>
      </c>
      <c r="BJ7">
        <f t="shared" si="5"/>
        <v>3.1554436208840472E-30</v>
      </c>
      <c r="BK7">
        <f t="shared" si="5"/>
        <v>3.1554436208840472E-30</v>
      </c>
      <c r="BL7">
        <f t="shared" si="5"/>
        <v>7.8886090522101181E-31</v>
      </c>
      <c r="BM7">
        <f t="shared" si="5"/>
        <v>3.1554436208840472E-30</v>
      </c>
      <c r="BN7">
        <f t="shared" si="5"/>
        <v>7.8886090522101181E-31</v>
      </c>
      <c r="BO7">
        <f t="shared" si="5"/>
        <v>7.8886090522101181E-31</v>
      </c>
      <c r="BP7">
        <f t="shared" si="5"/>
        <v>7.8886090522101181E-31</v>
      </c>
      <c r="BQ7">
        <f t="shared" si="5"/>
        <v>1.9721522630525295E-31</v>
      </c>
      <c r="BR7">
        <f t="shared" si="5"/>
        <v>1.9721522630525295E-31</v>
      </c>
      <c r="BS7">
        <f t="shared" si="5"/>
        <v>1.9721522630525295E-31</v>
      </c>
      <c r="BT7">
        <f t="shared" si="5"/>
        <v>1.9721522630525295E-31</v>
      </c>
      <c r="BU7">
        <f t="shared" si="5"/>
        <v>4.9303806576313238E-32</v>
      </c>
      <c r="BW7">
        <f t="shared" si="26"/>
        <v>1.4155343563970747E-16</v>
      </c>
      <c r="BX7">
        <f t="shared" si="6"/>
        <v>3.7888511647172279E-16</v>
      </c>
      <c r="BY7">
        <f t="shared" si="6"/>
        <v>2.0141483888489984E-16</v>
      </c>
      <c r="BZ7">
        <f t="shared" si="6"/>
        <v>2.1638018969619792E-16</v>
      </c>
      <c r="CA7">
        <f t="shared" si="6"/>
        <v>2.3508687821032054E-16</v>
      </c>
      <c r="CB7">
        <f t="shared" si="6"/>
        <v>2.584702388529738E-16</v>
      </c>
      <c r="CC7">
        <f t="shared" si="6"/>
        <v>1.4384971982814518E-16</v>
      </c>
      <c r="CD7">
        <f t="shared" si="6"/>
        <v>3.2423594066043609E-16</v>
      </c>
      <c r="CE7">
        <f t="shared" si="6"/>
        <v>1.8495328345780913E-16</v>
      </c>
      <c r="CF7">
        <f t="shared" si="6"/>
        <v>2.1349742486729798E-16</v>
      </c>
      <c r="CG7">
        <f t="shared" si="6"/>
        <v>2.4917760162915902E-16</v>
      </c>
      <c r="CH7">
        <f t="shared" si="6"/>
        <v>1.4688891129074265E-16</v>
      </c>
      <c r="CI7">
        <f t="shared" si="6"/>
        <v>1.7476404938594654E-16</v>
      </c>
      <c r="CJ7">
        <f t="shared" si="6"/>
        <v>2.0960797200495149E-16</v>
      </c>
      <c r="CK7">
        <f t="shared" si="6"/>
        <v>2.531628752787076E-16</v>
      </c>
      <c r="CL7">
        <f t="shared" si="6"/>
        <v>1.5380325218545139E-16</v>
      </c>
      <c r="CN7">
        <f t="shared" si="27"/>
        <v>1.4155343563970747E-16</v>
      </c>
      <c r="CO7">
        <f t="shared" si="7"/>
        <v>3.7888511647172279E-16</v>
      </c>
      <c r="CP7">
        <f t="shared" si="7"/>
        <v>2.0141483888489984E-16</v>
      </c>
      <c r="CQ7">
        <f t="shared" si="7"/>
        <v>2.1638018969619792E-16</v>
      </c>
      <c r="CR7">
        <f t="shared" si="7"/>
        <v>2.3508687821032054E-16</v>
      </c>
      <c r="CS7">
        <f t="shared" si="7"/>
        <v>2.584702388529738E-16</v>
      </c>
      <c r="CT7">
        <f t="shared" si="7"/>
        <v>1.4384971982814518E-16</v>
      </c>
      <c r="CU7">
        <f t="shared" si="7"/>
        <v>3.2423594066043609E-16</v>
      </c>
      <c r="CV7">
        <f t="shared" si="7"/>
        <v>1.8495328345780913E-16</v>
      </c>
      <c r="CW7">
        <f t="shared" si="7"/>
        <v>2.1349742486729798E-16</v>
      </c>
      <c r="CX7">
        <f t="shared" si="7"/>
        <v>2.4917760162915902E-16</v>
      </c>
      <c r="CY7">
        <f t="shared" si="7"/>
        <v>1.4688891129074265E-16</v>
      </c>
      <c r="CZ7">
        <f t="shared" si="7"/>
        <v>1.7476404938594654E-16</v>
      </c>
      <c r="DA7">
        <f t="shared" si="7"/>
        <v>2.0960797200495149E-16</v>
      </c>
      <c r="DB7">
        <f t="shared" si="7"/>
        <v>2.531628752787076E-16</v>
      </c>
      <c r="DC7">
        <f t="shared" si="7"/>
        <v>1.5380325218545139E-16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9.0087524353678319</v>
      </c>
      <c r="E8">
        <f>'Raw data and fitting summary'!E10</f>
        <v>8.4732640222446705</v>
      </c>
      <c r="F8">
        <f>'Raw data and fitting summary'!F10</f>
        <v>7.8872336246020787</v>
      </c>
      <c r="G8">
        <f>'Raw data and fitting summary'!G10</f>
        <v>7.2596187454698411</v>
      </c>
      <c r="H8">
        <f>'Raw data and fitting summary'!H10</f>
        <v>6.6028534482084842</v>
      </c>
      <c r="I8">
        <f>'Raw data and fitting summary'!I10</f>
        <v>5.9320279174284236</v>
      </c>
      <c r="J8">
        <f>'Raw data and fitting summary'!J10</f>
        <v>5.2635778266695912</v>
      </c>
      <c r="K8">
        <f>'Raw data and fitting summary'!K10</f>
        <v>4.6137085970115841</v>
      </c>
      <c r="L8">
        <f>'Raw data and fitting summary'!L10</f>
        <v>3.9968657910754972</v>
      </c>
      <c r="M8">
        <f>'Raw data and fitting summary'!M10</f>
        <v>3.4245475851588658</v>
      </c>
      <c r="N8">
        <f>'Raw data and fitting summary'!N10</f>
        <v>2.9046459206366011</v>
      </c>
      <c r="O8">
        <f>'Raw data and fitting summary'!O10</f>
        <v>2.4413503719244702</v>
      </c>
      <c r="P8">
        <f>'Raw data and fitting summary'!P10</f>
        <v>2.0355155049032594</v>
      </c>
      <c r="Q8">
        <f>'Raw data and fitting summary'!Q10</f>
        <v>1.685319289005925</v>
      </c>
      <c r="R8">
        <f>'Raw data and fitting summary'!R10</f>
        <v>1.3870326891818676</v>
      </c>
      <c r="X8">
        <f t="shared" si="8"/>
        <v>12.05651491365777</v>
      </c>
      <c r="Y8">
        <f t="shared" si="9"/>
        <v>9.0087524353678337</v>
      </c>
      <c r="Z8">
        <f t="shared" si="10"/>
        <v>8.4732640222446687</v>
      </c>
      <c r="AA8">
        <f t="shared" si="11"/>
        <v>7.8872336246020787</v>
      </c>
      <c r="AB8">
        <f t="shared" si="12"/>
        <v>7.2596187454698411</v>
      </c>
      <c r="AC8">
        <f t="shared" si="13"/>
        <v>6.6028534482084842</v>
      </c>
      <c r="AD8">
        <f t="shared" si="14"/>
        <v>5.9320279174284227</v>
      </c>
      <c r="AE8">
        <f t="shared" si="15"/>
        <v>5.2635778266695912</v>
      </c>
      <c r="AF8">
        <f t="shared" si="16"/>
        <v>4.6137085970115841</v>
      </c>
      <c r="AG8">
        <f t="shared" si="17"/>
        <v>3.9968657910754968</v>
      </c>
      <c r="AH8">
        <f t="shared" si="18"/>
        <v>3.4245475851588658</v>
      </c>
      <c r="AI8">
        <f t="shared" si="19"/>
        <v>2.9046459206366007</v>
      </c>
      <c r="AJ8">
        <f t="shared" si="20"/>
        <v>2.4413503719244707</v>
      </c>
      <c r="AK8">
        <f t="shared" si="21"/>
        <v>2.0355155049032594</v>
      </c>
      <c r="AL8">
        <f t="shared" si="22"/>
        <v>1.6853192890059248</v>
      </c>
      <c r="AM8">
        <f t="shared" si="23"/>
        <v>1.3870326891818676</v>
      </c>
      <c r="AO8">
        <f t="shared" si="24"/>
        <v>12.05651491365777</v>
      </c>
      <c r="AP8">
        <f t="shared" si="4"/>
        <v>9.0087524353678337</v>
      </c>
      <c r="AQ8">
        <f t="shared" si="4"/>
        <v>8.4732640222446687</v>
      </c>
      <c r="AR8">
        <f t="shared" si="4"/>
        <v>7.8872336246020787</v>
      </c>
      <c r="AS8">
        <f t="shared" si="4"/>
        <v>7.2596187454698411</v>
      </c>
      <c r="AT8">
        <f t="shared" si="4"/>
        <v>6.6028534482084842</v>
      </c>
      <c r="AU8">
        <f t="shared" si="4"/>
        <v>5.9320279174284227</v>
      </c>
      <c r="AV8">
        <f t="shared" si="4"/>
        <v>5.2635778266695912</v>
      </c>
      <c r="AW8">
        <f t="shared" si="4"/>
        <v>4.6137085970115841</v>
      </c>
      <c r="AX8">
        <f t="shared" si="4"/>
        <v>3.9968657910754968</v>
      </c>
      <c r="AY8">
        <f t="shared" si="4"/>
        <v>3.4245475851588658</v>
      </c>
      <c r="AZ8">
        <f t="shared" si="4"/>
        <v>2.9046459206366007</v>
      </c>
      <c r="BA8">
        <f t="shared" si="4"/>
        <v>2.4413503719244707</v>
      </c>
      <c r="BB8">
        <f t="shared" si="4"/>
        <v>2.0355155049032594</v>
      </c>
      <c r="BC8">
        <f t="shared" si="4"/>
        <v>1.6853192890059248</v>
      </c>
      <c r="BD8">
        <f t="shared" si="4"/>
        <v>1.3870326891818676</v>
      </c>
      <c r="BF8">
        <f t="shared" si="25"/>
        <v>0</v>
      </c>
      <c r="BG8">
        <f t="shared" si="25"/>
        <v>3.1554436208840472E-30</v>
      </c>
      <c r="BH8">
        <f t="shared" si="5"/>
        <v>3.1554436208840472E-30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7.8886090522101181E-31</v>
      </c>
      <c r="BM8">
        <f t="shared" si="5"/>
        <v>0</v>
      </c>
      <c r="BN8">
        <f t="shared" si="5"/>
        <v>0</v>
      </c>
      <c r="BO8">
        <f t="shared" si="5"/>
        <v>1.9721522630525295E-31</v>
      </c>
      <c r="BP8">
        <f t="shared" si="5"/>
        <v>0</v>
      </c>
      <c r="BQ8">
        <f t="shared" si="5"/>
        <v>1.9721522630525295E-31</v>
      </c>
      <c r="BR8">
        <f t="shared" si="5"/>
        <v>1.9721522630525295E-31</v>
      </c>
      <c r="BS8">
        <f t="shared" si="5"/>
        <v>0</v>
      </c>
      <c r="BT8">
        <f t="shared" si="5"/>
        <v>4.9303806576313238E-32</v>
      </c>
      <c r="BU8">
        <f t="shared" si="5"/>
        <v>0</v>
      </c>
      <c r="BW8">
        <f t="shared" si="26"/>
        <v>0</v>
      </c>
      <c r="BX8">
        <f t="shared" si="6"/>
        <v>1.9718122483046349E-16</v>
      </c>
      <c r="BY8">
        <f t="shared" si="6"/>
        <v>2.0964256923150524E-16</v>
      </c>
      <c r="BZ8">
        <f t="shared" si="6"/>
        <v>0</v>
      </c>
      <c r="CA8">
        <f t="shared" si="6"/>
        <v>0</v>
      </c>
      <c r="CB8">
        <f t="shared" si="6"/>
        <v>0</v>
      </c>
      <c r="CC8">
        <f t="shared" si="6"/>
        <v>1.4972593387341257E-16</v>
      </c>
      <c r="CD8">
        <f t="shared" si="6"/>
        <v>0</v>
      </c>
      <c r="CE8">
        <f t="shared" si="6"/>
        <v>0</v>
      </c>
      <c r="CF8">
        <f t="shared" si="6"/>
        <v>1.1110936245136338E-16</v>
      </c>
      <c r="CG8">
        <f t="shared" si="6"/>
        <v>0</v>
      </c>
      <c r="CH8">
        <f t="shared" si="6"/>
        <v>1.5288927531405727E-16</v>
      </c>
      <c r="CI8">
        <f t="shared" si="6"/>
        <v>1.8190310369092799E-16</v>
      </c>
      <c r="CJ8">
        <f t="shared" si="6"/>
        <v>0</v>
      </c>
      <c r="CK8">
        <f t="shared" si="6"/>
        <v>1.317522480004385E-16</v>
      </c>
      <c r="CL8">
        <f t="shared" si="6"/>
        <v>0</v>
      </c>
      <c r="CN8">
        <f t="shared" si="27"/>
        <v>0</v>
      </c>
      <c r="CO8">
        <f t="shared" si="7"/>
        <v>1.9718122483046349E-16</v>
      </c>
      <c r="CP8">
        <f t="shared" si="7"/>
        <v>2.0964256923150524E-16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1.4972593387341257E-16</v>
      </c>
      <c r="CU8">
        <f t="shared" si="7"/>
        <v>0</v>
      </c>
      <c r="CV8">
        <f t="shared" si="7"/>
        <v>0</v>
      </c>
      <c r="CW8">
        <f t="shared" si="7"/>
        <v>1.1110936245136338E-16</v>
      </c>
      <c r="CX8">
        <f t="shared" si="7"/>
        <v>0</v>
      </c>
      <c r="CY8">
        <f t="shared" si="7"/>
        <v>1.5288927531405727E-16</v>
      </c>
      <c r="CZ8">
        <f t="shared" si="7"/>
        <v>1.8190310369092799E-16</v>
      </c>
      <c r="DA8">
        <f t="shared" si="7"/>
        <v>0</v>
      </c>
      <c r="DB8">
        <f t="shared" si="7"/>
        <v>1.317522480004385E-16</v>
      </c>
      <c r="DC8">
        <f t="shared" si="7"/>
        <v>0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8.5874677161680655</v>
      </c>
      <c r="E9">
        <f>'Raw data and fitting summary'!E11</f>
        <v>8.0770208487390267</v>
      </c>
      <c r="F9">
        <f>'Raw data and fitting summary'!F11</f>
        <v>7.5183955389023938</v>
      </c>
      <c r="G9">
        <f>'Raw data and fitting summary'!G11</f>
        <v>6.920130401592651</v>
      </c>
      <c r="H9">
        <f>'Raw data and fitting summary'!H11</f>
        <v>6.2940780344314327</v>
      </c>
      <c r="I9">
        <f>'Raw data and fitting summary'!I11</f>
        <v>5.6546229456070423</v>
      </c>
      <c r="J9">
        <f>'Raw data and fitting summary'!J11</f>
        <v>5.01743221187958</v>
      </c>
      <c r="K9">
        <f>'Raw data and fitting summary'!K11</f>
        <v>4.3979534250600514</v>
      </c>
      <c r="L9">
        <f>'Raw data and fitting summary'!L11</f>
        <v>3.8099566164086673</v>
      </c>
      <c r="M9">
        <f>'Raw data and fitting summary'!M11</f>
        <v>3.2644022622464615</v>
      </c>
      <c r="N9">
        <f>'Raw data and fitting summary'!N11</f>
        <v>2.7688132457097119</v>
      </c>
      <c r="O9">
        <f>'Raw data and fitting summary'!O11</f>
        <v>2.3271832202257956</v>
      </c>
      <c r="P9">
        <f>'Raw data and fitting summary'!P11</f>
        <v>1.9403267888116369</v>
      </c>
      <c r="Q9">
        <f>'Raw data and fitting summary'!Q11</f>
        <v>1.6065071262203878</v>
      </c>
      <c r="R9">
        <f>'Raw data and fitting summary'!R11</f>
        <v>1.3221695817566026</v>
      </c>
      <c r="U9" t="str">
        <f>BI1</f>
        <v>Sum R2</v>
      </c>
      <c r="V9">
        <f>BJ1</f>
        <v>1.5967037759739042E-28</v>
      </c>
      <c r="X9">
        <f t="shared" si="8"/>
        <v>11.492704826038159</v>
      </c>
      <c r="Y9">
        <f t="shared" si="9"/>
        <v>8.5874677161680655</v>
      </c>
      <c r="Z9">
        <f t="shared" si="10"/>
        <v>8.0770208487390267</v>
      </c>
      <c r="AA9">
        <f t="shared" si="11"/>
        <v>7.5183955389023938</v>
      </c>
      <c r="AB9">
        <f t="shared" si="12"/>
        <v>6.920130401592651</v>
      </c>
      <c r="AC9">
        <f t="shared" si="13"/>
        <v>6.2940780344314327</v>
      </c>
      <c r="AD9">
        <f t="shared" si="14"/>
        <v>5.6546229456070423</v>
      </c>
      <c r="AE9">
        <f t="shared" si="15"/>
        <v>5.01743221187958</v>
      </c>
      <c r="AF9">
        <f t="shared" si="16"/>
        <v>4.3979534250600514</v>
      </c>
      <c r="AG9">
        <f t="shared" si="17"/>
        <v>3.8099566164086669</v>
      </c>
      <c r="AH9">
        <f t="shared" si="18"/>
        <v>3.2644022622464615</v>
      </c>
      <c r="AI9">
        <f t="shared" si="19"/>
        <v>2.7688132457097114</v>
      </c>
      <c r="AJ9">
        <f t="shared" si="20"/>
        <v>2.3271832202257952</v>
      </c>
      <c r="AK9">
        <f t="shared" si="21"/>
        <v>1.9403267888116369</v>
      </c>
      <c r="AL9">
        <f t="shared" si="22"/>
        <v>1.6065071262203878</v>
      </c>
      <c r="AM9">
        <f t="shared" si="23"/>
        <v>1.3221695817566026</v>
      </c>
      <c r="AO9">
        <f t="shared" si="24"/>
        <v>11.492704826038159</v>
      </c>
      <c r="AP9">
        <f t="shared" si="4"/>
        <v>8.5874677161680655</v>
      </c>
      <c r="AQ9">
        <f t="shared" si="4"/>
        <v>8.0770208487390267</v>
      </c>
      <c r="AR9">
        <f t="shared" si="4"/>
        <v>7.5183955389023938</v>
      </c>
      <c r="AS9">
        <f t="shared" si="4"/>
        <v>6.920130401592651</v>
      </c>
      <c r="AT9">
        <f t="shared" si="4"/>
        <v>6.2940780344314327</v>
      </c>
      <c r="AU9">
        <f t="shared" si="4"/>
        <v>5.6546229456070423</v>
      </c>
      <c r="AV9">
        <f t="shared" si="4"/>
        <v>5.01743221187958</v>
      </c>
      <c r="AW9">
        <f t="shared" si="4"/>
        <v>4.3979534250600514</v>
      </c>
      <c r="AX9">
        <f t="shared" si="4"/>
        <v>3.8099566164086669</v>
      </c>
      <c r="AY9">
        <f t="shared" si="4"/>
        <v>3.2644022622464615</v>
      </c>
      <c r="AZ9">
        <f t="shared" si="4"/>
        <v>2.7688132457097114</v>
      </c>
      <c r="BA9">
        <f t="shared" si="4"/>
        <v>2.3271832202257952</v>
      </c>
      <c r="BB9">
        <f t="shared" si="4"/>
        <v>1.9403267888116369</v>
      </c>
      <c r="BC9">
        <f t="shared" si="4"/>
        <v>1.6065071262203878</v>
      </c>
      <c r="BD9">
        <f t="shared" si="4"/>
        <v>1.3221695817566026</v>
      </c>
      <c r="BF9">
        <f t="shared" si="25"/>
        <v>3.1554436208840472E-30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1.9721522630525295E-31</v>
      </c>
      <c r="BP9">
        <f t="shared" si="5"/>
        <v>0</v>
      </c>
      <c r="BQ9">
        <f t="shared" si="5"/>
        <v>1.9721522630525295E-31</v>
      </c>
      <c r="BR9">
        <f t="shared" si="5"/>
        <v>1.9721522630525295E-31</v>
      </c>
      <c r="BS9">
        <f t="shared" si="5"/>
        <v>0</v>
      </c>
      <c r="BT9">
        <f t="shared" si="5"/>
        <v>0</v>
      </c>
      <c r="BU9">
        <f t="shared" si="5"/>
        <v>0</v>
      </c>
      <c r="BW9">
        <f t="shared" si="26"/>
        <v>1.5456386170953353E-16</v>
      </c>
      <c r="BX9">
        <f t="shared" si="6"/>
        <v>0</v>
      </c>
      <c r="BY9">
        <f t="shared" si="6"/>
        <v>0</v>
      </c>
      <c r="BZ9">
        <f t="shared" si="6"/>
        <v>0</v>
      </c>
      <c r="CA9">
        <f t="shared" si="6"/>
        <v>0</v>
      </c>
      <c r="CB9">
        <f t="shared" si="6"/>
        <v>0</v>
      </c>
      <c r="CC9">
        <f t="shared" si="6"/>
        <v>0</v>
      </c>
      <c r="CD9">
        <f t="shared" si="6"/>
        <v>0</v>
      </c>
      <c r="CE9">
        <f t="shared" si="6"/>
        <v>0</v>
      </c>
      <c r="CF9">
        <f t="shared" si="6"/>
        <v>1.1656017497350641E-16</v>
      </c>
      <c r="CG9">
        <f t="shared" si="6"/>
        <v>0</v>
      </c>
      <c r="CH9">
        <f t="shared" si="6"/>
        <v>1.603897303432006E-16</v>
      </c>
      <c r="CI9">
        <f t="shared" si="6"/>
        <v>1.9082692157215487E-16</v>
      </c>
      <c r="CJ9">
        <f t="shared" si="6"/>
        <v>0</v>
      </c>
      <c r="CK9">
        <f t="shared" si="6"/>
        <v>0</v>
      </c>
      <c r="CL9">
        <f t="shared" si="6"/>
        <v>0</v>
      </c>
      <c r="CN9">
        <f t="shared" si="27"/>
        <v>1.5456386170953353E-16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1.1656017497350641E-16</v>
      </c>
      <c r="CX9">
        <f t="shared" si="7"/>
        <v>0</v>
      </c>
      <c r="CY9">
        <f t="shared" si="7"/>
        <v>1.603897303432006E-16</v>
      </c>
      <c r="CZ9">
        <f t="shared" si="7"/>
        <v>1.9082692157215487E-16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8.1132106407412703</v>
      </c>
      <c r="E10">
        <f>'Raw data and fitting summary'!E12</f>
        <v>7.6309540438912862</v>
      </c>
      <c r="F10">
        <f>'Raw data and fitting summary'!F12</f>
        <v>7.1031797386183966</v>
      </c>
      <c r="G10">
        <f>'Raw data and fitting summary'!G12</f>
        <v>6.537954780757147</v>
      </c>
      <c r="H10">
        <f>'Raw data and fitting summary'!H12</f>
        <v>5.9464771886666847</v>
      </c>
      <c r="I10">
        <f>'Raw data and fitting summary'!I12</f>
        <v>5.3423370623337005</v>
      </c>
      <c r="J10">
        <f>'Raw data and fitting summary'!J12</f>
        <v>4.7403362383508414</v>
      </c>
      <c r="K10">
        <f>'Raw data and fitting summary'!K12</f>
        <v>4.1550691897801597</v>
      </c>
      <c r="L10">
        <f>'Raw data and fitting summary'!L12</f>
        <v>3.5995454751825986</v>
      </c>
      <c r="M10">
        <f>'Raw data and fitting summary'!M12</f>
        <v>3.0841202604876878</v>
      </c>
      <c r="N10">
        <f>'Raw data and fitting summary'!N12</f>
        <v>2.6159009651964511</v>
      </c>
      <c r="O10">
        <f>'Raw data and fitting summary'!O12</f>
        <v>2.1986606866355221</v>
      </c>
      <c r="P10">
        <f>'Raw data and fitting summary'!P12</f>
        <v>1.8331690400259804</v>
      </c>
      <c r="Q10">
        <f>'Raw data and fitting summary'!Q12</f>
        <v>1.5177851191612961</v>
      </c>
      <c r="R10">
        <f>'Raw data and fitting summary'!R12</f>
        <v>1.249150584796465</v>
      </c>
      <c r="U10" s="4" t="s">
        <v>39</v>
      </c>
      <c r="V10">
        <f>CR1</f>
        <v>2.577115787828851E-14</v>
      </c>
      <c r="X10">
        <f t="shared" si="8"/>
        <v>10.858001237076962</v>
      </c>
      <c r="Y10">
        <f t="shared" si="9"/>
        <v>8.1132106407412685</v>
      </c>
      <c r="Z10">
        <f t="shared" si="10"/>
        <v>7.6309540438912844</v>
      </c>
      <c r="AA10">
        <f t="shared" si="11"/>
        <v>7.1031797386183957</v>
      </c>
      <c r="AB10">
        <f t="shared" si="12"/>
        <v>6.5379547807571452</v>
      </c>
      <c r="AC10">
        <f t="shared" si="13"/>
        <v>5.9464771886666847</v>
      </c>
      <c r="AD10">
        <f t="shared" si="14"/>
        <v>5.3423370623337005</v>
      </c>
      <c r="AE10">
        <f t="shared" si="15"/>
        <v>4.7403362383508414</v>
      </c>
      <c r="AF10">
        <f t="shared" si="16"/>
        <v>4.1550691897801597</v>
      </c>
      <c r="AG10">
        <f t="shared" si="17"/>
        <v>3.5995454751825986</v>
      </c>
      <c r="AH10">
        <f t="shared" si="18"/>
        <v>3.0841202604876874</v>
      </c>
      <c r="AI10">
        <f t="shared" si="19"/>
        <v>2.6159009651964511</v>
      </c>
      <c r="AJ10">
        <f t="shared" si="20"/>
        <v>2.1986606866355221</v>
      </c>
      <c r="AK10">
        <f t="shared" si="21"/>
        <v>1.8331690400259804</v>
      </c>
      <c r="AL10">
        <f t="shared" si="22"/>
        <v>1.5177851191612959</v>
      </c>
      <c r="AM10">
        <f t="shared" si="23"/>
        <v>1.2491505847964648</v>
      </c>
      <c r="AO10">
        <f t="shared" si="24"/>
        <v>10.858001237076962</v>
      </c>
      <c r="AP10">
        <f t="shared" si="4"/>
        <v>8.1132106407412685</v>
      </c>
      <c r="AQ10">
        <f t="shared" si="4"/>
        <v>7.6309540438912844</v>
      </c>
      <c r="AR10">
        <f t="shared" si="4"/>
        <v>7.1031797386183957</v>
      </c>
      <c r="AS10">
        <f t="shared" si="4"/>
        <v>6.5379547807571452</v>
      </c>
      <c r="AT10">
        <f t="shared" si="4"/>
        <v>5.9464771886666847</v>
      </c>
      <c r="AU10">
        <f t="shared" si="4"/>
        <v>5.3423370623337005</v>
      </c>
      <c r="AV10">
        <f t="shared" si="4"/>
        <v>4.7403362383508414</v>
      </c>
      <c r="AW10">
        <f t="shared" si="4"/>
        <v>4.1550691897801597</v>
      </c>
      <c r="AX10">
        <f t="shared" si="4"/>
        <v>3.5995454751825986</v>
      </c>
      <c r="AY10">
        <f t="shared" si="4"/>
        <v>3.0841202604876874</v>
      </c>
      <c r="AZ10">
        <f t="shared" si="4"/>
        <v>2.6159009651964511</v>
      </c>
      <c r="BA10">
        <f t="shared" si="4"/>
        <v>2.1986606866355221</v>
      </c>
      <c r="BB10">
        <f t="shared" si="4"/>
        <v>1.8331690400259804</v>
      </c>
      <c r="BC10">
        <f t="shared" si="4"/>
        <v>1.5177851191612959</v>
      </c>
      <c r="BD10">
        <f t="shared" si="4"/>
        <v>1.2491505847964648</v>
      </c>
      <c r="BF10">
        <f t="shared" si="25"/>
        <v>3.1554436208840472E-30</v>
      </c>
      <c r="BG10">
        <f t="shared" si="25"/>
        <v>3.1554436208840472E-30</v>
      </c>
      <c r="BH10">
        <f t="shared" si="5"/>
        <v>3.1554436208840472E-30</v>
      </c>
      <c r="BI10">
        <f t="shared" si="5"/>
        <v>7.8886090522101181E-31</v>
      </c>
      <c r="BJ10">
        <f t="shared" si="5"/>
        <v>3.1554436208840472E-30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1.9721522630525295E-31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4.9303806576313238E-32</v>
      </c>
      <c r="BU10">
        <f t="shared" si="5"/>
        <v>4.9303806576313238E-32</v>
      </c>
      <c r="BW10">
        <f t="shared" si="26"/>
        <v>1.6359887981357941E-16</v>
      </c>
      <c r="BX10">
        <f t="shared" si="6"/>
        <v>2.189462246277822E-16</v>
      </c>
      <c r="BY10">
        <f t="shared" si="6"/>
        <v>2.3278306083133288E-16</v>
      </c>
      <c r="BZ10">
        <f t="shared" si="6"/>
        <v>1.2503955304288561E-16</v>
      </c>
      <c r="CA10">
        <f t="shared" si="6"/>
        <v>2.7169916265381921E-16</v>
      </c>
      <c r="CB10">
        <f t="shared" si="6"/>
        <v>0</v>
      </c>
      <c r="CC10">
        <f t="shared" si="6"/>
        <v>0</v>
      </c>
      <c r="CD10">
        <f t="shared" si="6"/>
        <v>0</v>
      </c>
      <c r="CE10">
        <f t="shared" si="6"/>
        <v>0</v>
      </c>
      <c r="CF10">
        <f t="shared" si="6"/>
        <v>0</v>
      </c>
      <c r="CG10">
        <f t="shared" si="6"/>
        <v>1.4399218329438276E-16</v>
      </c>
      <c r="CH10">
        <f t="shared" si="6"/>
        <v>0</v>
      </c>
      <c r="CI10">
        <f t="shared" si="6"/>
        <v>0</v>
      </c>
      <c r="CJ10">
        <f t="shared" si="6"/>
        <v>0</v>
      </c>
      <c r="CK10">
        <f t="shared" si="6"/>
        <v>1.4629515214098927E-16</v>
      </c>
      <c r="CL10">
        <f t="shared" si="6"/>
        <v>1.7775647518206222E-16</v>
      </c>
      <c r="CN10">
        <f t="shared" si="27"/>
        <v>1.6359887981357941E-16</v>
      </c>
      <c r="CO10">
        <f t="shared" si="7"/>
        <v>2.189462246277822E-16</v>
      </c>
      <c r="CP10">
        <f t="shared" si="7"/>
        <v>2.3278306083133288E-16</v>
      </c>
      <c r="CQ10">
        <f t="shared" si="7"/>
        <v>1.2503955304288561E-16</v>
      </c>
      <c r="CR10">
        <f t="shared" si="7"/>
        <v>2.7169916265381921E-16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1.4399218329438276E-16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1.4629515214098927E-16</v>
      </c>
      <c r="DC10">
        <f t="shared" si="7"/>
        <v>1.7775647518206222E-16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7.5892963710676318</v>
      </c>
      <c r="E11">
        <f>'Raw data and fitting summary'!E13</f>
        <v>7.1381817134476222</v>
      </c>
      <c r="F11">
        <f>'Raw data and fitting summary'!F13</f>
        <v>6.644488674142492</v>
      </c>
      <c r="G11">
        <f>'Raw data and fitting summary'!G13</f>
        <v>6.115763375184728</v>
      </c>
      <c r="H11">
        <f>'Raw data and fitting summary'!H13</f>
        <v>5.5624807178014084</v>
      </c>
      <c r="I11">
        <f>'Raw data and fitting summary'!I13</f>
        <v>4.9973532150873474</v>
      </c>
      <c r="J11">
        <f>'Raw data and fitting summary'!J13</f>
        <v>4.4342268683004971</v>
      </c>
      <c r="K11">
        <f>'Raw data and fitting summary'!K13</f>
        <v>3.8867537057625756</v>
      </c>
      <c r="L11">
        <f>'Raw data and fitting summary'!L13</f>
        <v>3.367103187869442</v>
      </c>
      <c r="M11">
        <f>'Raw data and fitting summary'!M13</f>
        <v>2.8849617909978029</v>
      </c>
      <c r="N11">
        <f>'Raw data and fitting summary'!N13</f>
        <v>2.4469779697996188</v>
      </c>
      <c r="O11">
        <f>'Raw data and fitting summary'!O13</f>
        <v>2.0566811721244154</v>
      </c>
      <c r="P11">
        <f>'Raw data and fitting summary'!P13</f>
        <v>1.7147913149400968</v>
      </c>
      <c r="Q11">
        <f>'Raw data and fitting summary'!Q13</f>
        <v>1.4197734543052418</v>
      </c>
      <c r="R11">
        <f>'Raw data and fitting summary'!R13</f>
        <v>1.1684861172600662</v>
      </c>
      <c r="X11">
        <f t="shared" si="8"/>
        <v>10.15684086541442</v>
      </c>
      <c r="Y11">
        <f t="shared" si="9"/>
        <v>7.58929637106763</v>
      </c>
      <c r="Z11">
        <f t="shared" si="10"/>
        <v>7.1381817134476204</v>
      </c>
      <c r="AA11">
        <f t="shared" si="11"/>
        <v>6.6444886741424911</v>
      </c>
      <c r="AB11">
        <f t="shared" si="12"/>
        <v>6.1157633751847271</v>
      </c>
      <c r="AC11">
        <f t="shared" si="13"/>
        <v>5.5624807178014075</v>
      </c>
      <c r="AD11">
        <f t="shared" si="14"/>
        <v>4.9973532150873465</v>
      </c>
      <c r="AE11">
        <f t="shared" si="15"/>
        <v>4.4342268683004962</v>
      </c>
      <c r="AF11">
        <f t="shared" si="16"/>
        <v>3.8867537057625752</v>
      </c>
      <c r="AG11">
        <f t="shared" si="17"/>
        <v>3.3671031878694415</v>
      </c>
      <c r="AH11">
        <f t="shared" si="18"/>
        <v>2.8849617909978025</v>
      </c>
      <c r="AI11">
        <f t="shared" si="19"/>
        <v>2.4469779697996188</v>
      </c>
      <c r="AJ11">
        <f t="shared" si="20"/>
        <v>2.0566811721244149</v>
      </c>
      <c r="AK11">
        <f t="shared" si="21"/>
        <v>1.7147913149400966</v>
      </c>
      <c r="AL11">
        <f t="shared" si="22"/>
        <v>1.4197734543052416</v>
      </c>
      <c r="AM11">
        <f t="shared" si="23"/>
        <v>1.168486117260066</v>
      </c>
      <c r="AO11">
        <f t="shared" si="24"/>
        <v>10.15684086541442</v>
      </c>
      <c r="AP11">
        <f t="shared" si="4"/>
        <v>7.58929637106763</v>
      </c>
      <c r="AQ11">
        <f t="shared" si="4"/>
        <v>7.1381817134476204</v>
      </c>
      <c r="AR11">
        <f t="shared" si="4"/>
        <v>6.6444886741424911</v>
      </c>
      <c r="AS11">
        <f t="shared" si="4"/>
        <v>6.1157633751847271</v>
      </c>
      <c r="AT11">
        <f t="shared" si="4"/>
        <v>5.5624807178014075</v>
      </c>
      <c r="AU11">
        <f t="shared" si="4"/>
        <v>4.9973532150873465</v>
      </c>
      <c r="AV11">
        <f t="shared" si="4"/>
        <v>4.4342268683004962</v>
      </c>
      <c r="AW11">
        <f t="shared" si="4"/>
        <v>3.8867537057625752</v>
      </c>
      <c r="AX11">
        <f t="shared" si="4"/>
        <v>3.3671031878694415</v>
      </c>
      <c r="AY11">
        <f t="shared" si="4"/>
        <v>2.8849617909978025</v>
      </c>
      <c r="AZ11">
        <f t="shared" si="4"/>
        <v>2.4469779697996188</v>
      </c>
      <c r="BA11">
        <f t="shared" si="4"/>
        <v>2.0566811721244149</v>
      </c>
      <c r="BB11">
        <f t="shared" si="4"/>
        <v>1.7147913149400966</v>
      </c>
      <c r="BC11">
        <f t="shared" si="4"/>
        <v>1.4197734543052416</v>
      </c>
      <c r="BD11">
        <f t="shared" si="4"/>
        <v>1.168486117260066</v>
      </c>
      <c r="BF11">
        <f t="shared" si="25"/>
        <v>3.1554436208840472E-30</v>
      </c>
      <c r="BG11">
        <f t="shared" si="25"/>
        <v>3.1554436208840472E-30</v>
      </c>
      <c r="BH11">
        <f t="shared" si="5"/>
        <v>3.1554436208840472E-30</v>
      </c>
      <c r="BI11">
        <f t="shared" si="5"/>
        <v>7.8886090522101181E-31</v>
      </c>
      <c r="BJ11">
        <f t="shared" si="5"/>
        <v>7.8886090522101181E-31</v>
      </c>
      <c r="BK11">
        <f t="shared" si="5"/>
        <v>7.8886090522101181E-31</v>
      </c>
      <c r="BL11">
        <f t="shared" si="5"/>
        <v>7.8886090522101181E-31</v>
      </c>
      <c r="BM11">
        <f t="shared" si="5"/>
        <v>7.8886090522101181E-31</v>
      </c>
      <c r="BN11">
        <f t="shared" si="5"/>
        <v>1.9721522630525295E-31</v>
      </c>
      <c r="BO11">
        <f t="shared" si="5"/>
        <v>1.9721522630525295E-31</v>
      </c>
      <c r="BP11">
        <f t="shared" si="5"/>
        <v>1.9721522630525295E-31</v>
      </c>
      <c r="BQ11">
        <f t="shared" si="5"/>
        <v>0</v>
      </c>
      <c r="BR11">
        <f t="shared" si="5"/>
        <v>1.9721522630525295E-31</v>
      </c>
      <c r="BS11">
        <f t="shared" si="5"/>
        <v>4.9303806576313238E-32</v>
      </c>
      <c r="BT11">
        <f t="shared" si="5"/>
        <v>4.9303806576313238E-32</v>
      </c>
      <c r="BU11">
        <f t="shared" si="5"/>
        <v>4.9303806576313238E-32</v>
      </c>
      <c r="BW11">
        <f t="shared" si="26"/>
        <v>1.7489265244363671E-16</v>
      </c>
      <c r="BX11">
        <f t="shared" si="6"/>
        <v>2.3406080782036455E-16</v>
      </c>
      <c r="BY11">
        <f t="shared" si="6"/>
        <v>2.4885284666454648E-16</v>
      </c>
      <c r="BZ11">
        <f t="shared" si="6"/>
        <v>1.3367144760988696E-16</v>
      </c>
      <c r="CA11">
        <f t="shared" si="6"/>
        <v>1.452277279569041E-16</v>
      </c>
      <c r="CB11">
        <f t="shared" si="6"/>
        <v>1.5967307839067554E-16</v>
      </c>
      <c r="CC11">
        <f t="shared" si="6"/>
        <v>1.7772976643288986E-16</v>
      </c>
      <c r="CD11">
        <f t="shared" si="6"/>
        <v>2.0030062648565768E-16</v>
      </c>
      <c r="CE11">
        <f t="shared" si="6"/>
        <v>1.1425710077580874E-16</v>
      </c>
      <c r="CF11">
        <f t="shared" si="6"/>
        <v>1.3189058519203365E-16</v>
      </c>
      <c r="CG11">
        <f t="shared" si="6"/>
        <v>1.5393244071231475E-16</v>
      </c>
      <c r="CH11">
        <f t="shared" si="6"/>
        <v>0</v>
      </c>
      <c r="CI11">
        <f t="shared" si="6"/>
        <v>2.1592515936310536E-16</v>
      </c>
      <c r="CJ11">
        <f t="shared" si="6"/>
        <v>1.2948782921307721E-16</v>
      </c>
      <c r="CK11">
        <f t="shared" si="6"/>
        <v>1.5639439112748281E-16</v>
      </c>
      <c r="CL11">
        <f t="shared" si="6"/>
        <v>1.9002759352048989E-16</v>
      </c>
      <c r="CN11">
        <f t="shared" si="27"/>
        <v>1.7489265244363671E-16</v>
      </c>
      <c r="CO11">
        <f t="shared" si="7"/>
        <v>2.3406080782036455E-16</v>
      </c>
      <c r="CP11">
        <f t="shared" si="7"/>
        <v>2.4885284666454648E-16</v>
      </c>
      <c r="CQ11">
        <f t="shared" si="7"/>
        <v>1.3367144760988696E-16</v>
      </c>
      <c r="CR11">
        <f t="shared" si="7"/>
        <v>1.452277279569041E-16</v>
      </c>
      <c r="CS11">
        <f t="shared" si="7"/>
        <v>1.5967307839067554E-16</v>
      </c>
      <c r="CT11">
        <f t="shared" si="7"/>
        <v>1.7772976643288986E-16</v>
      </c>
      <c r="CU11">
        <f t="shared" si="7"/>
        <v>2.0030062648565768E-16</v>
      </c>
      <c r="CV11">
        <f t="shared" si="7"/>
        <v>1.1425710077580874E-16</v>
      </c>
      <c r="CW11">
        <f t="shared" si="7"/>
        <v>1.3189058519203365E-16</v>
      </c>
      <c r="CX11">
        <f t="shared" si="7"/>
        <v>1.5393244071231475E-16</v>
      </c>
      <c r="CY11">
        <f t="shared" si="7"/>
        <v>0</v>
      </c>
      <c r="CZ11">
        <f t="shared" si="7"/>
        <v>2.1592515936310536E-16</v>
      </c>
      <c r="DA11">
        <f t="shared" si="7"/>
        <v>1.2948782921307721E-16</v>
      </c>
      <c r="DB11">
        <f t="shared" si="7"/>
        <v>1.5639439112748281E-16</v>
      </c>
      <c r="DC11">
        <f t="shared" si="7"/>
        <v>1.9002759352048989E-16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7.0224490654278187</v>
      </c>
      <c r="E12">
        <f>'Raw data and fitting summary'!E14</f>
        <v>6.6050283256236133</v>
      </c>
      <c r="F12">
        <f>'Raw data and fitting summary'!F14</f>
        <v>6.1482093989450632</v>
      </c>
      <c r="G12">
        <f>'Raw data and fitting summary'!G14</f>
        <v>5.6589747848260643</v>
      </c>
      <c r="H12">
        <f>'Raw data and fitting summary'!H14</f>
        <v>5.1470170103120694</v>
      </c>
      <c r="I12">
        <f>'Raw data and fitting summary'!I14</f>
        <v>4.6240990862722127</v>
      </c>
      <c r="J12">
        <f>'Raw data and fitting summary'!J14</f>
        <v>4.1030328510956835</v>
      </c>
      <c r="K12">
        <f>'Raw data and fitting summary'!K14</f>
        <v>3.5964506581445872</v>
      </c>
      <c r="L12">
        <f>'Raw data and fitting summary'!L14</f>
        <v>3.1156130263926518</v>
      </c>
      <c r="M12">
        <f>'Raw data and fitting summary'!M14</f>
        <v>2.6694829457737286</v>
      </c>
      <c r="N12">
        <f>'Raw data and fitting summary'!N14</f>
        <v>2.2642122954442554</v>
      </c>
      <c r="O12">
        <f>'Raw data and fitting summary'!O14</f>
        <v>1.9030669075104676</v>
      </c>
      <c r="P12">
        <f>'Raw data and fitting summary'!P14</f>
        <v>1.586712928080156</v>
      </c>
      <c r="Q12">
        <f>'Raw data and fitting summary'!Q14</f>
        <v>1.3137300587330325</v>
      </c>
      <c r="R12">
        <f>'Raw data and fitting summary'!R14</f>
        <v>1.0812114642670094</v>
      </c>
      <c r="X12">
        <f t="shared" si="8"/>
        <v>9.3982227278593875</v>
      </c>
      <c r="Y12">
        <f t="shared" si="9"/>
        <v>7.0224490654278187</v>
      </c>
      <c r="Z12">
        <f t="shared" si="10"/>
        <v>6.6050283256236133</v>
      </c>
      <c r="AA12">
        <f t="shared" si="11"/>
        <v>6.1482093989450632</v>
      </c>
      <c r="AB12">
        <f t="shared" si="12"/>
        <v>5.6589747848260643</v>
      </c>
      <c r="AC12">
        <f t="shared" si="13"/>
        <v>5.1470170103120703</v>
      </c>
      <c r="AD12">
        <f t="shared" si="14"/>
        <v>4.6240990862722127</v>
      </c>
      <c r="AE12">
        <f t="shared" si="15"/>
        <v>4.1030328510956835</v>
      </c>
      <c r="AF12">
        <f t="shared" si="16"/>
        <v>3.5964506581445872</v>
      </c>
      <c r="AG12">
        <f t="shared" si="17"/>
        <v>3.1156130263926518</v>
      </c>
      <c r="AH12">
        <f t="shared" si="18"/>
        <v>2.6694829457737286</v>
      </c>
      <c r="AI12">
        <f t="shared" si="19"/>
        <v>2.2642122954442554</v>
      </c>
      <c r="AJ12">
        <f t="shared" si="20"/>
        <v>1.903066907510468</v>
      </c>
      <c r="AK12">
        <f t="shared" si="21"/>
        <v>1.586712928080156</v>
      </c>
      <c r="AL12">
        <f t="shared" si="22"/>
        <v>1.3137300587330327</v>
      </c>
      <c r="AM12">
        <f t="shared" si="23"/>
        <v>1.0812114642670094</v>
      </c>
      <c r="AO12">
        <f t="shared" si="24"/>
        <v>9.3982227278593875</v>
      </c>
      <c r="AP12">
        <f t="shared" si="4"/>
        <v>7.0224490654278187</v>
      </c>
      <c r="AQ12">
        <f t="shared" si="4"/>
        <v>6.6050283256236133</v>
      </c>
      <c r="AR12">
        <f t="shared" si="4"/>
        <v>6.1482093989450632</v>
      </c>
      <c r="AS12">
        <f t="shared" si="4"/>
        <v>5.6589747848260643</v>
      </c>
      <c r="AT12">
        <f t="shared" si="4"/>
        <v>5.1470170103120703</v>
      </c>
      <c r="AU12">
        <f t="shared" si="4"/>
        <v>4.6240990862722127</v>
      </c>
      <c r="AV12">
        <f t="shared" si="4"/>
        <v>4.1030328510956835</v>
      </c>
      <c r="AW12">
        <f t="shared" si="4"/>
        <v>3.5964506581445872</v>
      </c>
      <c r="AX12">
        <f t="shared" si="4"/>
        <v>3.1156130263926518</v>
      </c>
      <c r="AY12">
        <f t="shared" si="4"/>
        <v>2.6694829457737286</v>
      </c>
      <c r="AZ12">
        <f t="shared" si="4"/>
        <v>2.2642122954442554</v>
      </c>
      <c r="BA12">
        <f t="shared" si="4"/>
        <v>1.903066907510468</v>
      </c>
      <c r="BB12">
        <f t="shared" si="4"/>
        <v>1.586712928080156</v>
      </c>
      <c r="BC12">
        <f t="shared" si="4"/>
        <v>1.3137300587330327</v>
      </c>
      <c r="BD12">
        <f t="shared" si="4"/>
        <v>1.0812114642670094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7.8886090522101181E-31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1.9721522630525295E-31</v>
      </c>
      <c r="BS12">
        <f t="shared" si="5"/>
        <v>0</v>
      </c>
      <c r="BT12">
        <f t="shared" si="5"/>
        <v>4.9303806576313238E-32</v>
      </c>
      <c r="BU12">
        <f t="shared" si="5"/>
        <v>0</v>
      </c>
      <c r="BW12">
        <f t="shared" si="26"/>
        <v>0</v>
      </c>
      <c r="BX12">
        <f t="shared" si="6"/>
        <v>0</v>
      </c>
      <c r="BY12">
        <f t="shared" si="6"/>
        <v>0</v>
      </c>
      <c r="BZ12">
        <f t="shared" si="6"/>
        <v>0</v>
      </c>
      <c r="CA12">
        <f t="shared" si="6"/>
        <v>0</v>
      </c>
      <c r="CB12">
        <f t="shared" si="6"/>
        <v>1.7256178052659551E-16</v>
      </c>
      <c r="CC12">
        <f t="shared" si="6"/>
        <v>0</v>
      </c>
      <c r="CD12">
        <f t="shared" si="6"/>
        <v>0</v>
      </c>
      <c r="CE12">
        <f t="shared" si="6"/>
        <v>0</v>
      </c>
      <c r="CF12">
        <f t="shared" si="6"/>
        <v>0</v>
      </c>
      <c r="CG12">
        <f t="shared" si="6"/>
        <v>0</v>
      </c>
      <c r="CH12">
        <f t="shared" si="6"/>
        <v>0</v>
      </c>
      <c r="CI12">
        <f t="shared" si="6"/>
        <v>2.3335449116237645E-16</v>
      </c>
      <c r="CJ12">
        <f t="shared" si="6"/>
        <v>0</v>
      </c>
      <c r="CK12">
        <f t="shared" si="6"/>
        <v>1.6901843986059979E-16</v>
      </c>
      <c r="CL12">
        <f t="shared" si="6"/>
        <v>0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1.7256178052659551E-16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2.3335449116237645E-16</v>
      </c>
      <c r="DA12">
        <f t="shared" si="7"/>
        <v>0</v>
      </c>
      <c r="DB12">
        <f t="shared" si="7"/>
        <v>1.6901843986059979E-16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6.4227976961319975</v>
      </c>
      <c r="E13">
        <f>'Raw data and fitting summary'!E15</f>
        <v>6.041020777431223</v>
      </c>
      <c r="F13">
        <f>'Raw data and fitting summary'!F15</f>
        <v>5.6232099079633171</v>
      </c>
      <c r="G13">
        <f>'Raw data and fitting summary'!G15</f>
        <v>5.1757513471171936</v>
      </c>
      <c r="H13">
        <f>'Raw data and fitting summary'!H15</f>
        <v>4.7075099709207509</v>
      </c>
      <c r="I13">
        <f>'Raw data and fitting summary'!I15</f>
        <v>4.2292443393017178</v>
      </c>
      <c r="J13">
        <f>'Raw data and fitting summary'!J15</f>
        <v>3.7526722796622796</v>
      </c>
      <c r="K13">
        <f>'Raw data and fitting summary'!K15</f>
        <v>3.2893474607175688</v>
      </c>
      <c r="L13">
        <f>'Raw data and fitting summary'!L15</f>
        <v>2.8495688586008225</v>
      </c>
      <c r="M13">
        <f>'Raw data and fitting summary'!M15</f>
        <v>2.4415341078639248</v>
      </c>
      <c r="N13">
        <f>'Raw data and fitting summary'!N15</f>
        <v>2.0708697748094167</v>
      </c>
      <c r="O13">
        <f>'Raw data and fitting summary'!O15</f>
        <v>1.74056282007346</v>
      </c>
      <c r="P13">
        <f>'Raw data and fitting summary'!P15</f>
        <v>1.4512225071261833</v>
      </c>
      <c r="Q13">
        <f>'Raw data and fitting summary'!Q15</f>
        <v>1.2015498177281305</v>
      </c>
      <c r="R13">
        <f>'Raw data and fitting summary'!R15</f>
        <v>0.98888613317447915</v>
      </c>
      <c r="X13">
        <f t="shared" si="8"/>
        <v>8.5957025422089313</v>
      </c>
      <c r="Y13">
        <f t="shared" si="9"/>
        <v>6.4227976961319975</v>
      </c>
      <c r="Z13">
        <f t="shared" si="10"/>
        <v>6.041020777431223</v>
      </c>
      <c r="AA13">
        <f t="shared" si="11"/>
        <v>5.6232099079633162</v>
      </c>
      <c r="AB13">
        <f t="shared" si="12"/>
        <v>5.1757513471171928</v>
      </c>
      <c r="AC13">
        <f t="shared" si="13"/>
        <v>4.70750997092075</v>
      </c>
      <c r="AD13">
        <f t="shared" si="14"/>
        <v>4.2292443393017169</v>
      </c>
      <c r="AE13">
        <f t="shared" si="15"/>
        <v>3.7526722796622787</v>
      </c>
      <c r="AF13">
        <f t="shared" si="16"/>
        <v>3.2893474607175683</v>
      </c>
      <c r="AG13">
        <f t="shared" si="17"/>
        <v>2.8495688586008225</v>
      </c>
      <c r="AH13">
        <f t="shared" si="18"/>
        <v>2.4415341078639239</v>
      </c>
      <c r="AI13">
        <f t="shared" si="19"/>
        <v>2.0708697748094163</v>
      </c>
      <c r="AJ13">
        <f t="shared" si="20"/>
        <v>1.7405628200734595</v>
      </c>
      <c r="AK13">
        <f t="shared" si="21"/>
        <v>1.4512225071261828</v>
      </c>
      <c r="AL13">
        <f t="shared" si="22"/>
        <v>1.2015498177281303</v>
      </c>
      <c r="AM13">
        <f t="shared" si="23"/>
        <v>0.98888613317447893</v>
      </c>
      <c r="AO13">
        <f t="shared" si="24"/>
        <v>8.5957025422089313</v>
      </c>
      <c r="AP13">
        <f t="shared" si="4"/>
        <v>6.4227976961319975</v>
      </c>
      <c r="AQ13">
        <f t="shared" si="4"/>
        <v>6.041020777431223</v>
      </c>
      <c r="AR13">
        <f t="shared" si="4"/>
        <v>5.6232099079633162</v>
      </c>
      <c r="AS13">
        <f t="shared" si="4"/>
        <v>5.1757513471171928</v>
      </c>
      <c r="AT13">
        <f t="shared" si="4"/>
        <v>4.70750997092075</v>
      </c>
      <c r="AU13">
        <f t="shared" si="4"/>
        <v>4.2292443393017169</v>
      </c>
      <c r="AV13">
        <f t="shared" si="4"/>
        <v>3.7526722796622787</v>
      </c>
      <c r="AW13">
        <f t="shared" si="4"/>
        <v>3.2893474607175683</v>
      </c>
      <c r="AX13">
        <f t="shared" si="4"/>
        <v>2.8495688586008225</v>
      </c>
      <c r="AY13">
        <f t="shared" si="4"/>
        <v>2.4415341078639239</v>
      </c>
      <c r="AZ13">
        <f t="shared" si="4"/>
        <v>2.0708697748094163</v>
      </c>
      <c r="BA13">
        <f t="shared" si="4"/>
        <v>1.7405628200734595</v>
      </c>
      <c r="BB13">
        <f t="shared" si="4"/>
        <v>1.4512225071261828</v>
      </c>
      <c r="BC13">
        <f t="shared" si="4"/>
        <v>1.2015498177281303</v>
      </c>
      <c r="BD13">
        <f t="shared" si="4"/>
        <v>0.98888613317447893</v>
      </c>
      <c r="BF13">
        <f t="shared" si="25"/>
        <v>3.1554436208840472E-30</v>
      </c>
      <c r="BG13">
        <f t="shared" si="25"/>
        <v>0</v>
      </c>
      <c r="BH13">
        <f t="shared" si="5"/>
        <v>0</v>
      </c>
      <c r="BI13">
        <f t="shared" si="5"/>
        <v>7.8886090522101181E-31</v>
      </c>
      <c r="BJ13">
        <f t="shared" si="5"/>
        <v>7.8886090522101181E-31</v>
      </c>
      <c r="BK13">
        <f t="shared" si="5"/>
        <v>7.8886090522101181E-31</v>
      </c>
      <c r="BL13">
        <f t="shared" si="5"/>
        <v>7.8886090522101181E-31</v>
      </c>
      <c r="BM13">
        <f t="shared" si="5"/>
        <v>7.8886090522101181E-31</v>
      </c>
      <c r="BN13">
        <f t="shared" si="5"/>
        <v>1.9721522630525295E-31</v>
      </c>
      <c r="BO13">
        <f t="shared" si="5"/>
        <v>0</v>
      </c>
      <c r="BP13">
        <f t="shared" si="5"/>
        <v>7.8886090522101181E-31</v>
      </c>
      <c r="BQ13">
        <f t="shared" si="5"/>
        <v>1.9721522630525295E-31</v>
      </c>
      <c r="BR13">
        <f t="shared" si="5"/>
        <v>1.9721522630525295E-31</v>
      </c>
      <c r="BS13">
        <f t="shared" si="5"/>
        <v>1.9721522630525295E-31</v>
      </c>
      <c r="BT13">
        <f t="shared" si="5"/>
        <v>4.9303806576313238E-32</v>
      </c>
      <c r="BU13">
        <f t="shared" si="5"/>
        <v>4.9303806576313238E-32</v>
      </c>
      <c r="BW13">
        <f t="shared" si="26"/>
        <v>2.0665638796567297E-16</v>
      </c>
      <c r="BX13">
        <f t="shared" si="6"/>
        <v>0</v>
      </c>
      <c r="BY13">
        <f t="shared" si="6"/>
        <v>0</v>
      </c>
      <c r="BZ13">
        <f t="shared" si="6"/>
        <v>1.5794865107957827E-16</v>
      </c>
      <c r="CA13">
        <f t="shared" si="6"/>
        <v>1.7160376535376372E-16</v>
      </c>
      <c r="CB13">
        <f t="shared" si="6"/>
        <v>1.8867265819649553E-16</v>
      </c>
      <c r="CC13">
        <f t="shared" si="6"/>
        <v>2.1000877424991029E-16</v>
      </c>
      <c r="CD13">
        <f t="shared" si="6"/>
        <v>2.366789193166787E-16</v>
      </c>
      <c r="CE13">
        <f t="shared" si="6"/>
        <v>1.3500830032506962E-16</v>
      </c>
      <c r="CF13">
        <f t="shared" si="6"/>
        <v>0</v>
      </c>
      <c r="CG13">
        <f t="shared" si="6"/>
        <v>3.637788294004971E-16</v>
      </c>
      <c r="CH13">
        <f t="shared" si="6"/>
        <v>2.1444574412745606E-16</v>
      </c>
      <c r="CI13">
        <f t="shared" si="6"/>
        <v>2.551411559114655E-16</v>
      </c>
      <c r="CJ13">
        <f t="shared" si="6"/>
        <v>3.0601042064147737E-16</v>
      </c>
      <c r="CK13">
        <f t="shared" si="6"/>
        <v>1.8479850077699601E-16</v>
      </c>
      <c r="CL13">
        <f t="shared" si="6"/>
        <v>2.2454011384731775E-16</v>
      </c>
      <c r="CN13">
        <f t="shared" si="27"/>
        <v>2.0665638796567297E-16</v>
      </c>
      <c r="CO13">
        <f t="shared" si="7"/>
        <v>0</v>
      </c>
      <c r="CP13">
        <f t="shared" si="7"/>
        <v>0</v>
      </c>
      <c r="CQ13">
        <f t="shared" si="7"/>
        <v>1.5794865107957827E-16</v>
      </c>
      <c r="CR13">
        <f t="shared" si="7"/>
        <v>1.7160376535376372E-16</v>
      </c>
      <c r="CS13">
        <f t="shared" si="7"/>
        <v>1.8867265819649553E-16</v>
      </c>
      <c r="CT13">
        <f t="shared" si="7"/>
        <v>2.1000877424991029E-16</v>
      </c>
      <c r="CU13">
        <f t="shared" si="7"/>
        <v>2.366789193166787E-16</v>
      </c>
      <c r="CV13">
        <f t="shared" si="7"/>
        <v>1.3500830032506962E-16</v>
      </c>
      <c r="CW13">
        <f t="shared" si="7"/>
        <v>0</v>
      </c>
      <c r="CX13">
        <f t="shared" si="7"/>
        <v>3.637788294004971E-16</v>
      </c>
      <c r="CY13">
        <f t="shared" si="7"/>
        <v>2.1444574412745606E-16</v>
      </c>
      <c r="CZ13">
        <f t="shared" si="7"/>
        <v>2.551411559114655E-16</v>
      </c>
      <c r="DA13">
        <f t="shared" si="7"/>
        <v>3.0601042064147737E-16</v>
      </c>
      <c r="DB13">
        <f t="shared" si="7"/>
        <v>1.8479850077699601E-16</v>
      </c>
      <c r="DC13">
        <f t="shared" si="7"/>
        <v>2.2454011384731775E-16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5.8033572603169752</v>
      </c>
      <c r="E14">
        <f>'Raw data and fitting summary'!E16</f>
        <v>5.4584004427765631</v>
      </c>
      <c r="F14">
        <f>'Raw data and fitting summary'!F16</f>
        <v>5.0808849335731283</v>
      </c>
      <c r="G14">
        <f>'Raw data and fitting summary'!G16</f>
        <v>4.676581075561038</v>
      </c>
      <c r="H14">
        <f>'Raw data and fitting summary'!H16</f>
        <v>4.2534987804784876</v>
      </c>
      <c r="I14">
        <f>'Raw data and fitting summary'!I16</f>
        <v>3.8213590094737251</v>
      </c>
      <c r="J14">
        <f>'Raw data and fitting summary'!J16</f>
        <v>3.3907494755570102</v>
      </c>
      <c r="K14">
        <f>'Raw data and fitting summary'!K16</f>
        <v>2.9721095651754124</v>
      </c>
      <c r="L14">
        <f>'Raw data and fitting summary'!L16</f>
        <v>2.5747449797918063</v>
      </c>
      <c r="M14">
        <f>'Raw data and fitting summary'!M16</f>
        <v>2.2060627411192932</v>
      </c>
      <c r="N14">
        <f>'Raw data and fitting summary'!N16</f>
        <v>1.8711467667818351</v>
      </c>
      <c r="O14">
        <f>'Raw data and fitting summary'!O16</f>
        <v>1.5726959429213059</v>
      </c>
      <c r="P14">
        <f>'Raw data and fitting summary'!P16</f>
        <v>1.3112607731889327</v>
      </c>
      <c r="Q14">
        <f>'Raw data and fitting summary'!Q16</f>
        <v>1.0856675218876113</v>
      </c>
      <c r="R14">
        <f>'Raw data and fitting summary'!R16</f>
        <v>0.89351397819068901</v>
      </c>
      <c r="X14">
        <f t="shared" si="8"/>
        <v>7.7666984258113718</v>
      </c>
      <c r="Y14">
        <f t="shared" si="9"/>
        <v>5.8033572603169752</v>
      </c>
      <c r="Z14">
        <f t="shared" si="10"/>
        <v>5.4584004427765631</v>
      </c>
      <c r="AA14">
        <f t="shared" si="11"/>
        <v>5.0808849335731283</v>
      </c>
      <c r="AB14">
        <f t="shared" si="12"/>
        <v>4.6765810755610371</v>
      </c>
      <c r="AC14">
        <f t="shared" si="13"/>
        <v>4.2534987804784867</v>
      </c>
      <c r="AD14">
        <f t="shared" si="14"/>
        <v>3.8213590094737246</v>
      </c>
      <c r="AE14">
        <f t="shared" si="15"/>
        <v>3.3907494755570102</v>
      </c>
      <c r="AF14">
        <f t="shared" si="16"/>
        <v>2.9721095651754115</v>
      </c>
      <c r="AG14">
        <f t="shared" si="17"/>
        <v>2.5747449797918063</v>
      </c>
      <c r="AH14">
        <f t="shared" si="18"/>
        <v>2.2060627411192932</v>
      </c>
      <c r="AI14">
        <f t="shared" si="19"/>
        <v>1.8711467667818349</v>
      </c>
      <c r="AJ14">
        <f t="shared" si="20"/>
        <v>1.5726959429213057</v>
      </c>
      <c r="AK14">
        <f t="shared" si="21"/>
        <v>1.3112607731889327</v>
      </c>
      <c r="AL14">
        <f t="shared" si="22"/>
        <v>1.0856675218876111</v>
      </c>
      <c r="AM14">
        <f t="shared" si="23"/>
        <v>0.8935139781906889</v>
      </c>
      <c r="AO14">
        <f t="shared" si="24"/>
        <v>7.7666984258113718</v>
      </c>
      <c r="AP14">
        <f t="shared" si="4"/>
        <v>5.8033572603169752</v>
      </c>
      <c r="AQ14">
        <f t="shared" si="4"/>
        <v>5.4584004427765631</v>
      </c>
      <c r="AR14">
        <f t="shared" si="4"/>
        <v>5.0808849335731283</v>
      </c>
      <c r="AS14">
        <f t="shared" si="4"/>
        <v>4.6765810755610371</v>
      </c>
      <c r="AT14">
        <f t="shared" si="4"/>
        <v>4.2534987804784867</v>
      </c>
      <c r="AU14">
        <f t="shared" si="4"/>
        <v>3.8213590094737246</v>
      </c>
      <c r="AV14">
        <f t="shared" si="4"/>
        <v>3.3907494755570102</v>
      </c>
      <c r="AW14">
        <f t="shared" si="4"/>
        <v>2.9721095651754115</v>
      </c>
      <c r="AX14">
        <f t="shared" si="4"/>
        <v>2.5747449797918063</v>
      </c>
      <c r="AY14">
        <f t="shared" si="4"/>
        <v>2.2060627411192932</v>
      </c>
      <c r="AZ14">
        <f t="shared" si="4"/>
        <v>1.8711467667818349</v>
      </c>
      <c r="BA14">
        <f t="shared" si="4"/>
        <v>1.5726959429213057</v>
      </c>
      <c r="BB14">
        <f t="shared" si="4"/>
        <v>1.3112607731889327</v>
      </c>
      <c r="BC14">
        <f t="shared" si="4"/>
        <v>1.0856675218876111</v>
      </c>
      <c r="BD14">
        <f t="shared" si="4"/>
        <v>0.8935139781906889</v>
      </c>
      <c r="BF14">
        <f t="shared" si="25"/>
        <v>7.8886090522101181E-31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7.8886090522101181E-31</v>
      </c>
      <c r="BK14">
        <f t="shared" si="5"/>
        <v>7.8886090522101181E-31</v>
      </c>
      <c r="BL14">
        <f t="shared" si="5"/>
        <v>1.9721522630525295E-31</v>
      </c>
      <c r="BM14">
        <f t="shared" si="5"/>
        <v>0</v>
      </c>
      <c r="BN14">
        <f t="shared" si="5"/>
        <v>7.8886090522101181E-31</v>
      </c>
      <c r="BO14">
        <f t="shared" si="5"/>
        <v>0</v>
      </c>
      <c r="BP14">
        <f t="shared" si="5"/>
        <v>0</v>
      </c>
      <c r="BQ14">
        <f t="shared" si="5"/>
        <v>4.9303806576313238E-32</v>
      </c>
      <c r="BR14">
        <f t="shared" si="5"/>
        <v>4.9303806576313238E-32</v>
      </c>
      <c r="BS14">
        <f t="shared" si="5"/>
        <v>0</v>
      </c>
      <c r="BT14">
        <f t="shared" si="5"/>
        <v>4.9303806576313238E-32</v>
      </c>
      <c r="BU14">
        <f t="shared" si="5"/>
        <v>1.2325951644078309E-32</v>
      </c>
      <c r="BW14">
        <f t="shared" si="26"/>
        <v>1.1435726881687684E-16</v>
      </c>
      <c r="BX14">
        <f t="shared" si="6"/>
        <v>0</v>
      </c>
      <c r="BY14">
        <f t="shared" si="6"/>
        <v>0</v>
      </c>
      <c r="BZ14">
        <f t="shared" si="6"/>
        <v>0</v>
      </c>
      <c r="CA14">
        <f t="shared" si="6"/>
        <v>1.8992045799047178E-16</v>
      </c>
      <c r="CB14">
        <f t="shared" si="6"/>
        <v>2.0881125528387052E-16</v>
      </c>
      <c r="CC14">
        <f t="shared" si="6"/>
        <v>1.1621237595030946E-16</v>
      </c>
      <c r="CD14">
        <f t="shared" si="6"/>
        <v>0</v>
      </c>
      <c r="CE14">
        <f t="shared" si="6"/>
        <v>2.988377111352238E-16</v>
      </c>
      <c r="CF14">
        <f t="shared" si="6"/>
        <v>0</v>
      </c>
      <c r="CG14">
        <f t="shared" si="6"/>
        <v>0</v>
      </c>
      <c r="CH14">
        <f t="shared" si="6"/>
        <v>1.1866765817997452E-16</v>
      </c>
      <c r="CI14">
        <f t="shared" si="6"/>
        <v>1.4118724342391334E-16</v>
      </c>
      <c r="CJ14">
        <f t="shared" si="6"/>
        <v>0</v>
      </c>
      <c r="CK14">
        <f t="shared" si="6"/>
        <v>2.0452357692249129E-16</v>
      </c>
      <c r="CL14">
        <f t="shared" si="6"/>
        <v>1.2425357092602964E-16</v>
      </c>
      <c r="CN14">
        <f t="shared" si="27"/>
        <v>1.1435726881687684E-16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1.8992045799047178E-16</v>
      </c>
      <c r="CS14">
        <f t="shared" si="7"/>
        <v>2.0881125528387052E-16</v>
      </c>
      <c r="CT14">
        <f t="shared" si="7"/>
        <v>1.1621237595030946E-16</v>
      </c>
      <c r="CU14">
        <f t="shared" si="7"/>
        <v>0</v>
      </c>
      <c r="CV14">
        <f t="shared" si="7"/>
        <v>2.988377111352238E-16</v>
      </c>
      <c r="CW14">
        <f t="shared" si="7"/>
        <v>0</v>
      </c>
      <c r="CX14">
        <f t="shared" si="7"/>
        <v>0</v>
      </c>
      <c r="CY14">
        <f t="shared" si="7"/>
        <v>1.1866765817997452E-16</v>
      </c>
      <c r="CZ14">
        <f t="shared" si="7"/>
        <v>1.4118724342391334E-16</v>
      </c>
      <c r="DA14">
        <f t="shared" si="7"/>
        <v>0</v>
      </c>
      <c r="DB14">
        <f t="shared" si="7"/>
        <v>2.0452357692249129E-16</v>
      </c>
      <c r="DC14">
        <f t="shared" si="7"/>
        <v>1.2425357092602964E-16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5.1790024804121124</v>
      </c>
      <c r="E15">
        <f>'Raw data and fitting summary'!E17</f>
        <v>4.8711578771006696</v>
      </c>
      <c r="F15">
        <f>'Raw data and fitting summary'!F17</f>
        <v>4.5342574122735488</v>
      </c>
      <c r="G15">
        <f>'Raw data and fitting summary'!G17</f>
        <v>4.1734506258634294</v>
      </c>
      <c r="H15">
        <f>'Raw data and fitting summary'!H17</f>
        <v>3.7958856824411287</v>
      </c>
      <c r="I15">
        <f>'Raw data and fitting summary'!I17</f>
        <v>3.410237712563061</v>
      </c>
      <c r="J15">
        <f>'Raw data and fitting summary'!J17</f>
        <v>3.0259553490606006</v>
      </c>
      <c r="K15">
        <f>'Raw data and fitting summary'!K17</f>
        <v>2.6523548559302883</v>
      </c>
      <c r="L15">
        <f>'Raw data and fitting summary'!L17</f>
        <v>2.2977407797985667</v>
      </c>
      <c r="M15">
        <f>'Raw data and fitting summary'!M17</f>
        <v>1.9687232571957025</v>
      </c>
      <c r="N15">
        <f>'Raw data and fitting summary'!N17</f>
        <v>1.6698392519520555</v>
      </c>
      <c r="O15">
        <f>'Raw data and fitting summary'!O17</f>
        <v>1.4034972902699832</v>
      </c>
      <c r="P15">
        <f>'Raw data and fitting summary'!P17</f>
        <v>1.1701886498095184</v>
      </c>
      <c r="Q15">
        <f>'Raw data and fitting summary'!Q17</f>
        <v>0.96886587134766577</v>
      </c>
      <c r="R15">
        <f>'Raw data and fitting summary'!R17</f>
        <v>0.79738518615338883</v>
      </c>
      <c r="X15">
        <f t="shared" si="8"/>
        <v>6.9311173873333027</v>
      </c>
      <c r="Y15">
        <f t="shared" si="9"/>
        <v>5.1790024804121133</v>
      </c>
      <c r="Z15">
        <f t="shared" si="10"/>
        <v>4.8711578771006696</v>
      </c>
      <c r="AA15">
        <f t="shared" si="11"/>
        <v>4.5342574122735488</v>
      </c>
      <c r="AB15">
        <f t="shared" si="12"/>
        <v>4.1734506258634303</v>
      </c>
      <c r="AC15">
        <f t="shared" si="13"/>
        <v>3.7958856824411291</v>
      </c>
      <c r="AD15">
        <f t="shared" si="14"/>
        <v>3.4102377125630614</v>
      </c>
      <c r="AE15">
        <f t="shared" si="15"/>
        <v>3.025955349060601</v>
      </c>
      <c r="AF15">
        <f t="shared" si="16"/>
        <v>2.6523548559302883</v>
      </c>
      <c r="AG15">
        <f t="shared" si="17"/>
        <v>2.2977407797985667</v>
      </c>
      <c r="AH15">
        <f t="shared" si="18"/>
        <v>1.9687232571957025</v>
      </c>
      <c r="AI15">
        <f t="shared" si="19"/>
        <v>1.6698392519520557</v>
      </c>
      <c r="AJ15">
        <f t="shared" si="20"/>
        <v>1.4034972902699836</v>
      </c>
      <c r="AK15">
        <f t="shared" si="21"/>
        <v>1.1701886498095184</v>
      </c>
      <c r="AL15">
        <f t="shared" si="22"/>
        <v>0.968865871347666</v>
      </c>
      <c r="AM15">
        <f t="shared" si="23"/>
        <v>0.79738518615338894</v>
      </c>
      <c r="AO15">
        <f t="shared" si="24"/>
        <v>6.9311173873333027</v>
      </c>
      <c r="AP15">
        <f t="shared" si="4"/>
        <v>5.1790024804121133</v>
      </c>
      <c r="AQ15">
        <f t="shared" si="4"/>
        <v>4.8711578771006696</v>
      </c>
      <c r="AR15">
        <f t="shared" si="4"/>
        <v>4.5342574122735488</v>
      </c>
      <c r="AS15">
        <f t="shared" si="4"/>
        <v>4.1734506258634303</v>
      </c>
      <c r="AT15">
        <f t="shared" si="4"/>
        <v>3.7958856824411291</v>
      </c>
      <c r="AU15">
        <f t="shared" si="4"/>
        <v>3.4102377125630614</v>
      </c>
      <c r="AV15">
        <f t="shared" si="4"/>
        <v>3.025955349060601</v>
      </c>
      <c r="AW15">
        <f t="shared" si="4"/>
        <v>2.6523548559302883</v>
      </c>
      <c r="AX15">
        <f t="shared" si="4"/>
        <v>2.2977407797985667</v>
      </c>
      <c r="AY15">
        <f t="shared" si="4"/>
        <v>1.9687232571957025</v>
      </c>
      <c r="AZ15">
        <f t="shared" si="4"/>
        <v>1.6698392519520557</v>
      </c>
      <c r="BA15">
        <f t="shared" si="4"/>
        <v>1.4034972902699836</v>
      </c>
      <c r="BB15">
        <f t="shared" si="4"/>
        <v>1.1701886498095184</v>
      </c>
      <c r="BC15">
        <f t="shared" si="4"/>
        <v>0.968865871347666</v>
      </c>
      <c r="BD15">
        <f t="shared" si="4"/>
        <v>0.79738518615338894</v>
      </c>
      <c r="BF15">
        <f t="shared" si="25"/>
        <v>7.8886090522101181E-31</v>
      </c>
      <c r="BG15">
        <f t="shared" si="25"/>
        <v>7.8886090522101181E-31</v>
      </c>
      <c r="BH15">
        <f t="shared" si="5"/>
        <v>0</v>
      </c>
      <c r="BI15">
        <f t="shared" si="5"/>
        <v>0</v>
      </c>
      <c r="BJ15">
        <f t="shared" si="5"/>
        <v>7.8886090522101181E-31</v>
      </c>
      <c r="BK15">
        <f t="shared" si="5"/>
        <v>1.9721522630525295E-31</v>
      </c>
      <c r="BL15">
        <f t="shared" si="5"/>
        <v>1.9721522630525295E-31</v>
      </c>
      <c r="BM15">
        <f t="shared" si="5"/>
        <v>1.9721522630525295E-31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4.9303806576313238E-32</v>
      </c>
      <c r="BR15">
        <f t="shared" si="5"/>
        <v>1.9721522630525295E-31</v>
      </c>
      <c r="BS15">
        <f t="shared" si="5"/>
        <v>0</v>
      </c>
      <c r="BT15">
        <f t="shared" si="5"/>
        <v>4.9303806576313238E-32</v>
      </c>
      <c r="BU15">
        <f t="shared" si="5"/>
        <v>1.2325951644078309E-32</v>
      </c>
      <c r="BW15">
        <f t="shared" si="26"/>
        <v>1.2814361235942729E-16</v>
      </c>
      <c r="BX15">
        <f t="shared" si="6"/>
        <v>1.7149604061001519E-16</v>
      </c>
      <c r="BY15">
        <f t="shared" si="6"/>
        <v>0</v>
      </c>
      <c r="BZ15">
        <f t="shared" si="6"/>
        <v>0</v>
      </c>
      <c r="CA15">
        <f t="shared" si="6"/>
        <v>2.128163237863568E-16</v>
      </c>
      <c r="CB15">
        <f t="shared" si="6"/>
        <v>1.1699225082154461E-16</v>
      </c>
      <c r="CC15">
        <f t="shared" si="6"/>
        <v>1.3022236198200234E-16</v>
      </c>
      <c r="CD15">
        <f t="shared" si="6"/>
        <v>1.4676000093257449E-16</v>
      </c>
      <c r="CE15">
        <f t="shared" si="6"/>
        <v>0</v>
      </c>
      <c r="CF15">
        <f t="shared" si="6"/>
        <v>0</v>
      </c>
      <c r="CG15">
        <f t="shared" si="6"/>
        <v>0</v>
      </c>
      <c r="CH15">
        <f t="shared" si="6"/>
        <v>1.3297364082528264E-16</v>
      </c>
      <c r="CI15">
        <f t="shared" si="6"/>
        <v>3.1641615051827814E-16</v>
      </c>
      <c r="CJ15">
        <f t="shared" si="6"/>
        <v>0</v>
      </c>
      <c r="CK15">
        <f t="shared" si="6"/>
        <v>2.2917992210436034E-16</v>
      </c>
      <c r="CL15">
        <f t="shared" si="6"/>
        <v>1.392329634289931E-16</v>
      </c>
      <c r="CN15">
        <f t="shared" si="27"/>
        <v>1.2814361235942729E-16</v>
      </c>
      <c r="CO15">
        <f t="shared" si="7"/>
        <v>1.7149604061001519E-16</v>
      </c>
      <c r="CP15">
        <f t="shared" si="7"/>
        <v>0</v>
      </c>
      <c r="CQ15">
        <f t="shared" si="7"/>
        <v>0</v>
      </c>
      <c r="CR15">
        <f t="shared" si="7"/>
        <v>2.128163237863568E-16</v>
      </c>
      <c r="CS15">
        <f t="shared" si="7"/>
        <v>1.1699225082154461E-16</v>
      </c>
      <c r="CT15">
        <f t="shared" si="7"/>
        <v>1.3022236198200234E-16</v>
      </c>
      <c r="CU15">
        <f t="shared" si="7"/>
        <v>1.4676000093257449E-16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1.3297364082528264E-16</v>
      </c>
      <c r="CZ15">
        <f t="shared" si="7"/>
        <v>3.1641615051827814E-16</v>
      </c>
      <c r="DA15">
        <f t="shared" si="7"/>
        <v>0</v>
      </c>
      <c r="DB15">
        <f t="shared" si="7"/>
        <v>2.2917992210436034E-16</v>
      </c>
      <c r="DC15">
        <f t="shared" si="7"/>
        <v>1.392329634289931E-16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4.5650837342657109</v>
      </c>
      <c r="E16">
        <f>'Raw data and fitting summary'!E18</f>
        <v>4.2937310178741326</v>
      </c>
      <c r="F16">
        <f>'Raw data and fitting summary'!F18</f>
        <v>3.9967667206246622</v>
      </c>
      <c r="G16">
        <f>'Raw data and fitting summary'!G18</f>
        <v>3.6787299561930591</v>
      </c>
      <c r="H16">
        <f>'Raw data and fitting summary'!H18</f>
        <v>3.345921546008837</v>
      </c>
      <c r="I16">
        <f>'Raw data and fitting summary'!I18</f>
        <v>3.0059882710004664</v>
      </c>
      <c r="J16">
        <f>'Raw data and fitting summary'!J18</f>
        <v>2.6672587234427545</v>
      </c>
      <c r="K16">
        <f>'Raw data and fitting summary'!K18</f>
        <v>2.3379448177720383</v>
      </c>
      <c r="L16">
        <f>'Raw data and fitting summary'!L18</f>
        <v>2.0253666799910022</v>
      </c>
      <c r="M16">
        <f>'Raw data and fitting summary'!M18</f>
        <v>1.7353508813109413</v>
      </c>
      <c r="N16">
        <f>'Raw data and fitting summary'!N18</f>
        <v>1.471896574051875</v>
      </c>
      <c r="O16">
        <f>'Raw data and fitting summary'!O18</f>
        <v>1.2371267778168096</v>
      </c>
      <c r="P16">
        <f>'Raw data and fitting summary'!P18</f>
        <v>1.0314745342316776</v>
      </c>
      <c r="Q16">
        <f>'Raw data and fitting summary'!Q18</f>
        <v>0.85401654984773312</v>
      </c>
      <c r="R16">
        <f>'Raw data and fitting summary'!R18</f>
        <v>0.70286317819326716</v>
      </c>
      <c r="X16">
        <f t="shared" si="8"/>
        <v>6.1095030104491679</v>
      </c>
      <c r="Y16">
        <f t="shared" si="9"/>
        <v>4.5650837342657109</v>
      </c>
      <c r="Z16">
        <f t="shared" si="10"/>
        <v>4.2937310178741317</v>
      </c>
      <c r="AA16">
        <f t="shared" si="11"/>
        <v>3.9967667206246622</v>
      </c>
      <c r="AB16">
        <f t="shared" si="12"/>
        <v>3.6787299561930586</v>
      </c>
      <c r="AC16">
        <f t="shared" si="13"/>
        <v>3.345921546008837</v>
      </c>
      <c r="AD16">
        <f t="shared" si="14"/>
        <v>3.0059882710004664</v>
      </c>
      <c r="AE16">
        <f t="shared" si="15"/>
        <v>2.6672587234427541</v>
      </c>
      <c r="AF16">
        <f t="shared" si="16"/>
        <v>2.3379448177720383</v>
      </c>
      <c r="AG16">
        <f t="shared" si="17"/>
        <v>2.0253666799910022</v>
      </c>
      <c r="AH16">
        <f t="shared" si="18"/>
        <v>1.7353508813109413</v>
      </c>
      <c r="AI16">
        <f t="shared" si="19"/>
        <v>1.4718965740518748</v>
      </c>
      <c r="AJ16">
        <f t="shared" si="20"/>
        <v>1.2371267778168096</v>
      </c>
      <c r="AK16">
        <f t="shared" si="21"/>
        <v>1.0314745342316776</v>
      </c>
      <c r="AL16">
        <f t="shared" si="22"/>
        <v>0.85401654984773312</v>
      </c>
      <c r="AM16">
        <f t="shared" si="23"/>
        <v>0.70286317819326705</v>
      </c>
      <c r="AO16">
        <f t="shared" si="24"/>
        <v>6.1095030104491679</v>
      </c>
      <c r="AP16">
        <f t="shared" si="4"/>
        <v>4.5650837342657109</v>
      </c>
      <c r="AQ16">
        <f t="shared" si="4"/>
        <v>4.2937310178741317</v>
      </c>
      <c r="AR16">
        <f t="shared" si="4"/>
        <v>3.9967667206246622</v>
      </c>
      <c r="AS16">
        <f t="shared" si="4"/>
        <v>3.6787299561930586</v>
      </c>
      <c r="AT16">
        <f t="shared" si="4"/>
        <v>3.345921546008837</v>
      </c>
      <c r="AU16">
        <f t="shared" si="4"/>
        <v>3.0059882710004664</v>
      </c>
      <c r="AV16">
        <f t="shared" si="4"/>
        <v>2.6672587234427541</v>
      </c>
      <c r="AW16">
        <f t="shared" si="4"/>
        <v>2.3379448177720383</v>
      </c>
      <c r="AX16">
        <f t="shared" si="4"/>
        <v>2.0253666799910022</v>
      </c>
      <c r="AY16">
        <f t="shared" si="4"/>
        <v>1.7353508813109413</v>
      </c>
      <c r="AZ16">
        <f t="shared" si="4"/>
        <v>1.4718965740518748</v>
      </c>
      <c r="BA16">
        <f t="shared" si="4"/>
        <v>1.2371267778168096</v>
      </c>
      <c r="BB16">
        <f t="shared" si="4"/>
        <v>1.0314745342316776</v>
      </c>
      <c r="BC16">
        <f t="shared" si="4"/>
        <v>0.85401654984773312</v>
      </c>
      <c r="BD16">
        <f t="shared" si="4"/>
        <v>0.70286317819326705</v>
      </c>
      <c r="BF16">
        <f t="shared" si="25"/>
        <v>0</v>
      </c>
      <c r="BG16">
        <f t="shared" si="25"/>
        <v>0</v>
      </c>
      <c r="BH16">
        <f t="shared" si="5"/>
        <v>7.8886090522101181E-31</v>
      </c>
      <c r="BI16">
        <f t="shared" si="5"/>
        <v>0</v>
      </c>
      <c r="BJ16">
        <f t="shared" si="5"/>
        <v>1.9721522630525295E-31</v>
      </c>
      <c r="BK16">
        <f t="shared" si="5"/>
        <v>0</v>
      </c>
      <c r="BL16">
        <f t="shared" si="5"/>
        <v>0</v>
      </c>
      <c r="BM16">
        <f t="shared" si="5"/>
        <v>1.9721522630525295E-31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4.9303806576313238E-32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1.2325951644078309E-32</v>
      </c>
      <c r="BW16">
        <f t="shared" si="26"/>
        <v>0</v>
      </c>
      <c r="BX16">
        <f t="shared" si="6"/>
        <v>0</v>
      </c>
      <c r="BY16">
        <f t="shared" si="6"/>
        <v>2.0685469490351799E-16</v>
      </c>
      <c r="BZ16">
        <f t="shared" si="6"/>
        <v>0</v>
      </c>
      <c r="CA16">
        <f t="shared" si="6"/>
        <v>1.2071807801560658E-16</v>
      </c>
      <c r="CB16">
        <f t="shared" si="6"/>
        <v>0</v>
      </c>
      <c r="CC16">
        <f t="shared" si="6"/>
        <v>0</v>
      </c>
      <c r="CD16">
        <f t="shared" si="6"/>
        <v>1.6649648792857115E-16</v>
      </c>
      <c r="CE16">
        <f t="shared" si="6"/>
        <v>0</v>
      </c>
      <c r="CF16">
        <f t="shared" si="6"/>
        <v>0</v>
      </c>
      <c r="CG16">
        <f t="shared" si="6"/>
        <v>0</v>
      </c>
      <c r="CH16">
        <f t="shared" si="6"/>
        <v>1.5085611913191782E-16</v>
      </c>
      <c r="CI16">
        <f t="shared" si="6"/>
        <v>0</v>
      </c>
      <c r="CJ16">
        <f t="shared" si="6"/>
        <v>0</v>
      </c>
      <c r="CK16">
        <f t="shared" si="6"/>
        <v>0</v>
      </c>
      <c r="CL16">
        <f t="shared" si="6"/>
        <v>1.5795720405769746E-16</v>
      </c>
      <c r="CN16">
        <f t="shared" si="27"/>
        <v>0</v>
      </c>
      <c r="CO16">
        <f t="shared" si="7"/>
        <v>0</v>
      </c>
      <c r="CP16">
        <f t="shared" si="7"/>
        <v>2.0685469490351799E-16</v>
      </c>
      <c r="CQ16">
        <f t="shared" si="7"/>
        <v>0</v>
      </c>
      <c r="CR16">
        <f t="shared" si="7"/>
        <v>1.2071807801560658E-16</v>
      </c>
      <c r="CS16">
        <f t="shared" si="7"/>
        <v>0</v>
      </c>
      <c r="CT16">
        <f t="shared" si="7"/>
        <v>0</v>
      </c>
      <c r="CU16">
        <f t="shared" si="7"/>
        <v>1.6649648792857115E-16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1.5085611913191782E-16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1.5795720405769746E-16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3.9759478596516438</v>
      </c>
      <c r="E17">
        <f>'Raw data and fitting summary'!E19</f>
        <v>3.7396139138250635</v>
      </c>
      <c r="F17">
        <f>'Raw data and fitting summary'!F19</f>
        <v>3.4809736279570322</v>
      </c>
      <c r="G17">
        <f>'Raw data and fitting summary'!G19</f>
        <v>3.2039803313519784</v>
      </c>
      <c r="H17">
        <f>'Raw data and fitting summary'!H19</f>
        <v>2.9141217081215189</v>
      </c>
      <c r="I17">
        <f>'Raw data and fitting summary'!I19</f>
        <v>2.6180577023182821</v>
      </c>
      <c r="J17">
        <f>'Raw data and fitting summary'!J19</f>
        <v>2.3230420798218239</v>
      </c>
      <c r="K17">
        <f>'Raw data and fitting summary'!K19</f>
        <v>2.0362269862503561</v>
      </c>
      <c r="L17">
        <f>'Raw data and fitting summary'!L19</f>
        <v>1.763987866394582</v>
      </c>
      <c r="M17">
        <f>'Raw data and fitting summary'!M19</f>
        <v>1.5113993573663627</v>
      </c>
      <c r="N17">
        <f>'Raw data and fitting summary'!N19</f>
        <v>1.2819445105252725</v>
      </c>
      <c r="O17">
        <f>'Raw data and fitting summary'!O19</f>
        <v>1.0774723642981887</v>
      </c>
      <c r="P17">
        <f>'Raw data and fitting summary'!P19</f>
        <v>0.89836007516810001</v>
      </c>
      <c r="Q17">
        <f>'Raw data and fitting summary'!Q19</f>
        <v>0.74380350309616894</v>
      </c>
      <c r="R17">
        <f>'Raw data and fitting summary'!R19</f>
        <v>0.61215686538003289</v>
      </c>
      <c r="X17">
        <f t="shared" si="8"/>
        <v>5.3210558298418249</v>
      </c>
      <c r="Y17">
        <f t="shared" si="9"/>
        <v>3.9759478596516442</v>
      </c>
      <c r="Z17">
        <f t="shared" si="10"/>
        <v>3.7396139138250639</v>
      </c>
      <c r="AA17">
        <f t="shared" si="11"/>
        <v>3.4809736279570322</v>
      </c>
      <c r="AB17">
        <f t="shared" si="12"/>
        <v>3.2039803313519784</v>
      </c>
      <c r="AC17">
        <f t="shared" si="13"/>
        <v>2.9141217081215185</v>
      </c>
      <c r="AD17">
        <f t="shared" si="14"/>
        <v>2.6180577023182825</v>
      </c>
      <c r="AE17">
        <f t="shared" si="15"/>
        <v>2.3230420798218243</v>
      </c>
      <c r="AF17">
        <f t="shared" si="16"/>
        <v>2.0362269862503561</v>
      </c>
      <c r="AG17">
        <f t="shared" si="17"/>
        <v>1.763987866394582</v>
      </c>
      <c r="AH17">
        <f t="shared" si="18"/>
        <v>1.5113993573663629</v>
      </c>
      <c r="AI17">
        <f t="shared" si="19"/>
        <v>1.2819445105252725</v>
      </c>
      <c r="AJ17">
        <f t="shared" si="20"/>
        <v>1.0774723642981887</v>
      </c>
      <c r="AK17">
        <f t="shared" si="21"/>
        <v>0.89836007516810013</v>
      </c>
      <c r="AL17">
        <f t="shared" si="22"/>
        <v>0.74380350309616905</v>
      </c>
      <c r="AM17">
        <f t="shared" si="23"/>
        <v>0.61215686538003289</v>
      </c>
      <c r="AO17">
        <f t="shared" si="24"/>
        <v>5.3210558298418249</v>
      </c>
      <c r="AP17">
        <f t="shared" si="4"/>
        <v>3.9759478596516442</v>
      </c>
      <c r="AQ17">
        <f t="shared" si="4"/>
        <v>3.7396139138250639</v>
      </c>
      <c r="AR17">
        <f t="shared" si="4"/>
        <v>3.4809736279570322</v>
      </c>
      <c r="AS17">
        <f t="shared" si="4"/>
        <v>3.2039803313519784</v>
      </c>
      <c r="AT17">
        <f t="shared" si="4"/>
        <v>2.9141217081215185</v>
      </c>
      <c r="AU17">
        <f t="shared" si="4"/>
        <v>2.6180577023182825</v>
      </c>
      <c r="AV17">
        <f t="shared" si="4"/>
        <v>2.3230420798218243</v>
      </c>
      <c r="AW17">
        <f t="shared" si="4"/>
        <v>2.0362269862503561</v>
      </c>
      <c r="AX17">
        <f t="shared" si="4"/>
        <v>1.763987866394582</v>
      </c>
      <c r="AY17">
        <f t="shared" si="4"/>
        <v>1.5113993573663629</v>
      </c>
      <c r="AZ17">
        <f t="shared" si="4"/>
        <v>1.2819445105252725</v>
      </c>
      <c r="BA17">
        <f t="shared" si="4"/>
        <v>1.0774723642981887</v>
      </c>
      <c r="BB17">
        <f t="shared" si="4"/>
        <v>0.89836007516810013</v>
      </c>
      <c r="BC17">
        <f t="shared" si="4"/>
        <v>0.74380350309616905</v>
      </c>
      <c r="BD17">
        <f t="shared" si="4"/>
        <v>0.61215686538003289</v>
      </c>
      <c r="BF17">
        <f t="shared" si="25"/>
        <v>7.8886090522101181E-31</v>
      </c>
      <c r="BG17">
        <f t="shared" si="25"/>
        <v>1.9721522630525295E-31</v>
      </c>
      <c r="BH17">
        <f t="shared" si="5"/>
        <v>1.9721522630525295E-31</v>
      </c>
      <c r="BI17">
        <f t="shared" si="5"/>
        <v>0</v>
      </c>
      <c r="BJ17">
        <f t="shared" si="5"/>
        <v>0</v>
      </c>
      <c r="BK17">
        <f t="shared" si="5"/>
        <v>1.9721522630525295E-31</v>
      </c>
      <c r="BL17">
        <f t="shared" si="5"/>
        <v>1.9721522630525295E-31</v>
      </c>
      <c r="BM17">
        <f t="shared" si="5"/>
        <v>1.9721522630525295E-31</v>
      </c>
      <c r="BN17">
        <f t="shared" si="5"/>
        <v>0</v>
      </c>
      <c r="BO17">
        <f t="shared" si="5"/>
        <v>0</v>
      </c>
      <c r="BP17">
        <f t="shared" si="5"/>
        <v>4.9303806576313238E-32</v>
      </c>
      <c r="BQ17">
        <f t="shared" si="5"/>
        <v>0</v>
      </c>
      <c r="BR17">
        <f t="shared" si="5"/>
        <v>0</v>
      </c>
      <c r="BS17">
        <f t="shared" si="5"/>
        <v>1.2325951644078309E-32</v>
      </c>
      <c r="BT17">
        <f t="shared" si="5"/>
        <v>1.2325951644078309E-32</v>
      </c>
      <c r="BU17">
        <f t="shared" si="5"/>
        <v>0</v>
      </c>
      <c r="BW17">
        <f t="shared" si="26"/>
        <v>1.6691770357285039E-16</v>
      </c>
      <c r="BX17">
        <f t="shared" si="6"/>
        <v>1.116939219341201E-16</v>
      </c>
      <c r="BY17">
        <f t="shared" si="6"/>
        <v>1.1875268947104381E-16</v>
      </c>
      <c r="BZ17">
        <f t="shared" si="6"/>
        <v>0</v>
      </c>
      <c r="CA17">
        <f t="shared" si="6"/>
        <v>0</v>
      </c>
      <c r="CB17">
        <f t="shared" si="6"/>
        <v>1.5239212851419593E-16</v>
      </c>
      <c r="CC17">
        <f t="shared" si="6"/>
        <v>1.6962544769613859E-16</v>
      </c>
      <c r="CD17">
        <f t="shared" si="6"/>
        <v>1.911670966735669E-16</v>
      </c>
      <c r="CE17">
        <f t="shared" si="6"/>
        <v>0</v>
      </c>
      <c r="CF17">
        <f t="shared" si="6"/>
        <v>0</v>
      </c>
      <c r="CG17">
        <f t="shared" si="6"/>
        <v>1.4691325879081193E-16</v>
      </c>
      <c r="CH17">
        <f t="shared" si="6"/>
        <v>0</v>
      </c>
      <c r="CI17">
        <f t="shared" si="6"/>
        <v>0</v>
      </c>
      <c r="CJ17">
        <f t="shared" si="6"/>
        <v>1.2358329976066811E-16</v>
      </c>
      <c r="CK17">
        <f t="shared" si="6"/>
        <v>1.4926294646418355E-16</v>
      </c>
      <c r="CL17">
        <f t="shared" si="6"/>
        <v>0</v>
      </c>
      <c r="CN17">
        <f t="shared" si="27"/>
        <v>1.6691770357285039E-16</v>
      </c>
      <c r="CO17">
        <f t="shared" si="7"/>
        <v>1.116939219341201E-16</v>
      </c>
      <c r="CP17">
        <f t="shared" si="7"/>
        <v>1.1875268947104381E-16</v>
      </c>
      <c r="CQ17">
        <f t="shared" si="7"/>
        <v>0</v>
      </c>
      <c r="CR17">
        <f t="shared" si="7"/>
        <v>0</v>
      </c>
      <c r="CS17">
        <f t="shared" si="7"/>
        <v>1.5239212851419593E-16</v>
      </c>
      <c r="CT17">
        <f t="shared" si="7"/>
        <v>1.6962544769613859E-16</v>
      </c>
      <c r="CU17">
        <f t="shared" si="7"/>
        <v>1.911670966735669E-16</v>
      </c>
      <c r="CV17">
        <f t="shared" si="7"/>
        <v>0</v>
      </c>
      <c r="CW17">
        <f t="shared" si="7"/>
        <v>0</v>
      </c>
      <c r="CX17">
        <f t="shared" si="7"/>
        <v>1.4691325879081193E-16</v>
      </c>
      <c r="CY17">
        <f t="shared" si="7"/>
        <v>0</v>
      </c>
      <c r="CZ17">
        <f t="shared" si="7"/>
        <v>0</v>
      </c>
      <c r="DA17">
        <f t="shared" si="7"/>
        <v>1.2358329976066811E-16</v>
      </c>
      <c r="DB17">
        <f t="shared" si="7"/>
        <v>1.4926294646418355E-16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3.4236579560754432</v>
      </c>
      <c r="E18">
        <f>'Raw data and fitting summary'!E20</f>
        <v>3.2201526228866002</v>
      </c>
      <c r="F18">
        <f>'Raw data and fitting summary'!F20</f>
        <v>2.9974394727822387</v>
      </c>
      <c r="G18">
        <f>'Raw data and fitting summary'!G20</f>
        <v>2.7589226870554389</v>
      </c>
      <c r="H18">
        <f>'Raw data and fitting summary'!H20</f>
        <v>2.5093276680586394</v>
      </c>
      <c r="I18">
        <f>'Raw data and fitting summary'!I20</f>
        <v>2.2543892421144358</v>
      </c>
      <c r="J18">
        <f>'Raw data and fitting summary'!J20</f>
        <v>2.0003535709285853</v>
      </c>
      <c r="K18">
        <f>'Raw data and fitting summary'!K20</f>
        <v>1.7533793117856313</v>
      </c>
      <c r="L18">
        <f>'Raw data and fitting summary'!L20</f>
        <v>1.5189563108937485</v>
      </c>
      <c r="M18">
        <f>'Raw data and fitting summary'!M20</f>
        <v>1.3014542990279629</v>
      </c>
      <c r="N18">
        <f>'Raw data and fitting summary'!N20</f>
        <v>1.1038725047796853</v>
      </c>
      <c r="O18">
        <f>'Raw data and fitting summary'!O20</f>
        <v>0.92780312083974792</v>
      </c>
      <c r="P18">
        <f>'Raw data and fitting summary'!P20</f>
        <v>0.77357091373911446</v>
      </c>
      <c r="Q18">
        <f>'Raw data and fitting summary'!Q20</f>
        <v>0.64048344470872931</v>
      </c>
      <c r="R18">
        <f>'Raw data and fitting summary'!R20</f>
        <v>0.52712354299037012</v>
      </c>
      <c r="X18">
        <f t="shared" si="8"/>
        <v>4.5819200275316794</v>
      </c>
      <c r="Y18">
        <f t="shared" si="9"/>
        <v>3.4236579560754432</v>
      </c>
      <c r="Z18">
        <f t="shared" si="10"/>
        <v>3.2201526228866006</v>
      </c>
      <c r="AA18">
        <f t="shared" si="11"/>
        <v>2.9974394727822382</v>
      </c>
      <c r="AB18">
        <f t="shared" si="12"/>
        <v>2.7589226870554389</v>
      </c>
      <c r="AC18">
        <f t="shared" si="13"/>
        <v>2.5093276680586389</v>
      </c>
      <c r="AD18">
        <f t="shared" si="14"/>
        <v>2.2543892421144358</v>
      </c>
      <c r="AE18">
        <f t="shared" si="15"/>
        <v>2.0003535709285853</v>
      </c>
      <c r="AF18">
        <f t="shared" si="16"/>
        <v>1.7533793117856316</v>
      </c>
      <c r="AG18">
        <f t="shared" si="17"/>
        <v>1.5189563108937485</v>
      </c>
      <c r="AH18">
        <f t="shared" si="18"/>
        <v>1.3014542990279629</v>
      </c>
      <c r="AI18">
        <f t="shared" si="19"/>
        <v>1.1038725047796853</v>
      </c>
      <c r="AJ18">
        <f t="shared" si="20"/>
        <v>0.92780312083974814</v>
      </c>
      <c r="AK18">
        <f t="shared" si="21"/>
        <v>0.77357091373911457</v>
      </c>
      <c r="AL18">
        <f t="shared" si="22"/>
        <v>0.64048344470872931</v>
      </c>
      <c r="AM18">
        <f t="shared" si="23"/>
        <v>0.52712354299037012</v>
      </c>
      <c r="AO18">
        <f t="shared" si="24"/>
        <v>4.5819200275316794</v>
      </c>
      <c r="AP18">
        <f t="shared" si="4"/>
        <v>3.4236579560754432</v>
      </c>
      <c r="AQ18">
        <f t="shared" si="4"/>
        <v>3.2201526228866006</v>
      </c>
      <c r="AR18">
        <f t="shared" si="4"/>
        <v>2.9974394727822382</v>
      </c>
      <c r="AS18">
        <f t="shared" si="4"/>
        <v>2.7589226870554389</v>
      </c>
      <c r="AT18">
        <f t="shared" si="4"/>
        <v>2.5093276680586389</v>
      </c>
      <c r="AU18">
        <f t="shared" si="4"/>
        <v>2.2543892421144358</v>
      </c>
      <c r="AV18">
        <f t="shared" si="4"/>
        <v>2.0003535709285853</v>
      </c>
      <c r="AW18">
        <f t="shared" si="4"/>
        <v>1.7533793117856316</v>
      </c>
      <c r="AX18">
        <f t="shared" si="4"/>
        <v>1.5189563108937485</v>
      </c>
      <c r="AY18">
        <f t="shared" si="4"/>
        <v>1.3014542990279629</v>
      </c>
      <c r="AZ18">
        <f t="shared" si="4"/>
        <v>1.1038725047796853</v>
      </c>
      <c r="BA18">
        <f t="shared" si="4"/>
        <v>0.92780312083974814</v>
      </c>
      <c r="BB18">
        <f t="shared" si="4"/>
        <v>0.77357091373911457</v>
      </c>
      <c r="BC18">
        <f t="shared" si="4"/>
        <v>0.64048344470872931</v>
      </c>
      <c r="BD18">
        <f t="shared" si="4"/>
        <v>0.52712354299037012</v>
      </c>
      <c r="BF18">
        <f t="shared" si="25"/>
        <v>0</v>
      </c>
      <c r="BG18">
        <f t="shared" si="25"/>
        <v>0</v>
      </c>
      <c r="BH18">
        <f t="shared" si="5"/>
        <v>1.9721522630525295E-31</v>
      </c>
      <c r="BI18">
        <f t="shared" si="5"/>
        <v>1.9721522630525295E-31</v>
      </c>
      <c r="BJ18">
        <f t="shared" si="5"/>
        <v>0</v>
      </c>
      <c r="BK18">
        <f t="shared" si="5"/>
        <v>1.9721522630525295E-31</v>
      </c>
      <c r="BL18">
        <f t="shared" si="5"/>
        <v>0</v>
      </c>
      <c r="BM18">
        <f t="shared" si="5"/>
        <v>0</v>
      </c>
      <c r="BN18">
        <f t="shared" si="5"/>
        <v>4.9303806576313238E-32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4.9303806576313238E-32</v>
      </c>
      <c r="BS18">
        <f t="shared" si="5"/>
        <v>1.2325951644078309E-32</v>
      </c>
      <c r="BT18">
        <f t="shared" si="5"/>
        <v>0</v>
      </c>
      <c r="BU18">
        <f t="shared" si="5"/>
        <v>0</v>
      </c>
      <c r="BW18">
        <f t="shared" si="26"/>
        <v>0</v>
      </c>
      <c r="BX18">
        <f t="shared" si="6"/>
        <v>0</v>
      </c>
      <c r="BY18">
        <f t="shared" si="6"/>
        <v>1.3790936699514985E-16</v>
      </c>
      <c r="BZ18">
        <f t="shared" si="6"/>
        <v>1.4815618926838806E-16</v>
      </c>
      <c r="CA18">
        <f t="shared" si="6"/>
        <v>0</v>
      </c>
      <c r="CB18">
        <f t="shared" si="6"/>
        <v>1.7697537691187046E-16</v>
      </c>
      <c r="CC18">
        <f t="shared" si="6"/>
        <v>0</v>
      </c>
      <c r="CD18">
        <f t="shared" si="6"/>
        <v>0</v>
      </c>
      <c r="CE18">
        <f t="shared" si="6"/>
        <v>1.2663808876523263E-16</v>
      </c>
      <c r="CF18">
        <f t="shared" si="6"/>
        <v>0</v>
      </c>
      <c r="CG18">
        <f t="shared" si="6"/>
        <v>0</v>
      </c>
      <c r="CH18">
        <f t="shared" si="6"/>
        <v>0</v>
      </c>
      <c r="CI18">
        <f t="shared" si="6"/>
        <v>2.3932297697388674E-16</v>
      </c>
      <c r="CJ18">
        <f t="shared" si="6"/>
        <v>1.4351923073979191E-16</v>
      </c>
      <c r="CK18">
        <f t="shared" si="6"/>
        <v>0</v>
      </c>
      <c r="CL18">
        <f t="shared" si="6"/>
        <v>0</v>
      </c>
      <c r="CN18">
        <f t="shared" si="27"/>
        <v>0</v>
      </c>
      <c r="CO18">
        <f t="shared" si="7"/>
        <v>0</v>
      </c>
      <c r="CP18">
        <f t="shared" si="7"/>
        <v>1.3790936699514985E-16</v>
      </c>
      <c r="CQ18">
        <f t="shared" si="7"/>
        <v>1.4815618926838806E-16</v>
      </c>
      <c r="CR18">
        <f t="shared" si="7"/>
        <v>0</v>
      </c>
      <c r="CS18">
        <f t="shared" si="7"/>
        <v>1.7697537691187046E-16</v>
      </c>
      <c r="CT18">
        <f t="shared" si="7"/>
        <v>0</v>
      </c>
      <c r="CU18">
        <f t="shared" si="7"/>
        <v>0</v>
      </c>
      <c r="CV18">
        <f t="shared" si="7"/>
        <v>1.2663808876523263E-16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2.3932297697388674E-16</v>
      </c>
      <c r="DA18">
        <f t="shared" si="7"/>
        <v>1.4351923073979191E-16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13.636363636363635</v>
      </c>
      <c r="AP20">
        <f t="shared" ref="AP20:BD34" si="30">IFERROR(Y4, NA())</f>
        <v>10.189231714008006</v>
      </c>
      <c r="AQ20">
        <f t="shared" si="30"/>
        <v>9.5835745422049978</v>
      </c>
      <c r="AR20">
        <f t="shared" si="30"/>
        <v>8.9207525193031323</v>
      </c>
      <c r="AS20">
        <f t="shared" si="30"/>
        <v>8.2108969120459658</v>
      </c>
      <c r="AT20">
        <f t="shared" si="30"/>
        <v>7.4680711053068256</v>
      </c>
      <c r="AU20">
        <f t="shared" si="30"/>
        <v>6.709342655188042</v>
      </c>
      <c r="AV20">
        <f t="shared" si="30"/>
        <v>5.9533009154625871</v>
      </c>
      <c r="AW20">
        <f t="shared" si="30"/>
        <v>5.2182748158671499</v>
      </c>
      <c r="AX20">
        <f t="shared" si="30"/>
        <v>4.5206028212270803</v>
      </c>
      <c r="AY20">
        <f t="shared" si="30"/>
        <v>3.8732897935834472</v>
      </c>
      <c r="AZ20">
        <f t="shared" si="30"/>
        <v>3.2852618100950188</v>
      </c>
      <c r="BA20">
        <f t="shared" si="30"/>
        <v>2.7612574341546301</v>
      </c>
      <c r="BB20">
        <f t="shared" si="30"/>
        <v>2.3022432113341198</v>
      </c>
      <c r="BC20">
        <f t="shared" si="30"/>
        <v>1.9061583577712606</v>
      </c>
      <c r="BD20">
        <f t="shared" si="30"/>
        <v>1.5687851971037812</v>
      </c>
      <c r="BE20">
        <f t="shared" ref="BE20:BE34" si="31">IFERROR(AO52,NA())</f>
        <v>13.636363636363635</v>
      </c>
      <c r="BF20">
        <f t="shared" ref="BF20:BF34" si="32">IFERROR(AP52,NA())</f>
        <v>10.189231714008006</v>
      </c>
      <c r="BG20">
        <f t="shared" ref="BG20:BG34" si="33">IFERROR(AQ52,NA())</f>
        <v>9.583574542204996</v>
      </c>
      <c r="BH20">
        <f t="shared" ref="BH20:BH34" si="34">IFERROR(AR52,NA())</f>
        <v>8.9207525193031323</v>
      </c>
      <c r="BI20">
        <f t="shared" ref="BI20:BI34" si="35">IFERROR(AS52,NA())</f>
        <v>8.2108969120459676</v>
      </c>
      <c r="BJ20">
        <f t="shared" ref="BJ20:BJ34" si="36">IFERROR(AT52,NA())</f>
        <v>7.4680711053068256</v>
      </c>
      <c r="BK20">
        <f t="shared" ref="BK20:BK34" si="37">IFERROR(AU52,NA())</f>
        <v>6.7093426551880428</v>
      </c>
      <c r="BL20">
        <f t="shared" ref="BL20:BL34" si="38">IFERROR(AV52,NA())</f>
        <v>5.9533009154625871</v>
      </c>
      <c r="BM20">
        <f t="shared" ref="BM20:BM34" si="39">IFERROR(AW52,NA())</f>
        <v>5.2182748158671508</v>
      </c>
      <c r="BN20">
        <f t="shared" ref="BN20:BN34" si="40">IFERROR(AX52,NA())</f>
        <v>4.5206028212270803</v>
      </c>
      <c r="BO20">
        <f t="shared" ref="BO20:BO34" si="41">IFERROR(AY52,NA())</f>
        <v>3.8732897935834472</v>
      </c>
      <c r="BP20">
        <f t="shared" ref="BP20:BP34" si="42">IFERROR(AZ52,NA())</f>
        <v>3.2852618100950188</v>
      </c>
      <c r="BQ20">
        <f t="shared" ref="BQ20:BQ34" si="43">IFERROR(BA52,NA())</f>
        <v>2.7612574341546301</v>
      </c>
      <c r="BR20">
        <f t="shared" ref="BR20:BR34" si="44">IFERROR(BB52,NA())</f>
        <v>2.3022432113341198</v>
      </c>
      <c r="BS20">
        <f t="shared" ref="BS20:BS34" si="45">IFERROR(BC52,NA())</f>
        <v>1.9061583577712606</v>
      </c>
      <c r="BT20">
        <f t="shared" ref="BT20:BT34" si="46">IFERROR(BD52,NA())</f>
        <v>1.5687851971037812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>
        <f t="shared" si="47"/>
        <v>1</v>
      </c>
      <c r="L21">
        <f t="shared" si="47"/>
        <v>1</v>
      </c>
      <c r="M21">
        <f t="shared" si="47"/>
        <v>1</v>
      </c>
      <c r="N21">
        <f t="shared" si="47"/>
        <v>1</v>
      </c>
      <c r="O21">
        <f t="shared" si="47"/>
        <v>1</v>
      </c>
      <c r="P21">
        <f t="shared" si="47"/>
        <v>1</v>
      </c>
      <c r="Q21">
        <f t="shared" si="47"/>
        <v>1</v>
      </c>
      <c r="R21">
        <f t="shared" si="47"/>
        <v>1</v>
      </c>
      <c r="W21">
        <f t="shared" ref="W21:W35" si="48">C4*C20</f>
        <v>13.636363636363635</v>
      </c>
      <c r="X21">
        <f>IFERROR(W21, NA())</f>
        <v>13.636363636363635</v>
      </c>
      <c r="Y21">
        <f>AO20</f>
        <v>13.636363636363635</v>
      </c>
      <c r="AA21">
        <f t="shared" ref="AA21:AA35" si="49">X4-C4</f>
        <v>0</v>
      </c>
      <c r="AB21">
        <f>IFERROR(AA21,"")</f>
        <v>0</v>
      </c>
      <c r="AC21">
        <v>1</v>
      </c>
      <c r="AM21">
        <f t="shared" si="29"/>
        <v>0.8</v>
      </c>
      <c r="AN21">
        <f t="shared" ref="AN21:AN34" si="50">IFERROR(AM21, NA())</f>
        <v>0.8</v>
      </c>
      <c r="AO21">
        <f t="shared" ref="AO21:AO34" si="51">IFERROR(X5, NA())</f>
        <v>13.33333333333333</v>
      </c>
      <c r="AP21">
        <f t="shared" si="30"/>
        <v>9.9628043425856045</v>
      </c>
      <c r="AQ21">
        <f t="shared" si="30"/>
        <v>9.3706062190448858</v>
      </c>
      <c r="AR21">
        <f t="shared" si="30"/>
        <v>8.722513574429728</v>
      </c>
      <c r="AS21">
        <f t="shared" si="30"/>
        <v>8.0284325362227218</v>
      </c>
      <c r="AT21">
        <f t="shared" si="30"/>
        <v>7.3021139696333393</v>
      </c>
      <c r="AU21">
        <f t="shared" si="30"/>
        <v>6.5602461517394186</v>
      </c>
      <c r="AV21">
        <f t="shared" si="30"/>
        <v>5.8210053395634178</v>
      </c>
      <c r="AW21">
        <f t="shared" si="30"/>
        <v>5.1023131532923243</v>
      </c>
      <c r="AX21">
        <f t="shared" si="30"/>
        <v>4.4201449807553663</v>
      </c>
      <c r="AY21">
        <f t="shared" si="30"/>
        <v>3.7872166870593702</v>
      </c>
      <c r="AZ21">
        <f t="shared" si="30"/>
        <v>3.2122559920929068</v>
      </c>
      <c r="BA21">
        <f t="shared" si="30"/>
        <v>2.6998961578400826</v>
      </c>
      <c r="BB21">
        <f t="shared" si="30"/>
        <v>2.2510822510822499</v>
      </c>
      <c r="BC21">
        <f t="shared" si="30"/>
        <v>1.8637992831541215</v>
      </c>
      <c r="BD21">
        <f t="shared" si="30"/>
        <v>1.5339233038348081</v>
      </c>
      <c r="BE21">
        <f t="shared" si="31"/>
        <v>13.333333333333332</v>
      </c>
      <c r="BF21">
        <f t="shared" si="32"/>
        <v>9.9628043425856063</v>
      </c>
      <c r="BG21">
        <f t="shared" si="33"/>
        <v>9.3706062190448876</v>
      </c>
      <c r="BH21">
        <f t="shared" si="34"/>
        <v>8.7225135744297297</v>
      </c>
      <c r="BI21">
        <f t="shared" si="35"/>
        <v>8.0284325362227236</v>
      </c>
      <c r="BJ21">
        <f t="shared" si="36"/>
        <v>7.302113969633341</v>
      </c>
      <c r="BK21">
        <f t="shared" si="37"/>
        <v>6.5602461517394195</v>
      </c>
      <c r="BL21">
        <f t="shared" si="38"/>
        <v>5.8210053395634187</v>
      </c>
      <c r="BM21">
        <f t="shared" si="39"/>
        <v>5.1023131532923252</v>
      </c>
      <c r="BN21">
        <f t="shared" si="40"/>
        <v>4.4201449807553672</v>
      </c>
      <c r="BO21">
        <f t="shared" si="41"/>
        <v>3.7872166870593706</v>
      </c>
      <c r="BP21">
        <f t="shared" si="42"/>
        <v>3.2122559920929072</v>
      </c>
      <c r="BQ21">
        <f t="shared" si="43"/>
        <v>2.6998961578400831</v>
      </c>
      <c r="BR21">
        <f t="shared" si="44"/>
        <v>2.2510822510822504</v>
      </c>
      <c r="BS21">
        <f t="shared" si="45"/>
        <v>1.8637992831541219</v>
      </c>
      <c r="BT21">
        <f t="shared" si="46"/>
        <v>1.5339233038348083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>
        <f t="shared" si="52"/>
        <v>1</v>
      </c>
      <c r="L22">
        <f t="shared" si="52"/>
        <v>1</v>
      </c>
      <c r="M22">
        <f t="shared" si="52"/>
        <v>1</v>
      </c>
      <c r="N22">
        <f t="shared" si="52"/>
        <v>1</v>
      </c>
      <c r="O22">
        <f t="shared" si="52"/>
        <v>1</v>
      </c>
      <c r="P22">
        <f t="shared" si="52"/>
        <v>1</v>
      </c>
      <c r="Q22">
        <f t="shared" si="52"/>
        <v>1</v>
      </c>
      <c r="R22">
        <f t="shared" si="52"/>
        <v>1</v>
      </c>
      <c r="W22">
        <f t="shared" si="48"/>
        <v>13.333333333333332</v>
      </c>
      <c r="X22">
        <f>IFERROR(W22, NA())</f>
        <v>13.333333333333332</v>
      </c>
      <c r="Y22">
        <f t="shared" ref="Y22:Y34" si="53">AO21</f>
        <v>13.33333333333333</v>
      </c>
      <c r="AA22">
        <f t="shared" si="49"/>
        <v>0</v>
      </c>
      <c r="AB22">
        <f t="shared" ref="AB22:AB85" si="54">IFERROR(AA22,"")</f>
        <v>0</v>
      </c>
      <c r="AC22">
        <v>1</v>
      </c>
      <c r="AM22">
        <f t="shared" si="29"/>
        <v>0.64000000000000012</v>
      </c>
      <c r="AN22">
        <f t="shared" si="50"/>
        <v>0.64000000000000012</v>
      </c>
      <c r="AO22">
        <f t="shared" si="51"/>
        <v>12.97297297297297</v>
      </c>
      <c r="AP22">
        <f t="shared" si="30"/>
        <v>9.6935393603535616</v>
      </c>
      <c r="AQ22">
        <f t="shared" si="30"/>
        <v>9.1173465915031322</v>
      </c>
      <c r="AR22">
        <f t="shared" si="30"/>
        <v>8.4867699643100067</v>
      </c>
      <c r="AS22">
        <f t="shared" si="30"/>
        <v>7.8114478730815673</v>
      </c>
      <c r="AT22">
        <f t="shared" si="30"/>
        <v>7.1047595380216277</v>
      </c>
      <c r="AU22">
        <f t="shared" si="30"/>
        <v>6.3829422016924076</v>
      </c>
      <c r="AV22">
        <f t="shared" si="30"/>
        <v>5.6636808709265694</v>
      </c>
      <c r="AW22">
        <f t="shared" si="30"/>
        <v>4.9644127977979373</v>
      </c>
      <c r="AX22">
        <f t="shared" si="30"/>
        <v>4.3006816028971144</v>
      </c>
      <c r="AY22">
        <f t="shared" si="30"/>
        <v>3.6848594793010085</v>
      </c>
      <c r="AZ22">
        <f t="shared" si="30"/>
        <v>3.1254382625768824</v>
      </c>
      <c r="BA22">
        <f t="shared" si="30"/>
        <v>2.626925991411972</v>
      </c>
      <c r="BB22">
        <f t="shared" si="30"/>
        <v>2.1902421902421896</v>
      </c>
      <c r="BC22">
        <f t="shared" si="30"/>
        <v>1.8134263295553614</v>
      </c>
      <c r="BD22">
        <f t="shared" si="30"/>
        <v>1.4924659172446781</v>
      </c>
      <c r="BE22">
        <f t="shared" si="31"/>
        <v>12.972972972972974</v>
      </c>
      <c r="BF22">
        <f t="shared" si="32"/>
        <v>9.6935393603535633</v>
      </c>
      <c r="BG22">
        <f t="shared" si="33"/>
        <v>9.117346591503134</v>
      </c>
      <c r="BH22">
        <f t="shared" si="34"/>
        <v>8.4867699643100085</v>
      </c>
      <c r="BI22">
        <f t="shared" si="35"/>
        <v>7.8114478730815691</v>
      </c>
      <c r="BJ22">
        <f t="shared" si="36"/>
        <v>7.1047595380216295</v>
      </c>
      <c r="BK22">
        <f t="shared" si="37"/>
        <v>6.3829422016924084</v>
      </c>
      <c r="BL22">
        <f t="shared" si="38"/>
        <v>5.6636808709265702</v>
      </c>
      <c r="BM22">
        <f t="shared" si="39"/>
        <v>4.9644127977979382</v>
      </c>
      <c r="BN22">
        <f t="shared" si="40"/>
        <v>4.3006816028971153</v>
      </c>
      <c r="BO22">
        <f t="shared" si="41"/>
        <v>3.6848594793010094</v>
      </c>
      <c r="BP22">
        <f t="shared" si="42"/>
        <v>3.1254382625768828</v>
      </c>
      <c r="BQ22">
        <f t="shared" si="43"/>
        <v>2.6269259914119725</v>
      </c>
      <c r="BR22">
        <f t="shared" si="44"/>
        <v>2.19024219024219</v>
      </c>
      <c r="BS22">
        <f t="shared" si="45"/>
        <v>1.8134263295553619</v>
      </c>
      <c r="BT22">
        <f t="shared" si="46"/>
        <v>1.4924659172446784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>
        <f t="shared" si="55"/>
        <v>1</v>
      </c>
      <c r="L23">
        <f t="shared" si="55"/>
        <v>1</v>
      </c>
      <c r="M23">
        <f t="shared" si="55"/>
        <v>1</v>
      </c>
      <c r="N23">
        <f t="shared" si="55"/>
        <v>1</v>
      </c>
      <c r="O23">
        <f t="shared" si="55"/>
        <v>1</v>
      </c>
      <c r="P23">
        <f t="shared" si="55"/>
        <v>1</v>
      </c>
      <c r="Q23">
        <f t="shared" si="55"/>
        <v>1</v>
      </c>
      <c r="R23">
        <f t="shared" si="55"/>
        <v>1</v>
      </c>
      <c r="W23">
        <f t="shared" si="48"/>
        <v>12.972972972972974</v>
      </c>
      <c r="X23">
        <f>IFERROR(W23, NA())</f>
        <v>12.972972972972974</v>
      </c>
      <c r="Y23">
        <f t="shared" si="53"/>
        <v>12.97297297297297</v>
      </c>
      <c r="AA23">
        <f t="shared" si="49"/>
        <v>0</v>
      </c>
      <c r="AB23">
        <f t="shared" si="54"/>
        <v>0</v>
      </c>
      <c r="AC23">
        <v>1</v>
      </c>
      <c r="AM23">
        <f t="shared" si="29"/>
        <v>0.51200000000000012</v>
      </c>
      <c r="AN23">
        <f t="shared" si="50"/>
        <v>0.51200000000000012</v>
      </c>
      <c r="AO23">
        <f t="shared" si="51"/>
        <v>12.549019607843135</v>
      </c>
      <c r="AP23">
        <f t="shared" si="30"/>
        <v>9.376757028315863</v>
      </c>
      <c r="AQ23">
        <f t="shared" si="30"/>
        <v>8.8193940885128335</v>
      </c>
      <c r="AR23">
        <f t="shared" si="30"/>
        <v>8.2094245406397448</v>
      </c>
      <c r="AS23">
        <f t="shared" si="30"/>
        <v>7.5561717987978572</v>
      </c>
      <c r="AT23">
        <f t="shared" si="30"/>
        <v>6.8725778537725555</v>
      </c>
      <c r="AU23">
        <f t="shared" si="30"/>
        <v>6.1743493192841594</v>
      </c>
      <c r="AV23">
        <f t="shared" si="30"/>
        <v>5.4785932607655701</v>
      </c>
      <c r="AW23">
        <f t="shared" si="30"/>
        <v>4.802177085451599</v>
      </c>
      <c r="AX23">
        <f t="shared" si="30"/>
        <v>4.1601364524756388</v>
      </c>
      <c r="AY23">
        <f t="shared" si="30"/>
        <v>3.5644392348794067</v>
      </c>
      <c r="AZ23">
        <f t="shared" si="30"/>
        <v>3.0232997572639126</v>
      </c>
      <c r="BA23">
        <f t="shared" si="30"/>
        <v>2.541078736790666</v>
      </c>
      <c r="BB23">
        <f t="shared" si="30"/>
        <v>2.1186656480774122</v>
      </c>
      <c r="BC23">
        <f t="shared" si="30"/>
        <v>1.7541640312038791</v>
      </c>
      <c r="BD23">
        <f t="shared" si="30"/>
        <v>1.4436925212562901</v>
      </c>
      <c r="BE23">
        <f t="shared" si="31"/>
        <v>12.549019607843137</v>
      </c>
      <c r="BF23">
        <f t="shared" si="32"/>
        <v>9.3767570283158665</v>
      </c>
      <c r="BG23">
        <f t="shared" si="33"/>
        <v>8.8193940885128352</v>
      </c>
      <c r="BH23">
        <f t="shared" si="34"/>
        <v>8.2094245406397466</v>
      </c>
      <c r="BI23">
        <f t="shared" si="35"/>
        <v>7.5561717987978589</v>
      </c>
      <c r="BJ23">
        <f t="shared" si="36"/>
        <v>6.8725778537725573</v>
      </c>
      <c r="BK23">
        <f t="shared" si="37"/>
        <v>6.1743493192841603</v>
      </c>
      <c r="BL23">
        <f t="shared" si="38"/>
        <v>5.4785932607655718</v>
      </c>
      <c r="BM23">
        <f t="shared" si="39"/>
        <v>4.8021770854515999</v>
      </c>
      <c r="BN23">
        <f t="shared" si="40"/>
        <v>4.1601364524756397</v>
      </c>
      <c r="BO23">
        <f t="shared" si="41"/>
        <v>3.5644392348794076</v>
      </c>
      <c r="BP23">
        <f t="shared" si="42"/>
        <v>3.0232997572639131</v>
      </c>
      <c r="BQ23">
        <f t="shared" si="43"/>
        <v>2.5410787367906664</v>
      </c>
      <c r="BR23">
        <f t="shared" si="44"/>
        <v>2.1186656480774126</v>
      </c>
      <c r="BS23">
        <f t="shared" si="45"/>
        <v>1.7541640312038795</v>
      </c>
      <c r="BT23">
        <f t="shared" si="46"/>
        <v>1.4436925212562903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>
        <f t="shared" si="56"/>
        <v>1</v>
      </c>
      <c r="L24">
        <f t="shared" si="56"/>
        <v>1</v>
      </c>
      <c r="M24">
        <f t="shared" si="56"/>
        <v>1</v>
      </c>
      <c r="N24">
        <f t="shared" si="56"/>
        <v>1</v>
      </c>
      <c r="O24">
        <f t="shared" si="56"/>
        <v>1</v>
      </c>
      <c r="P24">
        <f t="shared" si="56"/>
        <v>1</v>
      </c>
      <c r="Q24">
        <f t="shared" si="56"/>
        <v>1</v>
      </c>
      <c r="R24">
        <f t="shared" si="56"/>
        <v>1</v>
      </c>
      <c r="W24">
        <f t="shared" si="48"/>
        <v>12.549019607843137</v>
      </c>
      <c r="X24">
        <f>IFERROR(W24, NA())</f>
        <v>12.549019607843137</v>
      </c>
      <c r="Y24">
        <f t="shared" si="53"/>
        <v>12.549019607843135</v>
      </c>
      <c r="AA24">
        <f t="shared" si="49"/>
        <v>0</v>
      </c>
      <c r="AB24">
        <f t="shared" si="54"/>
        <v>0</v>
      </c>
      <c r="AC24">
        <v>1</v>
      </c>
      <c r="AM24">
        <f t="shared" si="29"/>
        <v>0.40960000000000013</v>
      </c>
      <c r="AN24">
        <f t="shared" si="50"/>
        <v>0.40960000000000013</v>
      </c>
      <c r="AO24">
        <f t="shared" si="51"/>
        <v>12.05651491365777</v>
      </c>
      <c r="AP24">
        <f t="shared" si="30"/>
        <v>9.0087524353678337</v>
      </c>
      <c r="AQ24">
        <f t="shared" si="30"/>
        <v>8.4732640222446687</v>
      </c>
      <c r="AR24">
        <f t="shared" si="30"/>
        <v>7.8872336246020787</v>
      </c>
      <c r="AS24">
        <f t="shared" si="30"/>
        <v>7.2596187454698411</v>
      </c>
      <c r="AT24">
        <f t="shared" si="30"/>
        <v>6.6028534482084842</v>
      </c>
      <c r="AU24">
        <f t="shared" si="30"/>
        <v>5.9320279174284227</v>
      </c>
      <c r="AV24">
        <f t="shared" si="30"/>
        <v>5.2635778266695912</v>
      </c>
      <c r="AW24">
        <f t="shared" si="30"/>
        <v>4.6137085970115841</v>
      </c>
      <c r="AX24">
        <f t="shared" si="30"/>
        <v>3.9968657910754968</v>
      </c>
      <c r="AY24">
        <f t="shared" si="30"/>
        <v>3.4245475851588658</v>
      </c>
      <c r="AZ24">
        <f t="shared" si="30"/>
        <v>2.9046459206366007</v>
      </c>
      <c r="BA24">
        <f t="shared" si="30"/>
        <v>2.4413503719244707</v>
      </c>
      <c r="BB24">
        <f t="shared" si="30"/>
        <v>2.0355155049032594</v>
      </c>
      <c r="BC24">
        <f t="shared" si="30"/>
        <v>1.6853192890059248</v>
      </c>
      <c r="BD24">
        <f t="shared" si="30"/>
        <v>1.3870326891818676</v>
      </c>
      <c r="BE24">
        <f t="shared" si="31"/>
        <v>12.05651491365777</v>
      </c>
      <c r="BF24">
        <f t="shared" si="32"/>
        <v>9.0087524353678319</v>
      </c>
      <c r="BG24">
        <f t="shared" si="33"/>
        <v>8.4732640222446705</v>
      </c>
      <c r="BH24">
        <f t="shared" si="34"/>
        <v>7.8872336246020787</v>
      </c>
      <c r="BI24">
        <f t="shared" si="35"/>
        <v>7.2596187454698411</v>
      </c>
      <c r="BJ24">
        <f t="shared" si="36"/>
        <v>6.6028534482084842</v>
      </c>
      <c r="BK24">
        <f t="shared" si="37"/>
        <v>5.9320279174284236</v>
      </c>
      <c r="BL24">
        <f t="shared" si="38"/>
        <v>5.2635778266695912</v>
      </c>
      <c r="BM24">
        <f t="shared" si="39"/>
        <v>4.6137085970115841</v>
      </c>
      <c r="BN24">
        <f t="shared" si="40"/>
        <v>3.9968657910754972</v>
      </c>
      <c r="BO24">
        <f t="shared" si="41"/>
        <v>3.4245475851588658</v>
      </c>
      <c r="BP24">
        <f t="shared" si="42"/>
        <v>2.9046459206366011</v>
      </c>
      <c r="BQ24">
        <f t="shared" si="43"/>
        <v>2.4413503719244702</v>
      </c>
      <c r="BR24">
        <f t="shared" si="44"/>
        <v>2.0355155049032594</v>
      </c>
      <c r="BS24">
        <f t="shared" si="45"/>
        <v>1.685319289005925</v>
      </c>
      <c r="BT24">
        <f t="shared" si="46"/>
        <v>1.3870326891818676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>
        <f t="shared" si="57"/>
        <v>1</v>
      </c>
      <c r="L25">
        <f t="shared" si="57"/>
        <v>1</v>
      </c>
      <c r="M25">
        <f t="shared" si="57"/>
        <v>1</v>
      </c>
      <c r="N25">
        <f t="shared" si="57"/>
        <v>1</v>
      </c>
      <c r="O25">
        <f t="shared" si="57"/>
        <v>1</v>
      </c>
      <c r="P25">
        <f t="shared" si="57"/>
        <v>1</v>
      </c>
      <c r="Q25">
        <f t="shared" si="57"/>
        <v>1</v>
      </c>
      <c r="R25">
        <f t="shared" si="57"/>
        <v>1</v>
      </c>
      <c r="W25">
        <f t="shared" si="48"/>
        <v>12.05651491365777</v>
      </c>
      <c r="X25">
        <f t="shared" ref="X25:X88" si="58">IFERROR(W25, NA())</f>
        <v>12.05651491365777</v>
      </c>
      <c r="Y25">
        <f t="shared" si="53"/>
        <v>12.05651491365777</v>
      </c>
      <c r="AA25">
        <f t="shared" si="49"/>
        <v>0</v>
      </c>
      <c r="AB25">
        <f t="shared" si="54"/>
        <v>0</v>
      </c>
      <c r="AC25">
        <v>1</v>
      </c>
      <c r="AM25">
        <f t="shared" si="29"/>
        <v>0.32768000000000014</v>
      </c>
      <c r="AN25">
        <f t="shared" si="50"/>
        <v>0.32768000000000014</v>
      </c>
      <c r="AO25">
        <f t="shared" si="51"/>
        <v>11.492704826038159</v>
      </c>
      <c r="AP25">
        <f t="shared" si="30"/>
        <v>8.5874677161680655</v>
      </c>
      <c r="AQ25">
        <f t="shared" si="30"/>
        <v>8.0770208487390267</v>
      </c>
      <c r="AR25">
        <f t="shared" si="30"/>
        <v>7.5183955389023938</v>
      </c>
      <c r="AS25">
        <f t="shared" si="30"/>
        <v>6.920130401592651</v>
      </c>
      <c r="AT25">
        <f t="shared" si="30"/>
        <v>6.2940780344314327</v>
      </c>
      <c r="AU25">
        <f t="shared" si="30"/>
        <v>5.6546229456070423</v>
      </c>
      <c r="AV25">
        <f t="shared" si="30"/>
        <v>5.01743221187958</v>
      </c>
      <c r="AW25">
        <f t="shared" si="30"/>
        <v>4.3979534250600514</v>
      </c>
      <c r="AX25">
        <f t="shared" si="30"/>
        <v>3.8099566164086669</v>
      </c>
      <c r="AY25">
        <f t="shared" si="30"/>
        <v>3.2644022622464615</v>
      </c>
      <c r="AZ25">
        <f t="shared" si="30"/>
        <v>2.7688132457097114</v>
      </c>
      <c r="BA25">
        <f t="shared" si="30"/>
        <v>2.3271832202257952</v>
      </c>
      <c r="BB25">
        <f t="shared" si="30"/>
        <v>1.9403267888116369</v>
      </c>
      <c r="BC25">
        <f t="shared" si="30"/>
        <v>1.6065071262203878</v>
      </c>
      <c r="BD25">
        <f t="shared" si="30"/>
        <v>1.3221695817566026</v>
      </c>
      <c r="BE25">
        <f t="shared" si="31"/>
        <v>11.49270482603816</v>
      </c>
      <c r="BF25">
        <f t="shared" si="32"/>
        <v>8.5874677161680655</v>
      </c>
      <c r="BG25">
        <f t="shared" si="33"/>
        <v>8.0770208487390267</v>
      </c>
      <c r="BH25">
        <f t="shared" si="34"/>
        <v>7.5183955389023938</v>
      </c>
      <c r="BI25">
        <f t="shared" si="35"/>
        <v>6.920130401592651</v>
      </c>
      <c r="BJ25">
        <f t="shared" si="36"/>
        <v>6.2940780344314327</v>
      </c>
      <c r="BK25">
        <f t="shared" si="37"/>
        <v>5.6546229456070423</v>
      </c>
      <c r="BL25">
        <f t="shared" si="38"/>
        <v>5.01743221187958</v>
      </c>
      <c r="BM25">
        <f t="shared" si="39"/>
        <v>4.3979534250600514</v>
      </c>
      <c r="BN25">
        <f t="shared" si="40"/>
        <v>3.8099566164086673</v>
      </c>
      <c r="BO25">
        <f t="shared" si="41"/>
        <v>3.2644022622464615</v>
      </c>
      <c r="BP25">
        <f t="shared" si="42"/>
        <v>2.7688132457097119</v>
      </c>
      <c r="BQ25">
        <f t="shared" si="43"/>
        <v>2.3271832202257956</v>
      </c>
      <c r="BR25">
        <f t="shared" si="44"/>
        <v>1.9403267888116369</v>
      </c>
      <c r="BS25">
        <f t="shared" si="45"/>
        <v>1.6065071262203878</v>
      </c>
      <c r="BT25">
        <f t="shared" si="46"/>
        <v>1.3221695817566026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>
        <f t="shared" si="59"/>
        <v>1</v>
      </c>
      <c r="H26">
        <f t="shared" si="59"/>
        <v>1</v>
      </c>
      <c r="I26">
        <f t="shared" si="59"/>
        <v>1</v>
      </c>
      <c r="J26">
        <f t="shared" si="59"/>
        <v>1</v>
      </c>
      <c r="K26">
        <f t="shared" si="59"/>
        <v>1</v>
      </c>
      <c r="L26">
        <f t="shared" si="59"/>
        <v>1</v>
      </c>
      <c r="M26">
        <f t="shared" si="59"/>
        <v>1</v>
      </c>
      <c r="N26">
        <f t="shared" si="59"/>
        <v>1</v>
      </c>
      <c r="O26">
        <f t="shared" si="59"/>
        <v>1</v>
      </c>
      <c r="P26">
        <f t="shared" si="59"/>
        <v>1</v>
      </c>
      <c r="Q26">
        <f t="shared" si="59"/>
        <v>1</v>
      </c>
      <c r="R26">
        <f t="shared" si="59"/>
        <v>1</v>
      </c>
      <c r="W26">
        <f t="shared" si="48"/>
        <v>11.49270482603816</v>
      </c>
      <c r="X26">
        <f t="shared" si="58"/>
        <v>11.49270482603816</v>
      </c>
      <c r="Y26">
        <f t="shared" si="53"/>
        <v>11.492704826038159</v>
      </c>
      <c r="AA26">
        <f t="shared" si="49"/>
        <v>0</v>
      </c>
      <c r="AB26">
        <f t="shared" si="54"/>
        <v>0</v>
      </c>
      <c r="AC26">
        <v>1</v>
      </c>
      <c r="AM26">
        <f t="shared" si="29"/>
        <v>0.2621440000000001</v>
      </c>
      <c r="AN26">
        <f t="shared" si="50"/>
        <v>0.2621440000000001</v>
      </c>
      <c r="AO26">
        <f t="shared" si="51"/>
        <v>10.858001237076962</v>
      </c>
      <c r="AP26">
        <f t="shared" si="30"/>
        <v>8.1132106407412685</v>
      </c>
      <c r="AQ26">
        <f t="shared" si="30"/>
        <v>7.6309540438912844</v>
      </c>
      <c r="AR26">
        <f t="shared" si="30"/>
        <v>7.1031797386183957</v>
      </c>
      <c r="AS26">
        <f t="shared" si="30"/>
        <v>6.5379547807571452</v>
      </c>
      <c r="AT26">
        <f t="shared" si="30"/>
        <v>5.9464771886666847</v>
      </c>
      <c r="AU26">
        <f t="shared" si="30"/>
        <v>5.3423370623337005</v>
      </c>
      <c r="AV26">
        <f t="shared" si="30"/>
        <v>4.7403362383508414</v>
      </c>
      <c r="AW26">
        <f t="shared" si="30"/>
        <v>4.1550691897801597</v>
      </c>
      <c r="AX26">
        <f t="shared" si="30"/>
        <v>3.5995454751825986</v>
      </c>
      <c r="AY26">
        <f t="shared" si="30"/>
        <v>3.0841202604876874</v>
      </c>
      <c r="AZ26">
        <f t="shared" si="30"/>
        <v>2.6159009651964511</v>
      </c>
      <c r="BA26">
        <f t="shared" si="30"/>
        <v>2.1986606866355221</v>
      </c>
      <c r="BB26">
        <f t="shared" si="30"/>
        <v>1.8331690400259804</v>
      </c>
      <c r="BC26">
        <f t="shared" si="30"/>
        <v>1.5177851191612959</v>
      </c>
      <c r="BD26">
        <f t="shared" si="30"/>
        <v>1.2491505847964648</v>
      </c>
      <c r="BE26">
        <f t="shared" si="31"/>
        <v>10.858001237076964</v>
      </c>
      <c r="BF26">
        <f t="shared" si="32"/>
        <v>8.1132106407412703</v>
      </c>
      <c r="BG26">
        <f t="shared" si="33"/>
        <v>7.6309540438912862</v>
      </c>
      <c r="BH26">
        <f t="shared" si="34"/>
        <v>7.1031797386183966</v>
      </c>
      <c r="BI26">
        <f t="shared" si="35"/>
        <v>6.537954780757147</v>
      </c>
      <c r="BJ26">
        <f t="shared" si="36"/>
        <v>5.9464771886666847</v>
      </c>
      <c r="BK26">
        <f t="shared" si="37"/>
        <v>5.3423370623337005</v>
      </c>
      <c r="BL26">
        <f t="shared" si="38"/>
        <v>4.7403362383508414</v>
      </c>
      <c r="BM26">
        <f t="shared" si="39"/>
        <v>4.1550691897801597</v>
      </c>
      <c r="BN26">
        <f t="shared" si="40"/>
        <v>3.5995454751825986</v>
      </c>
      <c r="BO26">
        <f t="shared" si="41"/>
        <v>3.0841202604876878</v>
      </c>
      <c r="BP26">
        <f t="shared" si="42"/>
        <v>2.6159009651964511</v>
      </c>
      <c r="BQ26">
        <f t="shared" si="43"/>
        <v>2.1986606866355221</v>
      </c>
      <c r="BR26">
        <f t="shared" si="44"/>
        <v>1.8331690400259804</v>
      </c>
      <c r="BS26">
        <f t="shared" si="45"/>
        <v>1.5177851191612961</v>
      </c>
      <c r="BT26">
        <f t="shared" si="46"/>
        <v>1.249150584796465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>
        <f t="shared" si="60"/>
        <v>1</v>
      </c>
      <c r="H27">
        <f t="shared" si="60"/>
        <v>1</v>
      </c>
      <c r="I27">
        <f t="shared" si="60"/>
        <v>1</v>
      </c>
      <c r="J27">
        <f t="shared" si="60"/>
        <v>1</v>
      </c>
      <c r="K27">
        <f t="shared" si="60"/>
        <v>1</v>
      </c>
      <c r="L27">
        <f t="shared" si="60"/>
        <v>1</v>
      </c>
      <c r="M27">
        <f t="shared" si="60"/>
        <v>1</v>
      </c>
      <c r="N27">
        <f t="shared" si="60"/>
        <v>1</v>
      </c>
      <c r="O27">
        <f t="shared" si="60"/>
        <v>1</v>
      </c>
      <c r="P27">
        <f t="shared" si="60"/>
        <v>1</v>
      </c>
      <c r="Q27">
        <f t="shared" si="60"/>
        <v>1</v>
      </c>
      <c r="R27">
        <f t="shared" si="60"/>
        <v>1</v>
      </c>
      <c r="W27">
        <f t="shared" si="48"/>
        <v>10.858001237076964</v>
      </c>
      <c r="X27">
        <f t="shared" si="58"/>
        <v>10.858001237076964</v>
      </c>
      <c r="Y27">
        <f t="shared" si="53"/>
        <v>10.858001237076962</v>
      </c>
      <c r="AA27">
        <f t="shared" si="49"/>
        <v>0</v>
      </c>
      <c r="AB27">
        <f t="shared" si="54"/>
        <v>0</v>
      </c>
      <c r="AC27">
        <v>1</v>
      </c>
      <c r="AM27">
        <f t="shared" si="29"/>
        <v>0.2097152000000001</v>
      </c>
      <c r="AN27">
        <f t="shared" si="50"/>
        <v>0.2097152000000001</v>
      </c>
      <c r="AO27">
        <f t="shared" si="51"/>
        <v>10.15684086541442</v>
      </c>
      <c r="AP27">
        <f t="shared" si="30"/>
        <v>7.58929637106763</v>
      </c>
      <c r="AQ27">
        <f t="shared" si="30"/>
        <v>7.1381817134476204</v>
      </c>
      <c r="AR27">
        <f t="shared" si="30"/>
        <v>6.6444886741424911</v>
      </c>
      <c r="AS27">
        <f t="shared" si="30"/>
        <v>6.1157633751847271</v>
      </c>
      <c r="AT27">
        <f t="shared" si="30"/>
        <v>5.5624807178014075</v>
      </c>
      <c r="AU27">
        <f t="shared" si="30"/>
        <v>4.9973532150873465</v>
      </c>
      <c r="AV27">
        <f t="shared" si="30"/>
        <v>4.4342268683004962</v>
      </c>
      <c r="AW27">
        <f t="shared" si="30"/>
        <v>3.8867537057625752</v>
      </c>
      <c r="AX27">
        <f t="shared" si="30"/>
        <v>3.3671031878694415</v>
      </c>
      <c r="AY27">
        <f t="shared" si="30"/>
        <v>2.8849617909978025</v>
      </c>
      <c r="AZ27">
        <f t="shared" si="30"/>
        <v>2.4469779697996188</v>
      </c>
      <c r="BA27">
        <f t="shared" si="30"/>
        <v>2.0566811721244149</v>
      </c>
      <c r="BB27">
        <f t="shared" si="30"/>
        <v>1.7147913149400966</v>
      </c>
      <c r="BC27">
        <f t="shared" si="30"/>
        <v>1.4197734543052416</v>
      </c>
      <c r="BD27">
        <f t="shared" si="30"/>
        <v>1.168486117260066</v>
      </c>
      <c r="BE27">
        <f t="shared" si="31"/>
        <v>10.156840865414422</v>
      </c>
      <c r="BF27">
        <f t="shared" si="32"/>
        <v>7.5892963710676318</v>
      </c>
      <c r="BG27">
        <f t="shared" si="33"/>
        <v>7.1381817134476222</v>
      </c>
      <c r="BH27">
        <f t="shared" si="34"/>
        <v>6.644488674142492</v>
      </c>
      <c r="BI27">
        <f t="shared" si="35"/>
        <v>6.115763375184728</v>
      </c>
      <c r="BJ27">
        <f t="shared" si="36"/>
        <v>5.5624807178014084</v>
      </c>
      <c r="BK27">
        <f t="shared" si="37"/>
        <v>4.9973532150873474</v>
      </c>
      <c r="BL27">
        <f t="shared" si="38"/>
        <v>4.4342268683004971</v>
      </c>
      <c r="BM27">
        <f t="shared" si="39"/>
        <v>3.8867537057625756</v>
      </c>
      <c r="BN27">
        <f t="shared" si="40"/>
        <v>3.367103187869442</v>
      </c>
      <c r="BO27">
        <f t="shared" si="41"/>
        <v>2.8849617909978029</v>
      </c>
      <c r="BP27">
        <f t="shared" si="42"/>
        <v>2.4469779697996188</v>
      </c>
      <c r="BQ27">
        <f t="shared" si="43"/>
        <v>2.0566811721244154</v>
      </c>
      <c r="BR27">
        <f t="shared" si="44"/>
        <v>1.7147913149400968</v>
      </c>
      <c r="BS27">
        <f t="shared" si="45"/>
        <v>1.4197734543052418</v>
      </c>
      <c r="BT27">
        <f t="shared" si="46"/>
        <v>1.1684861172600662</v>
      </c>
    </row>
    <row r="28" spans="1:107">
      <c r="B28">
        <f t="shared" ref="B28:R28" si="61">B12/B12</f>
        <v>1</v>
      </c>
      <c r="C28">
        <f t="shared" si="61"/>
        <v>1</v>
      </c>
      <c r="D28">
        <f t="shared" si="61"/>
        <v>1</v>
      </c>
      <c r="E28">
        <f t="shared" si="61"/>
        <v>1</v>
      </c>
      <c r="F28">
        <f t="shared" si="61"/>
        <v>1</v>
      </c>
      <c r="G28">
        <f t="shared" si="61"/>
        <v>1</v>
      </c>
      <c r="H28">
        <f t="shared" si="61"/>
        <v>1</v>
      </c>
      <c r="I28">
        <f t="shared" si="61"/>
        <v>1</v>
      </c>
      <c r="J28">
        <f t="shared" si="61"/>
        <v>1</v>
      </c>
      <c r="K28">
        <f t="shared" si="61"/>
        <v>1</v>
      </c>
      <c r="L28">
        <f t="shared" si="61"/>
        <v>1</v>
      </c>
      <c r="M28">
        <f t="shared" si="61"/>
        <v>1</v>
      </c>
      <c r="N28">
        <f t="shared" si="61"/>
        <v>1</v>
      </c>
      <c r="O28">
        <f t="shared" si="61"/>
        <v>1</v>
      </c>
      <c r="P28">
        <f t="shared" si="61"/>
        <v>1</v>
      </c>
      <c r="Q28">
        <f t="shared" si="61"/>
        <v>1</v>
      </c>
      <c r="R28">
        <f t="shared" si="61"/>
        <v>1</v>
      </c>
      <c r="W28">
        <f t="shared" si="48"/>
        <v>10.156840865414422</v>
      </c>
      <c r="X28">
        <f t="shared" si="58"/>
        <v>10.156840865414422</v>
      </c>
      <c r="Y28">
        <f t="shared" si="53"/>
        <v>10.15684086541442</v>
      </c>
      <c r="AA28">
        <f t="shared" si="49"/>
        <v>0</v>
      </c>
      <c r="AB28">
        <f t="shared" si="54"/>
        <v>0</v>
      </c>
      <c r="AC28">
        <v>1</v>
      </c>
      <c r="AM28">
        <f t="shared" si="29"/>
        <v>0.16777216000000009</v>
      </c>
      <c r="AN28">
        <f t="shared" si="50"/>
        <v>0.16777216000000009</v>
      </c>
      <c r="AO28">
        <f t="shared" si="51"/>
        <v>9.3982227278593875</v>
      </c>
      <c r="AP28">
        <f t="shared" si="30"/>
        <v>7.0224490654278187</v>
      </c>
      <c r="AQ28">
        <f t="shared" si="30"/>
        <v>6.6050283256236133</v>
      </c>
      <c r="AR28">
        <f t="shared" si="30"/>
        <v>6.1482093989450632</v>
      </c>
      <c r="AS28">
        <f t="shared" si="30"/>
        <v>5.6589747848260643</v>
      </c>
      <c r="AT28">
        <f t="shared" si="30"/>
        <v>5.1470170103120703</v>
      </c>
      <c r="AU28">
        <f t="shared" si="30"/>
        <v>4.6240990862722127</v>
      </c>
      <c r="AV28">
        <f t="shared" si="30"/>
        <v>4.1030328510956835</v>
      </c>
      <c r="AW28">
        <f t="shared" si="30"/>
        <v>3.5964506581445872</v>
      </c>
      <c r="AX28">
        <f t="shared" si="30"/>
        <v>3.1156130263926518</v>
      </c>
      <c r="AY28">
        <f t="shared" si="30"/>
        <v>2.6694829457737286</v>
      </c>
      <c r="AZ28">
        <f t="shared" si="30"/>
        <v>2.2642122954442554</v>
      </c>
      <c r="BA28">
        <f t="shared" si="30"/>
        <v>1.903066907510468</v>
      </c>
      <c r="BB28">
        <f t="shared" si="30"/>
        <v>1.586712928080156</v>
      </c>
      <c r="BC28">
        <f t="shared" si="30"/>
        <v>1.3137300587330327</v>
      </c>
      <c r="BD28">
        <f t="shared" si="30"/>
        <v>1.0812114642670094</v>
      </c>
      <c r="BE28">
        <f t="shared" si="31"/>
        <v>9.3982227278593875</v>
      </c>
      <c r="BF28">
        <f t="shared" si="32"/>
        <v>7.0224490654278187</v>
      </c>
      <c r="BG28">
        <f t="shared" si="33"/>
        <v>6.6050283256236133</v>
      </c>
      <c r="BH28">
        <f t="shared" si="34"/>
        <v>6.1482093989450632</v>
      </c>
      <c r="BI28">
        <f t="shared" si="35"/>
        <v>5.6589747848260643</v>
      </c>
      <c r="BJ28">
        <f t="shared" si="36"/>
        <v>5.1470170103120694</v>
      </c>
      <c r="BK28">
        <f t="shared" si="37"/>
        <v>4.6240990862722127</v>
      </c>
      <c r="BL28">
        <f t="shared" si="38"/>
        <v>4.1030328510956835</v>
      </c>
      <c r="BM28">
        <f t="shared" si="39"/>
        <v>3.5964506581445872</v>
      </c>
      <c r="BN28">
        <f t="shared" si="40"/>
        <v>3.1156130263926518</v>
      </c>
      <c r="BO28">
        <f t="shared" si="41"/>
        <v>2.6694829457737286</v>
      </c>
      <c r="BP28">
        <f t="shared" si="42"/>
        <v>2.2642122954442554</v>
      </c>
      <c r="BQ28">
        <f t="shared" si="43"/>
        <v>1.9030669075104676</v>
      </c>
      <c r="BR28">
        <f t="shared" si="44"/>
        <v>1.586712928080156</v>
      </c>
      <c r="BS28">
        <f t="shared" si="45"/>
        <v>1.3137300587330325</v>
      </c>
      <c r="BT28">
        <f t="shared" si="46"/>
        <v>1.0812114642670094</v>
      </c>
    </row>
    <row r="29" spans="1:107">
      <c r="B29">
        <f t="shared" ref="B29:R29" si="62">B13/B13</f>
        <v>1</v>
      </c>
      <c r="C29">
        <f t="shared" si="62"/>
        <v>1</v>
      </c>
      <c r="D29">
        <f t="shared" si="62"/>
        <v>1</v>
      </c>
      <c r="E29">
        <f t="shared" si="62"/>
        <v>1</v>
      </c>
      <c r="F29">
        <f t="shared" si="62"/>
        <v>1</v>
      </c>
      <c r="G29">
        <f t="shared" si="62"/>
        <v>1</v>
      </c>
      <c r="H29">
        <f t="shared" si="62"/>
        <v>1</v>
      </c>
      <c r="I29">
        <f t="shared" si="62"/>
        <v>1</v>
      </c>
      <c r="J29">
        <f t="shared" si="62"/>
        <v>1</v>
      </c>
      <c r="K29">
        <f t="shared" si="62"/>
        <v>1</v>
      </c>
      <c r="L29">
        <f t="shared" si="62"/>
        <v>1</v>
      </c>
      <c r="M29">
        <f t="shared" si="62"/>
        <v>1</v>
      </c>
      <c r="N29">
        <f t="shared" si="62"/>
        <v>1</v>
      </c>
      <c r="O29">
        <f t="shared" si="62"/>
        <v>1</v>
      </c>
      <c r="P29">
        <f t="shared" si="62"/>
        <v>1</v>
      </c>
      <c r="Q29">
        <f t="shared" si="62"/>
        <v>1</v>
      </c>
      <c r="R29">
        <f t="shared" si="62"/>
        <v>1</v>
      </c>
      <c r="W29">
        <f t="shared" si="48"/>
        <v>9.3982227278593875</v>
      </c>
      <c r="X29">
        <f t="shared" si="58"/>
        <v>9.3982227278593875</v>
      </c>
      <c r="Y29">
        <f t="shared" si="53"/>
        <v>9.3982227278593875</v>
      </c>
      <c r="AA29">
        <f t="shared" si="49"/>
        <v>0</v>
      </c>
      <c r="AB29">
        <f t="shared" si="54"/>
        <v>0</v>
      </c>
      <c r="AC29">
        <v>1</v>
      </c>
      <c r="AM29">
        <f t="shared" si="29"/>
        <v>0.13421772800000006</v>
      </c>
      <c r="AN29">
        <f t="shared" si="50"/>
        <v>0.13421772800000006</v>
      </c>
      <c r="AO29">
        <f t="shared" si="51"/>
        <v>8.5957025422089313</v>
      </c>
      <c r="AP29">
        <f t="shared" si="30"/>
        <v>6.4227976961319975</v>
      </c>
      <c r="AQ29">
        <f t="shared" si="30"/>
        <v>6.041020777431223</v>
      </c>
      <c r="AR29">
        <f t="shared" si="30"/>
        <v>5.6232099079633162</v>
      </c>
      <c r="AS29">
        <f t="shared" si="30"/>
        <v>5.1757513471171928</v>
      </c>
      <c r="AT29">
        <f t="shared" si="30"/>
        <v>4.70750997092075</v>
      </c>
      <c r="AU29">
        <f t="shared" si="30"/>
        <v>4.2292443393017169</v>
      </c>
      <c r="AV29">
        <f t="shared" si="30"/>
        <v>3.7526722796622787</v>
      </c>
      <c r="AW29">
        <f t="shared" si="30"/>
        <v>3.2893474607175683</v>
      </c>
      <c r="AX29">
        <f t="shared" si="30"/>
        <v>2.8495688586008225</v>
      </c>
      <c r="AY29">
        <f t="shared" si="30"/>
        <v>2.4415341078639239</v>
      </c>
      <c r="AZ29">
        <f t="shared" si="30"/>
        <v>2.0708697748094163</v>
      </c>
      <c r="BA29">
        <f t="shared" si="30"/>
        <v>1.7405628200734595</v>
      </c>
      <c r="BB29">
        <f t="shared" si="30"/>
        <v>1.4512225071261828</v>
      </c>
      <c r="BC29">
        <f t="shared" si="30"/>
        <v>1.2015498177281303</v>
      </c>
      <c r="BD29">
        <f t="shared" si="30"/>
        <v>0.98888613317447893</v>
      </c>
      <c r="BE29">
        <f t="shared" si="31"/>
        <v>8.595702542208933</v>
      </c>
      <c r="BF29">
        <f t="shared" si="32"/>
        <v>6.4227976961319975</v>
      </c>
      <c r="BG29">
        <f t="shared" si="33"/>
        <v>6.041020777431223</v>
      </c>
      <c r="BH29">
        <f t="shared" si="34"/>
        <v>5.6232099079633171</v>
      </c>
      <c r="BI29">
        <f t="shared" si="35"/>
        <v>5.1757513471171936</v>
      </c>
      <c r="BJ29">
        <f t="shared" si="36"/>
        <v>4.7075099709207509</v>
      </c>
      <c r="BK29">
        <f t="shared" si="37"/>
        <v>4.2292443393017178</v>
      </c>
      <c r="BL29">
        <f t="shared" si="38"/>
        <v>3.7526722796622796</v>
      </c>
      <c r="BM29">
        <f t="shared" si="39"/>
        <v>3.2893474607175688</v>
      </c>
      <c r="BN29">
        <f t="shared" si="40"/>
        <v>2.8495688586008225</v>
      </c>
      <c r="BO29">
        <f t="shared" si="41"/>
        <v>2.4415341078639248</v>
      </c>
      <c r="BP29">
        <f t="shared" si="42"/>
        <v>2.0708697748094167</v>
      </c>
      <c r="BQ29">
        <f t="shared" si="43"/>
        <v>1.74056282007346</v>
      </c>
      <c r="BR29">
        <f t="shared" si="44"/>
        <v>1.4512225071261833</v>
      </c>
      <c r="BS29">
        <f t="shared" si="45"/>
        <v>1.2015498177281305</v>
      </c>
      <c r="BT29">
        <f t="shared" si="46"/>
        <v>0.98888613317447915</v>
      </c>
    </row>
    <row r="30" spans="1:107">
      <c r="B30">
        <f t="shared" ref="B30:R30" si="63">B14/B14</f>
        <v>1</v>
      </c>
      <c r="C30">
        <f t="shared" si="63"/>
        <v>1</v>
      </c>
      <c r="D30">
        <f t="shared" si="63"/>
        <v>1</v>
      </c>
      <c r="E30">
        <f t="shared" si="63"/>
        <v>1</v>
      </c>
      <c r="F30">
        <f t="shared" si="63"/>
        <v>1</v>
      </c>
      <c r="G30">
        <f t="shared" si="63"/>
        <v>1</v>
      </c>
      <c r="H30">
        <f t="shared" si="63"/>
        <v>1</v>
      </c>
      <c r="I30">
        <f t="shared" si="63"/>
        <v>1</v>
      </c>
      <c r="J30">
        <f t="shared" si="63"/>
        <v>1</v>
      </c>
      <c r="K30">
        <f t="shared" si="63"/>
        <v>1</v>
      </c>
      <c r="L30">
        <f t="shared" si="63"/>
        <v>1</v>
      </c>
      <c r="M30">
        <f t="shared" si="63"/>
        <v>1</v>
      </c>
      <c r="N30">
        <f t="shared" si="63"/>
        <v>1</v>
      </c>
      <c r="O30">
        <f t="shared" si="63"/>
        <v>1</v>
      </c>
      <c r="P30">
        <f t="shared" si="63"/>
        <v>1</v>
      </c>
      <c r="Q30">
        <f t="shared" si="63"/>
        <v>1</v>
      </c>
      <c r="R30">
        <f t="shared" si="63"/>
        <v>1</v>
      </c>
      <c r="W30">
        <f t="shared" si="48"/>
        <v>8.595702542208933</v>
      </c>
      <c r="X30">
        <f t="shared" si="58"/>
        <v>8.595702542208933</v>
      </c>
      <c r="Y30">
        <f t="shared" si="53"/>
        <v>8.5957025422089313</v>
      </c>
      <c r="AA30">
        <f t="shared" si="49"/>
        <v>0</v>
      </c>
      <c r="AB30">
        <f t="shared" si="54"/>
        <v>0</v>
      </c>
      <c r="AC30">
        <v>1</v>
      </c>
      <c r="AM30">
        <f t="shared" si="29"/>
        <v>0.10737418240000006</v>
      </c>
      <c r="AN30">
        <f t="shared" si="50"/>
        <v>0.10737418240000006</v>
      </c>
      <c r="AO30">
        <f t="shared" si="51"/>
        <v>7.7666984258113718</v>
      </c>
      <c r="AP30">
        <f t="shared" si="30"/>
        <v>5.8033572603169752</v>
      </c>
      <c r="AQ30">
        <f t="shared" si="30"/>
        <v>5.4584004427765631</v>
      </c>
      <c r="AR30">
        <f t="shared" si="30"/>
        <v>5.0808849335731283</v>
      </c>
      <c r="AS30">
        <f t="shared" si="30"/>
        <v>4.6765810755610371</v>
      </c>
      <c r="AT30">
        <f t="shared" si="30"/>
        <v>4.2534987804784867</v>
      </c>
      <c r="AU30">
        <f t="shared" si="30"/>
        <v>3.8213590094737246</v>
      </c>
      <c r="AV30">
        <f t="shared" si="30"/>
        <v>3.3907494755570102</v>
      </c>
      <c r="AW30">
        <f t="shared" si="30"/>
        <v>2.9721095651754115</v>
      </c>
      <c r="AX30">
        <f t="shared" si="30"/>
        <v>2.5747449797918063</v>
      </c>
      <c r="AY30">
        <f t="shared" si="30"/>
        <v>2.2060627411192932</v>
      </c>
      <c r="AZ30">
        <f t="shared" si="30"/>
        <v>1.8711467667818349</v>
      </c>
      <c r="BA30">
        <f t="shared" si="30"/>
        <v>1.5726959429213057</v>
      </c>
      <c r="BB30">
        <f t="shared" si="30"/>
        <v>1.3112607731889327</v>
      </c>
      <c r="BC30">
        <f t="shared" si="30"/>
        <v>1.0856675218876111</v>
      </c>
      <c r="BD30">
        <f t="shared" si="30"/>
        <v>0.8935139781906889</v>
      </c>
      <c r="BE30">
        <f t="shared" si="31"/>
        <v>7.7666984258113727</v>
      </c>
      <c r="BF30">
        <f t="shared" si="32"/>
        <v>5.8033572603169752</v>
      </c>
      <c r="BG30">
        <f t="shared" si="33"/>
        <v>5.4584004427765631</v>
      </c>
      <c r="BH30">
        <f t="shared" si="34"/>
        <v>5.0808849335731283</v>
      </c>
      <c r="BI30">
        <f t="shared" si="35"/>
        <v>4.676581075561038</v>
      </c>
      <c r="BJ30">
        <f t="shared" si="36"/>
        <v>4.2534987804784876</v>
      </c>
      <c r="BK30">
        <f t="shared" si="37"/>
        <v>3.8213590094737251</v>
      </c>
      <c r="BL30">
        <f t="shared" si="38"/>
        <v>3.3907494755570102</v>
      </c>
      <c r="BM30">
        <f t="shared" si="39"/>
        <v>2.9721095651754124</v>
      </c>
      <c r="BN30">
        <f t="shared" si="40"/>
        <v>2.5747449797918063</v>
      </c>
      <c r="BO30">
        <f t="shared" si="41"/>
        <v>2.2060627411192932</v>
      </c>
      <c r="BP30">
        <f t="shared" si="42"/>
        <v>1.8711467667818351</v>
      </c>
      <c r="BQ30">
        <f t="shared" si="43"/>
        <v>1.5726959429213059</v>
      </c>
      <c r="BR30">
        <f t="shared" si="44"/>
        <v>1.3112607731889327</v>
      </c>
      <c r="BS30">
        <f t="shared" si="45"/>
        <v>1.0856675218876113</v>
      </c>
      <c r="BT30">
        <f t="shared" si="46"/>
        <v>0.89351397819068901</v>
      </c>
    </row>
    <row r="31" spans="1:107">
      <c r="B31">
        <f t="shared" ref="B31:R31" si="64">B15/B15</f>
        <v>1</v>
      </c>
      <c r="C31">
        <f t="shared" si="64"/>
        <v>1</v>
      </c>
      <c r="D31">
        <f t="shared" si="64"/>
        <v>1</v>
      </c>
      <c r="E31">
        <f t="shared" si="64"/>
        <v>1</v>
      </c>
      <c r="F31">
        <f t="shared" si="64"/>
        <v>1</v>
      </c>
      <c r="G31">
        <f t="shared" si="64"/>
        <v>1</v>
      </c>
      <c r="H31">
        <f t="shared" si="64"/>
        <v>1</v>
      </c>
      <c r="I31">
        <f t="shared" si="64"/>
        <v>1</v>
      </c>
      <c r="J31">
        <f t="shared" si="64"/>
        <v>1</v>
      </c>
      <c r="K31">
        <f t="shared" si="64"/>
        <v>1</v>
      </c>
      <c r="L31">
        <f t="shared" si="64"/>
        <v>1</v>
      </c>
      <c r="M31">
        <f t="shared" si="64"/>
        <v>1</v>
      </c>
      <c r="N31">
        <f t="shared" si="64"/>
        <v>1</v>
      </c>
      <c r="O31">
        <f t="shared" si="64"/>
        <v>1</v>
      </c>
      <c r="P31">
        <f t="shared" si="64"/>
        <v>1</v>
      </c>
      <c r="Q31">
        <f t="shared" si="64"/>
        <v>1</v>
      </c>
      <c r="R31">
        <f t="shared" si="64"/>
        <v>1</v>
      </c>
      <c r="W31">
        <f t="shared" si="48"/>
        <v>7.7666984258113727</v>
      </c>
      <c r="X31">
        <f t="shared" si="58"/>
        <v>7.7666984258113727</v>
      </c>
      <c r="Y31">
        <f t="shared" si="53"/>
        <v>7.7666984258113718</v>
      </c>
      <c r="AA31">
        <f t="shared" si="49"/>
        <v>0</v>
      </c>
      <c r="AB31">
        <f t="shared" si="54"/>
        <v>0</v>
      </c>
      <c r="AC31">
        <v>1</v>
      </c>
      <c r="AM31">
        <f t="shared" si="29"/>
        <v>8.589934592000005E-2</v>
      </c>
      <c r="AN31">
        <f t="shared" si="50"/>
        <v>8.589934592000005E-2</v>
      </c>
      <c r="AO31">
        <f t="shared" si="51"/>
        <v>6.9311173873333027</v>
      </c>
      <c r="AP31">
        <f t="shared" si="30"/>
        <v>5.1790024804121133</v>
      </c>
      <c r="AQ31">
        <f t="shared" si="30"/>
        <v>4.8711578771006696</v>
      </c>
      <c r="AR31">
        <f t="shared" si="30"/>
        <v>4.5342574122735488</v>
      </c>
      <c r="AS31">
        <f t="shared" si="30"/>
        <v>4.1734506258634303</v>
      </c>
      <c r="AT31">
        <f t="shared" si="30"/>
        <v>3.7958856824411291</v>
      </c>
      <c r="AU31">
        <f t="shared" si="30"/>
        <v>3.4102377125630614</v>
      </c>
      <c r="AV31">
        <f t="shared" si="30"/>
        <v>3.025955349060601</v>
      </c>
      <c r="AW31">
        <f t="shared" si="30"/>
        <v>2.6523548559302883</v>
      </c>
      <c r="AX31">
        <f t="shared" si="30"/>
        <v>2.2977407797985667</v>
      </c>
      <c r="AY31">
        <f t="shared" si="30"/>
        <v>1.9687232571957025</v>
      </c>
      <c r="AZ31">
        <f t="shared" si="30"/>
        <v>1.6698392519520557</v>
      </c>
      <c r="BA31">
        <f t="shared" si="30"/>
        <v>1.4034972902699836</v>
      </c>
      <c r="BB31">
        <f t="shared" si="30"/>
        <v>1.1701886498095184</v>
      </c>
      <c r="BC31">
        <f t="shared" si="30"/>
        <v>0.968865871347666</v>
      </c>
      <c r="BD31">
        <f t="shared" si="30"/>
        <v>0.79738518615338894</v>
      </c>
      <c r="BE31">
        <f t="shared" si="31"/>
        <v>6.9311173873333018</v>
      </c>
      <c r="BF31">
        <f t="shared" si="32"/>
        <v>5.1790024804121124</v>
      </c>
      <c r="BG31">
        <f t="shared" si="33"/>
        <v>4.8711578771006696</v>
      </c>
      <c r="BH31">
        <f t="shared" si="34"/>
        <v>4.5342574122735488</v>
      </c>
      <c r="BI31">
        <f t="shared" si="35"/>
        <v>4.1734506258634294</v>
      </c>
      <c r="BJ31">
        <f t="shared" si="36"/>
        <v>3.7958856824411287</v>
      </c>
      <c r="BK31">
        <f t="shared" si="37"/>
        <v>3.410237712563061</v>
      </c>
      <c r="BL31">
        <f t="shared" si="38"/>
        <v>3.0259553490606006</v>
      </c>
      <c r="BM31">
        <f t="shared" si="39"/>
        <v>2.6523548559302883</v>
      </c>
      <c r="BN31">
        <f t="shared" si="40"/>
        <v>2.2977407797985667</v>
      </c>
      <c r="BO31">
        <f t="shared" si="41"/>
        <v>1.9687232571957025</v>
      </c>
      <c r="BP31">
        <f t="shared" si="42"/>
        <v>1.6698392519520555</v>
      </c>
      <c r="BQ31">
        <f t="shared" si="43"/>
        <v>1.4034972902699832</v>
      </c>
      <c r="BR31">
        <f t="shared" si="44"/>
        <v>1.1701886498095184</v>
      </c>
      <c r="BS31">
        <f t="shared" si="45"/>
        <v>0.96886587134766577</v>
      </c>
      <c r="BT31">
        <f t="shared" si="46"/>
        <v>0.79738518615338883</v>
      </c>
    </row>
    <row r="32" spans="1:107">
      <c r="B32">
        <f t="shared" ref="B32:R32" si="65">B16/B16</f>
        <v>1</v>
      </c>
      <c r="C32">
        <f t="shared" si="65"/>
        <v>1</v>
      </c>
      <c r="D32">
        <f t="shared" si="65"/>
        <v>1</v>
      </c>
      <c r="E32">
        <f t="shared" si="65"/>
        <v>1</v>
      </c>
      <c r="F32">
        <f t="shared" si="65"/>
        <v>1</v>
      </c>
      <c r="G32">
        <f t="shared" si="65"/>
        <v>1</v>
      </c>
      <c r="H32">
        <f t="shared" si="65"/>
        <v>1</v>
      </c>
      <c r="I32">
        <f t="shared" si="65"/>
        <v>1</v>
      </c>
      <c r="J32">
        <f t="shared" si="65"/>
        <v>1</v>
      </c>
      <c r="K32">
        <f t="shared" si="65"/>
        <v>1</v>
      </c>
      <c r="L32">
        <f t="shared" si="65"/>
        <v>1</v>
      </c>
      <c r="M32">
        <f t="shared" si="65"/>
        <v>1</v>
      </c>
      <c r="N32">
        <f t="shared" si="65"/>
        <v>1</v>
      </c>
      <c r="O32">
        <f t="shared" si="65"/>
        <v>1</v>
      </c>
      <c r="P32">
        <f t="shared" si="65"/>
        <v>1</v>
      </c>
      <c r="Q32">
        <f t="shared" si="65"/>
        <v>1</v>
      </c>
      <c r="R32">
        <f t="shared" si="65"/>
        <v>1</v>
      </c>
      <c r="W32">
        <f t="shared" si="48"/>
        <v>6.9311173873333018</v>
      </c>
      <c r="X32">
        <f t="shared" si="58"/>
        <v>6.9311173873333018</v>
      </c>
      <c r="Y32">
        <f t="shared" si="53"/>
        <v>6.9311173873333027</v>
      </c>
      <c r="AA32">
        <f t="shared" si="49"/>
        <v>0</v>
      </c>
      <c r="AB32">
        <f t="shared" si="54"/>
        <v>0</v>
      </c>
      <c r="AC32">
        <v>1</v>
      </c>
      <c r="AM32">
        <f t="shared" si="29"/>
        <v>6.871947673600004E-2</v>
      </c>
      <c r="AN32">
        <f t="shared" si="50"/>
        <v>6.871947673600004E-2</v>
      </c>
      <c r="AO32">
        <f t="shared" si="51"/>
        <v>6.1095030104491679</v>
      </c>
      <c r="AP32">
        <f t="shared" si="30"/>
        <v>4.5650837342657109</v>
      </c>
      <c r="AQ32">
        <f t="shared" si="30"/>
        <v>4.2937310178741317</v>
      </c>
      <c r="AR32">
        <f t="shared" si="30"/>
        <v>3.9967667206246622</v>
      </c>
      <c r="AS32">
        <f t="shared" si="30"/>
        <v>3.6787299561930586</v>
      </c>
      <c r="AT32">
        <f t="shared" si="30"/>
        <v>3.345921546008837</v>
      </c>
      <c r="AU32">
        <f t="shared" si="30"/>
        <v>3.0059882710004664</v>
      </c>
      <c r="AV32">
        <f t="shared" si="30"/>
        <v>2.6672587234427541</v>
      </c>
      <c r="AW32">
        <f t="shared" si="30"/>
        <v>2.3379448177720383</v>
      </c>
      <c r="AX32">
        <f t="shared" si="30"/>
        <v>2.0253666799910022</v>
      </c>
      <c r="AY32">
        <f t="shared" si="30"/>
        <v>1.7353508813109413</v>
      </c>
      <c r="AZ32">
        <f t="shared" si="30"/>
        <v>1.4718965740518748</v>
      </c>
      <c r="BA32">
        <f t="shared" si="30"/>
        <v>1.2371267778168096</v>
      </c>
      <c r="BB32">
        <f t="shared" si="30"/>
        <v>1.0314745342316776</v>
      </c>
      <c r="BC32">
        <f t="shared" si="30"/>
        <v>0.85401654984773312</v>
      </c>
      <c r="BD32">
        <f t="shared" si="30"/>
        <v>0.70286317819326705</v>
      </c>
      <c r="BE32">
        <f t="shared" si="31"/>
        <v>6.1095030104491679</v>
      </c>
      <c r="BF32">
        <f t="shared" si="32"/>
        <v>4.5650837342657109</v>
      </c>
      <c r="BG32">
        <f t="shared" si="33"/>
        <v>4.2937310178741326</v>
      </c>
      <c r="BH32">
        <f t="shared" si="34"/>
        <v>3.9967667206246622</v>
      </c>
      <c r="BI32">
        <f t="shared" si="35"/>
        <v>3.6787299561930591</v>
      </c>
      <c r="BJ32">
        <f t="shared" si="36"/>
        <v>3.345921546008837</v>
      </c>
      <c r="BK32">
        <f t="shared" si="37"/>
        <v>3.0059882710004664</v>
      </c>
      <c r="BL32">
        <f t="shared" si="38"/>
        <v>2.6672587234427545</v>
      </c>
      <c r="BM32">
        <f t="shared" si="39"/>
        <v>2.3379448177720383</v>
      </c>
      <c r="BN32">
        <f t="shared" si="40"/>
        <v>2.0253666799910022</v>
      </c>
      <c r="BO32">
        <f t="shared" si="41"/>
        <v>1.7353508813109413</v>
      </c>
      <c r="BP32">
        <f t="shared" si="42"/>
        <v>1.471896574051875</v>
      </c>
      <c r="BQ32">
        <f t="shared" si="43"/>
        <v>1.2371267778168096</v>
      </c>
      <c r="BR32">
        <f t="shared" si="44"/>
        <v>1.0314745342316776</v>
      </c>
      <c r="BS32">
        <f t="shared" si="45"/>
        <v>0.85401654984773312</v>
      </c>
      <c r="BT32">
        <f t="shared" si="46"/>
        <v>0.70286317819326716</v>
      </c>
    </row>
    <row r="33" spans="2:72">
      <c r="B33">
        <f t="shared" ref="B33:R33" si="66">B17/B17</f>
        <v>1</v>
      </c>
      <c r="C33">
        <f t="shared" si="66"/>
        <v>1</v>
      </c>
      <c r="D33">
        <f t="shared" si="66"/>
        <v>1</v>
      </c>
      <c r="E33">
        <f t="shared" si="66"/>
        <v>1</v>
      </c>
      <c r="F33">
        <f t="shared" si="66"/>
        <v>1</v>
      </c>
      <c r="G33">
        <f t="shared" si="66"/>
        <v>1</v>
      </c>
      <c r="H33">
        <f t="shared" si="66"/>
        <v>1</v>
      </c>
      <c r="I33">
        <f t="shared" si="66"/>
        <v>1</v>
      </c>
      <c r="J33">
        <f t="shared" si="66"/>
        <v>1</v>
      </c>
      <c r="K33">
        <f t="shared" si="66"/>
        <v>1</v>
      </c>
      <c r="L33">
        <f t="shared" si="66"/>
        <v>1</v>
      </c>
      <c r="M33">
        <f t="shared" si="66"/>
        <v>1</v>
      </c>
      <c r="N33">
        <f t="shared" si="66"/>
        <v>1</v>
      </c>
      <c r="O33">
        <f t="shared" si="66"/>
        <v>1</v>
      </c>
      <c r="P33">
        <f t="shared" si="66"/>
        <v>1</v>
      </c>
      <c r="Q33">
        <f t="shared" si="66"/>
        <v>1</v>
      </c>
      <c r="R33">
        <f t="shared" si="66"/>
        <v>1</v>
      </c>
      <c r="W33">
        <f t="shared" si="48"/>
        <v>6.1095030104491679</v>
      </c>
      <c r="X33">
        <f t="shared" si="58"/>
        <v>6.1095030104491679</v>
      </c>
      <c r="Y33">
        <f t="shared" si="53"/>
        <v>6.1095030104491679</v>
      </c>
      <c r="AA33">
        <f t="shared" si="49"/>
        <v>0</v>
      </c>
      <c r="AB33">
        <f t="shared" si="54"/>
        <v>0</v>
      </c>
      <c r="AC33">
        <v>1</v>
      </c>
      <c r="AM33">
        <f t="shared" si="29"/>
        <v>5.4975581388800036E-2</v>
      </c>
      <c r="AN33">
        <f t="shared" si="50"/>
        <v>5.4975581388800036E-2</v>
      </c>
      <c r="AO33">
        <f t="shared" si="51"/>
        <v>5.3210558298418249</v>
      </c>
      <c r="AP33">
        <f t="shared" si="30"/>
        <v>3.9759478596516442</v>
      </c>
      <c r="AQ33">
        <f t="shared" si="30"/>
        <v>3.7396139138250639</v>
      </c>
      <c r="AR33">
        <f t="shared" si="30"/>
        <v>3.4809736279570322</v>
      </c>
      <c r="AS33">
        <f t="shared" si="30"/>
        <v>3.2039803313519784</v>
      </c>
      <c r="AT33">
        <f t="shared" si="30"/>
        <v>2.9141217081215185</v>
      </c>
      <c r="AU33">
        <f t="shared" si="30"/>
        <v>2.6180577023182825</v>
      </c>
      <c r="AV33">
        <f t="shared" si="30"/>
        <v>2.3230420798218243</v>
      </c>
      <c r="AW33">
        <f t="shared" si="30"/>
        <v>2.0362269862503561</v>
      </c>
      <c r="AX33">
        <f t="shared" si="30"/>
        <v>1.763987866394582</v>
      </c>
      <c r="AY33">
        <f t="shared" si="30"/>
        <v>1.5113993573663629</v>
      </c>
      <c r="AZ33">
        <f t="shared" si="30"/>
        <v>1.2819445105252725</v>
      </c>
      <c r="BA33">
        <f t="shared" si="30"/>
        <v>1.0774723642981887</v>
      </c>
      <c r="BB33">
        <f t="shared" si="30"/>
        <v>0.89836007516810013</v>
      </c>
      <c r="BC33">
        <f t="shared" si="30"/>
        <v>0.74380350309616905</v>
      </c>
      <c r="BD33">
        <f t="shared" si="30"/>
        <v>0.61215686538003289</v>
      </c>
      <c r="BE33">
        <f t="shared" si="31"/>
        <v>5.321055829841824</v>
      </c>
      <c r="BF33">
        <f t="shared" si="32"/>
        <v>3.9759478596516438</v>
      </c>
      <c r="BG33">
        <f t="shared" si="33"/>
        <v>3.7396139138250635</v>
      </c>
      <c r="BH33">
        <f t="shared" si="34"/>
        <v>3.4809736279570322</v>
      </c>
      <c r="BI33">
        <f t="shared" si="35"/>
        <v>3.2039803313519784</v>
      </c>
      <c r="BJ33">
        <f t="shared" si="36"/>
        <v>2.9141217081215189</v>
      </c>
      <c r="BK33">
        <f t="shared" si="37"/>
        <v>2.6180577023182821</v>
      </c>
      <c r="BL33">
        <f t="shared" si="38"/>
        <v>2.3230420798218239</v>
      </c>
      <c r="BM33">
        <f t="shared" si="39"/>
        <v>2.0362269862503561</v>
      </c>
      <c r="BN33">
        <f t="shared" si="40"/>
        <v>1.763987866394582</v>
      </c>
      <c r="BO33">
        <f t="shared" si="41"/>
        <v>1.5113993573663627</v>
      </c>
      <c r="BP33">
        <f t="shared" si="42"/>
        <v>1.2819445105252725</v>
      </c>
      <c r="BQ33">
        <f t="shared" si="43"/>
        <v>1.0774723642981887</v>
      </c>
      <c r="BR33">
        <f t="shared" si="44"/>
        <v>0.89836007516810001</v>
      </c>
      <c r="BS33">
        <f t="shared" si="45"/>
        <v>0.74380350309616894</v>
      </c>
      <c r="BT33">
        <f t="shared" si="46"/>
        <v>0.61215686538003289</v>
      </c>
    </row>
    <row r="34" spans="2:72">
      <c r="B34">
        <f t="shared" ref="B34:R34" si="67">B18/B18</f>
        <v>1</v>
      </c>
      <c r="C34">
        <f t="shared" si="67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W34">
        <f t="shared" si="48"/>
        <v>5.321055829841824</v>
      </c>
      <c r="X34">
        <f t="shared" si="58"/>
        <v>5.321055829841824</v>
      </c>
      <c r="Y34">
        <f t="shared" si="53"/>
        <v>5.3210558298418249</v>
      </c>
      <c r="AA34">
        <f t="shared" si="49"/>
        <v>0</v>
      </c>
      <c r="AB34">
        <f t="shared" si="54"/>
        <v>0</v>
      </c>
      <c r="AC34">
        <v>1</v>
      </c>
      <c r="AM34">
        <f t="shared" si="29"/>
        <v>4.3980465111040035E-2</v>
      </c>
      <c r="AN34">
        <f t="shared" si="50"/>
        <v>4.3980465111040035E-2</v>
      </c>
      <c r="AO34">
        <f t="shared" si="51"/>
        <v>4.5819200275316794</v>
      </c>
      <c r="AP34">
        <f t="shared" si="30"/>
        <v>3.4236579560754432</v>
      </c>
      <c r="AQ34">
        <f t="shared" si="30"/>
        <v>3.2201526228866006</v>
      </c>
      <c r="AR34">
        <f t="shared" si="30"/>
        <v>2.9974394727822382</v>
      </c>
      <c r="AS34">
        <f t="shared" si="30"/>
        <v>2.7589226870554389</v>
      </c>
      <c r="AT34">
        <f t="shared" si="30"/>
        <v>2.5093276680586389</v>
      </c>
      <c r="AU34">
        <f t="shared" si="30"/>
        <v>2.2543892421144358</v>
      </c>
      <c r="AV34">
        <f t="shared" si="30"/>
        <v>2.0003535709285853</v>
      </c>
      <c r="AW34">
        <f t="shared" si="30"/>
        <v>1.7533793117856316</v>
      </c>
      <c r="AX34">
        <f t="shared" si="30"/>
        <v>1.5189563108937485</v>
      </c>
      <c r="AY34">
        <f t="shared" si="30"/>
        <v>1.3014542990279629</v>
      </c>
      <c r="AZ34">
        <f t="shared" si="30"/>
        <v>1.1038725047796853</v>
      </c>
      <c r="BA34">
        <f t="shared" si="30"/>
        <v>0.92780312083974814</v>
      </c>
      <c r="BB34">
        <f t="shared" si="30"/>
        <v>0.77357091373911457</v>
      </c>
      <c r="BC34">
        <f t="shared" si="30"/>
        <v>0.64048344470872931</v>
      </c>
      <c r="BD34">
        <f t="shared" si="30"/>
        <v>0.52712354299037012</v>
      </c>
      <c r="BE34">
        <f t="shared" si="31"/>
        <v>4.5819200275316794</v>
      </c>
      <c r="BF34">
        <f t="shared" si="32"/>
        <v>3.4236579560754432</v>
      </c>
      <c r="BG34">
        <f t="shared" si="33"/>
        <v>3.2201526228866002</v>
      </c>
      <c r="BH34">
        <f t="shared" si="34"/>
        <v>2.9974394727822387</v>
      </c>
      <c r="BI34">
        <f t="shared" si="35"/>
        <v>2.7589226870554389</v>
      </c>
      <c r="BJ34">
        <f t="shared" si="36"/>
        <v>2.5093276680586394</v>
      </c>
      <c r="BK34">
        <f t="shared" si="37"/>
        <v>2.2543892421144358</v>
      </c>
      <c r="BL34">
        <f t="shared" si="38"/>
        <v>2.0003535709285853</v>
      </c>
      <c r="BM34">
        <f t="shared" si="39"/>
        <v>1.7533793117856313</v>
      </c>
      <c r="BN34">
        <f t="shared" si="40"/>
        <v>1.5189563108937485</v>
      </c>
      <c r="BO34">
        <f t="shared" si="41"/>
        <v>1.3014542990279629</v>
      </c>
      <c r="BP34">
        <f t="shared" si="42"/>
        <v>1.1038725047796853</v>
      </c>
      <c r="BQ34">
        <f t="shared" si="43"/>
        <v>0.92780312083974792</v>
      </c>
      <c r="BR34">
        <f t="shared" si="44"/>
        <v>0.77357091373911446</v>
      </c>
      <c r="BS34">
        <f t="shared" si="45"/>
        <v>0.64048344470872931</v>
      </c>
      <c r="BT34">
        <f t="shared" si="46"/>
        <v>0.52712354299037012</v>
      </c>
    </row>
    <row r="35" spans="2:72">
      <c r="W35">
        <f t="shared" si="48"/>
        <v>4.5819200275316794</v>
      </c>
      <c r="X35">
        <f t="shared" si="58"/>
        <v>4.5819200275316794</v>
      </c>
      <c r="Y35">
        <f>AO34</f>
        <v>4.5819200275316794</v>
      </c>
      <c r="AA35">
        <f t="shared" si="49"/>
        <v>0</v>
      </c>
      <c r="AB35">
        <f t="shared" si="54"/>
        <v>0</v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1</v>
      </c>
      <c r="J36">
        <f t="shared" si="68"/>
        <v>1</v>
      </c>
      <c r="K36">
        <f t="shared" si="68"/>
        <v>1</v>
      </c>
      <c r="L36">
        <f t="shared" si="68"/>
        <v>1</v>
      </c>
      <c r="M36">
        <f t="shared" si="68"/>
        <v>1</v>
      </c>
      <c r="N36">
        <f t="shared" si="68"/>
        <v>1</v>
      </c>
      <c r="O36">
        <f t="shared" si="68"/>
        <v>1</v>
      </c>
      <c r="P36">
        <f t="shared" si="68"/>
        <v>1</v>
      </c>
      <c r="Q36">
        <f t="shared" si="68"/>
        <v>1</v>
      </c>
      <c r="R36">
        <f t="shared" si="68"/>
        <v>1</v>
      </c>
      <c r="W36">
        <f t="shared" ref="W36:W50" si="69">D4*D20</f>
        <v>10.189231714008006</v>
      </c>
      <c r="X36">
        <f t="shared" si="58"/>
        <v>10.189231714008006</v>
      </c>
      <c r="Y36">
        <f>AP20</f>
        <v>10.189231714008006</v>
      </c>
      <c r="AA36">
        <f t="shared" ref="AA36:AA50" si="70">Y4-D4</f>
        <v>0</v>
      </c>
      <c r="AB36">
        <f t="shared" si="54"/>
        <v>0</v>
      </c>
      <c r="AC36">
        <v>1</v>
      </c>
      <c r="AN36">
        <f t="shared" ref="AN36:AN50" si="71">1/AN20</f>
        <v>1</v>
      </c>
      <c r="AO36">
        <f t="shared" ref="AO36:BT44" si="72">1/AO20</f>
        <v>7.3333333333333348E-2</v>
      </c>
      <c r="AP36">
        <f t="shared" si="72"/>
        <v>9.8142826472894393E-2</v>
      </c>
      <c r="AQ36">
        <f t="shared" si="72"/>
        <v>0.10434519975778464</v>
      </c>
      <c r="AR36">
        <f t="shared" si="72"/>
        <v>0.11209816636389747</v>
      </c>
      <c r="AS36">
        <f t="shared" si="72"/>
        <v>0.12178937462153852</v>
      </c>
      <c r="AT36">
        <f t="shared" si="72"/>
        <v>0.1339033849435898</v>
      </c>
      <c r="AU36">
        <f t="shared" si="72"/>
        <v>0.14904589784615391</v>
      </c>
      <c r="AV36">
        <f t="shared" si="72"/>
        <v>0.16797403897435906</v>
      </c>
      <c r="AW36">
        <f t="shared" si="72"/>
        <v>0.19163421538461547</v>
      </c>
      <c r="AX36">
        <f t="shared" si="72"/>
        <v>0.22120943589743597</v>
      </c>
      <c r="AY36">
        <f t="shared" si="72"/>
        <v>0.25817846153846163</v>
      </c>
      <c r="AZ36">
        <f t="shared" si="72"/>
        <v>0.30438974358974369</v>
      </c>
      <c r="BA36">
        <f t="shared" si="72"/>
        <v>0.36215384615384622</v>
      </c>
      <c r="BB36">
        <f t="shared" si="72"/>
        <v>0.43435897435897447</v>
      </c>
      <c r="BC36">
        <f t="shared" si="72"/>
        <v>0.52461538461538471</v>
      </c>
      <c r="BD36">
        <f t="shared" si="72"/>
        <v>0.63743589743589746</v>
      </c>
      <c r="BE36">
        <f t="shared" si="72"/>
        <v>7.3333333333333348E-2</v>
      </c>
      <c r="BF36">
        <f t="shared" si="72"/>
        <v>9.8142826472894393E-2</v>
      </c>
      <c r="BG36">
        <f t="shared" si="72"/>
        <v>0.10434519975778467</v>
      </c>
      <c r="BH36">
        <f t="shared" si="72"/>
        <v>0.11209816636389747</v>
      </c>
      <c r="BI36">
        <f t="shared" si="72"/>
        <v>0.12178937462153849</v>
      </c>
      <c r="BJ36">
        <f t="shared" si="72"/>
        <v>0.1339033849435898</v>
      </c>
      <c r="BK36">
        <f t="shared" si="72"/>
        <v>0.14904589784615391</v>
      </c>
      <c r="BL36">
        <f t="shared" si="72"/>
        <v>0.16797403897435906</v>
      </c>
      <c r="BM36">
        <f t="shared" si="72"/>
        <v>0.19163421538461542</v>
      </c>
      <c r="BN36">
        <f t="shared" si="72"/>
        <v>0.22120943589743597</v>
      </c>
      <c r="BO36">
        <f t="shared" si="72"/>
        <v>0.25817846153846163</v>
      </c>
      <c r="BP36">
        <f t="shared" si="72"/>
        <v>0.30438974358974369</v>
      </c>
      <c r="BQ36">
        <f t="shared" si="72"/>
        <v>0.36215384615384622</v>
      </c>
      <c r="BR36">
        <f t="shared" si="72"/>
        <v>0.43435897435897447</v>
      </c>
      <c r="BS36">
        <f t="shared" si="72"/>
        <v>0.52461538461538471</v>
      </c>
      <c r="BT36">
        <f t="shared" si="72"/>
        <v>0.63743589743589746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1</v>
      </c>
      <c r="J37">
        <f t="shared" si="73"/>
        <v>1</v>
      </c>
      <c r="K37">
        <f t="shared" si="73"/>
        <v>1</v>
      </c>
      <c r="L37">
        <f t="shared" si="73"/>
        <v>1</v>
      </c>
      <c r="M37">
        <f t="shared" si="73"/>
        <v>1</v>
      </c>
      <c r="N37">
        <f t="shared" si="73"/>
        <v>1</v>
      </c>
      <c r="O37">
        <f t="shared" si="73"/>
        <v>1</v>
      </c>
      <c r="P37">
        <f t="shared" si="73"/>
        <v>1</v>
      </c>
      <c r="Q37">
        <f t="shared" si="73"/>
        <v>1</v>
      </c>
      <c r="R37">
        <f t="shared" si="73"/>
        <v>1</v>
      </c>
      <c r="W37">
        <f t="shared" si="69"/>
        <v>9.9628043425856063</v>
      </c>
      <c r="X37">
        <f t="shared" si="58"/>
        <v>9.9628043425856063</v>
      </c>
      <c r="Y37">
        <f t="shared" ref="Y37:Y49" si="74">AP21</f>
        <v>9.9628043425856045</v>
      </c>
      <c r="AA37">
        <f t="shared" si="70"/>
        <v>0</v>
      </c>
      <c r="AB37">
        <f t="shared" si="54"/>
        <v>0</v>
      </c>
      <c r="AC37">
        <v>1</v>
      </c>
      <c r="AN37">
        <f t="shared" si="71"/>
        <v>1.25</v>
      </c>
      <c r="AO37">
        <f t="shared" ref="AO37:BC37" si="75">1/AO21</f>
        <v>7.5000000000000011E-2</v>
      </c>
      <c r="AP37">
        <f t="shared" si="75"/>
        <v>0.10037334525636928</v>
      </c>
      <c r="AQ37">
        <f t="shared" si="75"/>
        <v>0.10671668157046157</v>
      </c>
      <c r="AR37">
        <f t="shared" si="75"/>
        <v>0.11464585196307697</v>
      </c>
      <c r="AS37">
        <f t="shared" si="75"/>
        <v>0.12455731495384623</v>
      </c>
      <c r="AT37">
        <f t="shared" si="75"/>
        <v>0.13694664369230777</v>
      </c>
      <c r="AU37">
        <f t="shared" si="75"/>
        <v>0.15243330461538471</v>
      </c>
      <c r="AV37">
        <f t="shared" si="75"/>
        <v>0.17179163076923087</v>
      </c>
      <c r="AW37">
        <f t="shared" si="75"/>
        <v>0.19598953846153855</v>
      </c>
      <c r="AX37">
        <f t="shared" si="75"/>
        <v>0.2262369230769232</v>
      </c>
      <c r="AY37">
        <f t="shared" si="75"/>
        <v>0.26404615384615399</v>
      </c>
      <c r="AZ37">
        <f t="shared" si="75"/>
        <v>0.31130769230769245</v>
      </c>
      <c r="BA37">
        <f t="shared" si="75"/>
        <v>0.37038461538461542</v>
      </c>
      <c r="BB37">
        <f t="shared" si="75"/>
        <v>0.44423076923076948</v>
      </c>
      <c r="BC37">
        <f t="shared" si="75"/>
        <v>0.53653846153846163</v>
      </c>
      <c r="BD37">
        <f t="shared" si="72"/>
        <v>0.65192307692307694</v>
      </c>
      <c r="BE37">
        <f t="shared" si="72"/>
        <v>7.5000000000000011E-2</v>
      </c>
      <c r="BF37">
        <f t="shared" si="72"/>
        <v>0.10037334525636926</v>
      </c>
      <c r="BG37">
        <f t="shared" si="72"/>
        <v>0.10671668157046156</v>
      </c>
      <c r="BH37">
        <f t="shared" si="72"/>
        <v>0.11464585196307696</v>
      </c>
      <c r="BI37">
        <f t="shared" si="72"/>
        <v>0.1245573149538462</v>
      </c>
      <c r="BJ37">
        <f t="shared" si="72"/>
        <v>0.13694664369230775</v>
      </c>
      <c r="BK37">
        <f t="shared" si="72"/>
        <v>0.15243330461538468</v>
      </c>
      <c r="BL37">
        <f t="shared" si="72"/>
        <v>0.17179163076923085</v>
      </c>
      <c r="BM37">
        <f t="shared" si="72"/>
        <v>0.19598953846153852</v>
      </c>
      <c r="BN37">
        <f t="shared" si="72"/>
        <v>0.22623692307692317</v>
      </c>
      <c r="BO37">
        <f t="shared" si="72"/>
        <v>0.26404615384615393</v>
      </c>
      <c r="BP37">
        <f t="shared" si="72"/>
        <v>0.3113076923076924</v>
      </c>
      <c r="BQ37">
        <f t="shared" si="72"/>
        <v>0.37038461538461537</v>
      </c>
      <c r="BR37">
        <f t="shared" si="72"/>
        <v>0.44423076923076937</v>
      </c>
      <c r="BS37">
        <f t="shared" si="72"/>
        <v>0.53653846153846152</v>
      </c>
      <c r="BT37">
        <f t="shared" si="72"/>
        <v>0.65192307692307694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1</v>
      </c>
      <c r="J38">
        <f t="shared" si="76"/>
        <v>1</v>
      </c>
      <c r="K38">
        <f t="shared" si="76"/>
        <v>1</v>
      </c>
      <c r="L38">
        <f t="shared" si="76"/>
        <v>1</v>
      </c>
      <c r="M38">
        <f t="shared" si="76"/>
        <v>1</v>
      </c>
      <c r="N38">
        <f t="shared" si="76"/>
        <v>1</v>
      </c>
      <c r="O38">
        <f t="shared" si="76"/>
        <v>1</v>
      </c>
      <c r="P38">
        <f t="shared" si="76"/>
        <v>1</v>
      </c>
      <c r="Q38">
        <f t="shared" si="76"/>
        <v>1</v>
      </c>
      <c r="R38">
        <f t="shared" si="76"/>
        <v>1</v>
      </c>
      <c r="W38">
        <f t="shared" si="69"/>
        <v>9.6935393603535633</v>
      </c>
      <c r="X38">
        <f t="shared" si="58"/>
        <v>9.6935393603535633</v>
      </c>
      <c r="Y38">
        <f t="shared" si="74"/>
        <v>9.6935393603535616</v>
      </c>
      <c r="AA38">
        <f t="shared" si="70"/>
        <v>0</v>
      </c>
      <c r="AB38">
        <f t="shared" si="54"/>
        <v>0</v>
      </c>
      <c r="AC38">
        <v>1</v>
      </c>
      <c r="AN38">
        <f t="shared" si="71"/>
        <v>1.5624999999999998</v>
      </c>
      <c r="AO38">
        <f t="shared" si="72"/>
        <v>7.7083333333333351E-2</v>
      </c>
      <c r="AP38">
        <f t="shared" si="72"/>
        <v>0.10316149373571286</v>
      </c>
      <c r="AQ38">
        <f t="shared" si="72"/>
        <v>0.10968103383630773</v>
      </c>
      <c r="AR38">
        <f t="shared" si="72"/>
        <v>0.11783045896205133</v>
      </c>
      <c r="AS38">
        <f t="shared" si="72"/>
        <v>0.12801724036923084</v>
      </c>
      <c r="AT38">
        <f t="shared" si="72"/>
        <v>0.14075071712820519</v>
      </c>
      <c r="AU38">
        <f t="shared" si="72"/>
        <v>0.15666756307692314</v>
      </c>
      <c r="AV38">
        <f t="shared" si="72"/>
        <v>0.1765636205128206</v>
      </c>
      <c r="AW38">
        <f t="shared" si="72"/>
        <v>0.2014336923076924</v>
      </c>
      <c r="AX38">
        <f t="shared" si="72"/>
        <v>0.23252128205128211</v>
      </c>
      <c r="AY38">
        <f t="shared" si="72"/>
        <v>0.27138076923076937</v>
      </c>
      <c r="AZ38">
        <f t="shared" si="72"/>
        <v>0.31995512820512834</v>
      </c>
      <c r="BA38">
        <f t="shared" si="72"/>
        <v>0.380673076923077</v>
      </c>
      <c r="BB38">
        <f t="shared" si="72"/>
        <v>0.45657051282051297</v>
      </c>
      <c r="BC38">
        <f t="shared" si="72"/>
        <v>0.55144230769230784</v>
      </c>
      <c r="BD38">
        <f t="shared" si="72"/>
        <v>0.67003205128205134</v>
      </c>
      <c r="BE38">
        <f t="shared" si="72"/>
        <v>7.7083333333333323E-2</v>
      </c>
      <c r="BF38">
        <f t="shared" si="72"/>
        <v>0.10316149373571284</v>
      </c>
      <c r="BG38">
        <f t="shared" si="72"/>
        <v>0.10968103383630771</v>
      </c>
      <c r="BH38">
        <f t="shared" si="72"/>
        <v>0.1178304589620513</v>
      </c>
      <c r="BI38">
        <f t="shared" si="72"/>
        <v>0.12801724036923082</v>
      </c>
      <c r="BJ38">
        <f t="shared" si="72"/>
        <v>0.14075071712820517</v>
      </c>
      <c r="BK38">
        <f t="shared" si="72"/>
        <v>0.15666756307692312</v>
      </c>
      <c r="BL38">
        <f t="shared" si="72"/>
        <v>0.17656362051282057</v>
      </c>
      <c r="BM38">
        <f t="shared" si="72"/>
        <v>0.20143369230769234</v>
      </c>
      <c r="BN38">
        <f t="shared" si="72"/>
        <v>0.23252128205128206</v>
      </c>
      <c r="BO38">
        <f t="shared" si="72"/>
        <v>0.27138076923076931</v>
      </c>
      <c r="BP38">
        <f t="shared" si="72"/>
        <v>0.31995512820512828</v>
      </c>
      <c r="BQ38">
        <f t="shared" si="72"/>
        <v>0.38067307692307695</v>
      </c>
      <c r="BR38">
        <f t="shared" si="72"/>
        <v>0.45657051282051286</v>
      </c>
      <c r="BS38">
        <f t="shared" si="72"/>
        <v>0.55144230769230762</v>
      </c>
      <c r="BT38">
        <f t="shared" si="72"/>
        <v>0.67003205128205123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1</v>
      </c>
      <c r="J39">
        <f t="shared" si="77"/>
        <v>1</v>
      </c>
      <c r="K39">
        <f t="shared" si="77"/>
        <v>1</v>
      </c>
      <c r="L39">
        <f t="shared" si="77"/>
        <v>1</v>
      </c>
      <c r="M39">
        <f t="shared" si="77"/>
        <v>1</v>
      </c>
      <c r="N39">
        <f t="shared" si="77"/>
        <v>1</v>
      </c>
      <c r="O39">
        <f t="shared" si="77"/>
        <v>1</v>
      </c>
      <c r="P39">
        <f t="shared" si="77"/>
        <v>1</v>
      </c>
      <c r="Q39">
        <f t="shared" si="77"/>
        <v>1</v>
      </c>
      <c r="R39">
        <f t="shared" si="77"/>
        <v>1</v>
      </c>
      <c r="W39">
        <f t="shared" si="69"/>
        <v>9.3767570283158665</v>
      </c>
      <c r="X39">
        <f t="shared" si="58"/>
        <v>9.3767570283158665</v>
      </c>
      <c r="Y39">
        <f t="shared" si="74"/>
        <v>9.376757028315863</v>
      </c>
      <c r="AA39">
        <f t="shared" si="70"/>
        <v>0</v>
      </c>
      <c r="AB39">
        <f t="shared" si="54"/>
        <v>0</v>
      </c>
      <c r="AC39">
        <v>1</v>
      </c>
      <c r="AN39">
        <f t="shared" si="71"/>
        <v>1.9531249999999996</v>
      </c>
      <c r="AO39">
        <f t="shared" si="72"/>
        <v>7.9687500000000008E-2</v>
      </c>
      <c r="AP39">
        <f t="shared" si="72"/>
        <v>0.10664667933489236</v>
      </c>
      <c r="AQ39">
        <f t="shared" si="72"/>
        <v>0.11338647416861543</v>
      </c>
      <c r="AR39">
        <f t="shared" si="72"/>
        <v>0.12181121771076928</v>
      </c>
      <c r="AS39">
        <f t="shared" si="72"/>
        <v>0.1323421471384616</v>
      </c>
      <c r="AT39">
        <f t="shared" si="72"/>
        <v>0.14550580892307699</v>
      </c>
      <c r="AU39">
        <f t="shared" si="72"/>
        <v>0.16196038615384623</v>
      </c>
      <c r="AV39">
        <f t="shared" si="72"/>
        <v>0.18252860769230778</v>
      </c>
      <c r="AW39">
        <f t="shared" si="72"/>
        <v>0.20823888461538473</v>
      </c>
      <c r="AX39">
        <f t="shared" si="72"/>
        <v>0.24037673076923091</v>
      </c>
      <c r="AY39">
        <f t="shared" si="72"/>
        <v>0.28054903846153861</v>
      </c>
      <c r="AZ39">
        <f t="shared" si="72"/>
        <v>0.33076442307692322</v>
      </c>
      <c r="BA39">
        <f t="shared" si="72"/>
        <v>0.39353365384615391</v>
      </c>
      <c r="BB39">
        <f t="shared" si="72"/>
        <v>0.47199519230769243</v>
      </c>
      <c r="BC39">
        <f t="shared" si="72"/>
        <v>0.57007211538461544</v>
      </c>
      <c r="BD39">
        <f t="shared" si="72"/>
        <v>0.6926682692307693</v>
      </c>
      <c r="BE39">
        <f t="shared" si="72"/>
        <v>7.9687499999999994E-2</v>
      </c>
      <c r="BF39">
        <f t="shared" si="72"/>
        <v>0.10664667933489232</v>
      </c>
      <c r="BG39">
        <f t="shared" si="72"/>
        <v>0.1133864741686154</v>
      </c>
      <c r="BH39">
        <f t="shared" si="72"/>
        <v>0.12181121771076925</v>
      </c>
      <c r="BI39">
        <f t="shared" si="72"/>
        <v>0.13234214713846157</v>
      </c>
      <c r="BJ39">
        <f t="shared" si="72"/>
        <v>0.14550580892307696</v>
      </c>
      <c r="BK39">
        <f t="shared" si="72"/>
        <v>0.1619603861538462</v>
      </c>
      <c r="BL39">
        <f t="shared" si="72"/>
        <v>0.18252860769230772</v>
      </c>
      <c r="BM39">
        <f t="shared" si="72"/>
        <v>0.20823888461538467</v>
      </c>
      <c r="BN39">
        <f t="shared" si="72"/>
        <v>0.24037673076923086</v>
      </c>
      <c r="BO39">
        <f t="shared" si="72"/>
        <v>0.28054903846153856</v>
      </c>
      <c r="BP39">
        <f t="shared" si="72"/>
        <v>0.33076442307692316</v>
      </c>
      <c r="BQ39">
        <f t="shared" si="72"/>
        <v>0.39353365384615385</v>
      </c>
      <c r="BR39">
        <f t="shared" si="72"/>
        <v>0.47199519230769232</v>
      </c>
      <c r="BS39">
        <f t="shared" si="72"/>
        <v>0.57007211538461533</v>
      </c>
      <c r="BT39">
        <f t="shared" si="72"/>
        <v>0.69266826923076918</v>
      </c>
    </row>
    <row r="40" spans="2:72">
      <c r="C40">
        <f t="shared" ref="C40:R40" si="78">IFERROR(C24,0)</f>
        <v>1</v>
      </c>
      <c r="D40">
        <f t="shared" si="78"/>
        <v>1</v>
      </c>
      <c r="E40">
        <f t="shared" si="78"/>
        <v>1</v>
      </c>
      <c r="F40">
        <f t="shared" si="78"/>
        <v>1</v>
      </c>
      <c r="G40">
        <f t="shared" si="78"/>
        <v>1</v>
      </c>
      <c r="H40">
        <f t="shared" si="78"/>
        <v>1</v>
      </c>
      <c r="I40">
        <f t="shared" si="78"/>
        <v>1</v>
      </c>
      <c r="J40">
        <f t="shared" si="78"/>
        <v>1</v>
      </c>
      <c r="K40">
        <f t="shared" si="78"/>
        <v>1</v>
      </c>
      <c r="L40">
        <f t="shared" si="78"/>
        <v>1</v>
      </c>
      <c r="M40">
        <f t="shared" si="78"/>
        <v>1</v>
      </c>
      <c r="N40">
        <f t="shared" si="78"/>
        <v>1</v>
      </c>
      <c r="O40">
        <f t="shared" si="78"/>
        <v>1</v>
      </c>
      <c r="P40">
        <f t="shared" si="78"/>
        <v>1</v>
      </c>
      <c r="Q40">
        <f t="shared" si="78"/>
        <v>1</v>
      </c>
      <c r="R40">
        <f t="shared" si="78"/>
        <v>1</v>
      </c>
      <c r="W40">
        <f t="shared" si="69"/>
        <v>9.0087524353678319</v>
      </c>
      <c r="X40">
        <f t="shared" si="58"/>
        <v>9.0087524353678319</v>
      </c>
      <c r="Y40">
        <f t="shared" si="74"/>
        <v>9.0087524353678337</v>
      </c>
      <c r="AA40">
        <f t="shared" si="70"/>
        <v>0</v>
      </c>
      <c r="AB40">
        <f t="shared" si="54"/>
        <v>0</v>
      </c>
      <c r="AC40">
        <v>1</v>
      </c>
      <c r="AN40">
        <f t="shared" si="71"/>
        <v>2.4414062499999991</v>
      </c>
      <c r="AO40">
        <f t="shared" si="72"/>
        <v>8.2942708333333337E-2</v>
      </c>
      <c r="AP40">
        <f t="shared" si="72"/>
        <v>0.11100316133386667</v>
      </c>
      <c r="AQ40">
        <f t="shared" si="72"/>
        <v>0.11801827458400005</v>
      </c>
      <c r="AR40">
        <f t="shared" si="72"/>
        <v>0.12678716614666671</v>
      </c>
      <c r="AS40">
        <f t="shared" si="72"/>
        <v>0.13774828060000005</v>
      </c>
      <c r="AT40">
        <f t="shared" si="72"/>
        <v>0.15144967366666673</v>
      </c>
      <c r="AU40">
        <f t="shared" si="72"/>
        <v>0.16857641500000009</v>
      </c>
      <c r="AV40">
        <f t="shared" si="72"/>
        <v>0.18998484166666671</v>
      </c>
      <c r="AW40">
        <f t="shared" si="72"/>
        <v>0.21674537500000007</v>
      </c>
      <c r="AX40">
        <f t="shared" si="72"/>
        <v>0.25019604166666676</v>
      </c>
      <c r="AY40">
        <f t="shared" si="72"/>
        <v>0.29200937500000007</v>
      </c>
      <c r="AZ40">
        <f t="shared" si="72"/>
        <v>0.34427604166666675</v>
      </c>
      <c r="BA40">
        <f t="shared" si="72"/>
        <v>0.409609375</v>
      </c>
      <c r="BB40">
        <f t="shared" si="72"/>
        <v>0.49127604166666683</v>
      </c>
      <c r="BC40">
        <f t="shared" si="72"/>
        <v>0.59335937500000002</v>
      </c>
      <c r="BD40">
        <f t="shared" si="72"/>
        <v>0.72096354166666654</v>
      </c>
      <c r="BE40">
        <f t="shared" si="72"/>
        <v>8.2942708333333337E-2</v>
      </c>
      <c r="BF40">
        <f t="shared" si="72"/>
        <v>0.1110031613338667</v>
      </c>
      <c r="BG40">
        <f t="shared" si="72"/>
        <v>0.11801827458400002</v>
      </c>
      <c r="BH40">
        <f t="shared" si="72"/>
        <v>0.12678716614666671</v>
      </c>
      <c r="BI40">
        <f t="shared" si="72"/>
        <v>0.13774828060000005</v>
      </c>
      <c r="BJ40">
        <f t="shared" si="72"/>
        <v>0.15144967366666673</v>
      </c>
      <c r="BK40">
        <f t="shared" si="72"/>
        <v>0.16857641500000006</v>
      </c>
      <c r="BL40">
        <f t="shared" si="72"/>
        <v>0.18998484166666671</v>
      </c>
      <c r="BM40">
        <f t="shared" si="72"/>
        <v>0.21674537500000007</v>
      </c>
      <c r="BN40">
        <f t="shared" si="72"/>
        <v>0.25019604166666676</v>
      </c>
      <c r="BO40">
        <f t="shared" si="72"/>
        <v>0.29200937500000007</v>
      </c>
      <c r="BP40">
        <f t="shared" si="72"/>
        <v>0.3442760416666667</v>
      </c>
      <c r="BQ40">
        <f t="shared" si="72"/>
        <v>0.40960937500000005</v>
      </c>
      <c r="BR40">
        <f t="shared" si="72"/>
        <v>0.49127604166666683</v>
      </c>
      <c r="BS40">
        <f t="shared" si="72"/>
        <v>0.59335937500000002</v>
      </c>
      <c r="BT40">
        <f t="shared" si="72"/>
        <v>0.72096354166666654</v>
      </c>
    </row>
    <row r="41" spans="2:72">
      <c r="C41">
        <f t="shared" ref="C41:R41" si="79">IFERROR(C25,0)</f>
        <v>1</v>
      </c>
      <c r="D41">
        <f t="shared" si="79"/>
        <v>1</v>
      </c>
      <c r="E41">
        <f t="shared" si="79"/>
        <v>1</v>
      </c>
      <c r="F41">
        <f t="shared" si="79"/>
        <v>1</v>
      </c>
      <c r="G41">
        <f t="shared" si="79"/>
        <v>1</v>
      </c>
      <c r="H41">
        <f t="shared" si="79"/>
        <v>1</v>
      </c>
      <c r="I41">
        <f t="shared" si="79"/>
        <v>1</v>
      </c>
      <c r="J41">
        <f t="shared" si="79"/>
        <v>1</v>
      </c>
      <c r="K41">
        <f t="shared" si="79"/>
        <v>1</v>
      </c>
      <c r="L41">
        <f t="shared" si="79"/>
        <v>1</v>
      </c>
      <c r="M41">
        <f t="shared" si="79"/>
        <v>1</v>
      </c>
      <c r="N41">
        <f t="shared" si="79"/>
        <v>1</v>
      </c>
      <c r="O41">
        <f t="shared" si="79"/>
        <v>1</v>
      </c>
      <c r="P41">
        <f t="shared" si="79"/>
        <v>1</v>
      </c>
      <c r="Q41">
        <f t="shared" si="79"/>
        <v>1</v>
      </c>
      <c r="R41">
        <f t="shared" si="79"/>
        <v>1</v>
      </c>
      <c r="W41">
        <f t="shared" si="69"/>
        <v>8.5874677161680655</v>
      </c>
      <c r="X41">
        <f t="shared" si="58"/>
        <v>8.5874677161680655</v>
      </c>
      <c r="Y41">
        <f t="shared" si="74"/>
        <v>8.5874677161680655</v>
      </c>
      <c r="AA41">
        <f t="shared" si="70"/>
        <v>0</v>
      </c>
      <c r="AB41">
        <f t="shared" si="54"/>
        <v>0</v>
      </c>
      <c r="AC41">
        <v>1</v>
      </c>
      <c r="AN41">
        <f t="shared" si="71"/>
        <v>3.0517578124999987</v>
      </c>
      <c r="AO41">
        <f t="shared" si="72"/>
        <v>8.7011718750000008E-2</v>
      </c>
      <c r="AP41">
        <f t="shared" si="72"/>
        <v>0.11644876383258464</v>
      </c>
      <c r="AQ41">
        <f t="shared" si="72"/>
        <v>0.1238080251032308</v>
      </c>
      <c r="AR41">
        <f t="shared" si="72"/>
        <v>0.13300710169153848</v>
      </c>
      <c r="AS41">
        <f t="shared" si="72"/>
        <v>0.14450594742692313</v>
      </c>
      <c r="AT41">
        <f t="shared" si="72"/>
        <v>0.15887950459615388</v>
      </c>
      <c r="AU41">
        <f t="shared" si="72"/>
        <v>0.17684645105769237</v>
      </c>
      <c r="AV41">
        <f t="shared" si="72"/>
        <v>0.19930513413461545</v>
      </c>
      <c r="AW41">
        <f t="shared" si="72"/>
        <v>0.22737848798076929</v>
      </c>
      <c r="AX41">
        <f t="shared" si="72"/>
        <v>0.26247018028846164</v>
      </c>
      <c r="AY41">
        <f t="shared" si="72"/>
        <v>0.30633479567307698</v>
      </c>
      <c r="AZ41">
        <f t="shared" si="72"/>
        <v>0.36116556490384627</v>
      </c>
      <c r="BA41">
        <f t="shared" si="72"/>
        <v>0.42970402644230776</v>
      </c>
      <c r="BB41">
        <f t="shared" si="72"/>
        <v>0.51537710336538467</v>
      </c>
      <c r="BC41">
        <f t="shared" si="72"/>
        <v>0.62246844951923075</v>
      </c>
      <c r="BD41">
        <f t="shared" si="72"/>
        <v>0.75633263221153835</v>
      </c>
      <c r="BE41">
        <f t="shared" si="72"/>
        <v>8.7011718749999994E-2</v>
      </c>
      <c r="BF41">
        <f t="shared" si="72"/>
        <v>0.11644876383258464</v>
      </c>
      <c r="BG41">
        <f t="shared" si="72"/>
        <v>0.1238080251032308</v>
      </c>
      <c r="BH41">
        <f t="shared" si="72"/>
        <v>0.13300710169153848</v>
      </c>
      <c r="BI41">
        <f t="shared" si="72"/>
        <v>0.14450594742692313</v>
      </c>
      <c r="BJ41">
        <f t="shared" si="72"/>
        <v>0.15887950459615388</v>
      </c>
      <c r="BK41">
        <f t="shared" si="72"/>
        <v>0.17684645105769237</v>
      </c>
      <c r="BL41">
        <f t="shared" si="72"/>
        <v>0.19930513413461545</v>
      </c>
      <c r="BM41">
        <f t="shared" si="72"/>
        <v>0.22737848798076929</v>
      </c>
      <c r="BN41">
        <f t="shared" si="72"/>
        <v>0.26247018028846159</v>
      </c>
      <c r="BO41">
        <f t="shared" si="72"/>
        <v>0.30633479567307698</v>
      </c>
      <c r="BP41">
        <f t="shared" si="72"/>
        <v>0.36116556490384621</v>
      </c>
      <c r="BQ41">
        <f t="shared" si="72"/>
        <v>0.42970402644230765</v>
      </c>
      <c r="BR41">
        <f t="shared" si="72"/>
        <v>0.51537710336538467</v>
      </c>
      <c r="BS41">
        <f t="shared" si="72"/>
        <v>0.62246844951923075</v>
      </c>
      <c r="BT41">
        <f t="shared" si="72"/>
        <v>0.75633263221153835</v>
      </c>
    </row>
    <row r="42" spans="2:72">
      <c r="C42">
        <f t="shared" ref="C42:R42" si="80">IFERROR(C26,0)</f>
        <v>1</v>
      </c>
      <c r="D42">
        <f t="shared" si="80"/>
        <v>1</v>
      </c>
      <c r="E42">
        <f t="shared" si="80"/>
        <v>1</v>
      </c>
      <c r="F42">
        <f t="shared" si="80"/>
        <v>1</v>
      </c>
      <c r="G42">
        <f t="shared" si="80"/>
        <v>1</v>
      </c>
      <c r="H42">
        <f t="shared" si="80"/>
        <v>1</v>
      </c>
      <c r="I42">
        <f t="shared" si="80"/>
        <v>1</v>
      </c>
      <c r="J42">
        <f t="shared" si="80"/>
        <v>1</v>
      </c>
      <c r="K42">
        <f t="shared" si="80"/>
        <v>1</v>
      </c>
      <c r="L42">
        <f t="shared" si="80"/>
        <v>1</v>
      </c>
      <c r="M42">
        <f t="shared" si="80"/>
        <v>1</v>
      </c>
      <c r="N42">
        <f t="shared" si="80"/>
        <v>1</v>
      </c>
      <c r="O42">
        <f t="shared" si="80"/>
        <v>1</v>
      </c>
      <c r="P42">
        <f t="shared" si="80"/>
        <v>1</v>
      </c>
      <c r="Q42">
        <f t="shared" si="80"/>
        <v>1</v>
      </c>
      <c r="R42">
        <f t="shared" si="80"/>
        <v>1</v>
      </c>
      <c r="W42">
        <f t="shared" si="69"/>
        <v>8.1132106407412703</v>
      </c>
      <c r="X42">
        <f t="shared" si="58"/>
        <v>8.1132106407412703</v>
      </c>
      <c r="Y42">
        <f t="shared" si="74"/>
        <v>8.1132106407412685</v>
      </c>
      <c r="AA42">
        <f t="shared" si="70"/>
        <v>0</v>
      </c>
      <c r="AB42">
        <f t="shared" si="54"/>
        <v>0</v>
      </c>
      <c r="AC42">
        <v>1</v>
      </c>
      <c r="AN42">
        <f t="shared" si="71"/>
        <v>3.8146972656249987</v>
      </c>
      <c r="AO42">
        <f t="shared" si="72"/>
        <v>9.2097981770833351E-2</v>
      </c>
      <c r="AP42">
        <f t="shared" si="72"/>
        <v>0.1232557669559821</v>
      </c>
      <c r="AQ42">
        <f t="shared" si="72"/>
        <v>0.13104521325226928</v>
      </c>
      <c r="AR42">
        <f t="shared" si="72"/>
        <v>0.14078202112262825</v>
      </c>
      <c r="AS42">
        <f t="shared" si="72"/>
        <v>0.152953030960577</v>
      </c>
      <c r="AT42">
        <f t="shared" si="72"/>
        <v>0.16816679325801287</v>
      </c>
      <c r="AU42">
        <f t="shared" si="72"/>
        <v>0.18718399612980777</v>
      </c>
      <c r="AV42">
        <f t="shared" si="72"/>
        <v>0.21095549971955135</v>
      </c>
      <c r="AW42">
        <f t="shared" si="72"/>
        <v>0.24066987920673083</v>
      </c>
      <c r="AX42">
        <f t="shared" si="72"/>
        <v>0.27781285356570518</v>
      </c>
      <c r="AY42">
        <f t="shared" si="72"/>
        <v>0.32424157151442318</v>
      </c>
      <c r="AZ42">
        <f t="shared" si="72"/>
        <v>0.38227746895032061</v>
      </c>
      <c r="BA42">
        <f t="shared" si="72"/>
        <v>0.45482234074519234</v>
      </c>
      <c r="BB42">
        <f t="shared" si="72"/>
        <v>0.54550343048878225</v>
      </c>
      <c r="BC42">
        <f t="shared" si="72"/>
        <v>0.6588547926682693</v>
      </c>
      <c r="BD42">
        <f t="shared" si="72"/>
        <v>0.80054399539262822</v>
      </c>
      <c r="BE42">
        <f t="shared" si="72"/>
        <v>9.2097981770833337E-2</v>
      </c>
      <c r="BF42">
        <f t="shared" si="72"/>
        <v>0.12325576695598207</v>
      </c>
      <c r="BG42">
        <f t="shared" si="72"/>
        <v>0.13104521325226925</v>
      </c>
      <c r="BH42">
        <f t="shared" si="72"/>
        <v>0.14078202112262822</v>
      </c>
      <c r="BI42">
        <f t="shared" si="72"/>
        <v>0.15295303096057694</v>
      </c>
      <c r="BJ42">
        <f t="shared" si="72"/>
        <v>0.16816679325801287</v>
      </c>
      <c r="BK42">
        <f t="shared" si="72"/>
        <v>0.18718399612980777</v>
      </c>
      <c r="BL42">
        <f t="shared" si="72"/>
        <v>0.21095549971955135</v>
      </c>
      <c r="BM42">
        <f t="shared" si="72"/>
        <v>0.24066987920673083</v>
      </c>
      <c r="BN42">
        <f t="shared" si="72"/>
        <v>0.27781285356570518</v>
      </c>
      <c r="BO42">
        <f t="shared" si="72"/>
        <v>0.32424157151442318</v>
      </c>
      <c r="BP42">
        <f t="shared" si="72"/>
        <v>0.38227746895032061</v>
      </c>
      <c r="BQ42">
        <f t="shared" si="72"/>
        <v>0.45482234074519234</v>
      </c>
      <c r="BR42">
        <f t="shared" si="72"/>
        <v>0.54550343048878225</v>
      </c>
      <c r="BS42">
        <f t="shared" si="72"/>
        <v>0.65885479266826918</v>
      </c>
      <c r="BT42">
        <f t="shared" si="72"/>
        <v>0.8005439953926281</v>
      </c>
    </row>
    <row r="43" spans="2:72">
      <c r="C43">
        <f t="shared" ref="C43:R43" si="81">IFERROR(C27,0)</f>
        <v>1</v>
      </c>
      <c r="D43">
        <f t="shared" si="81"/>
        <v>1</v>
      </c>
      <c r="E43">
        <f t="shared" si="81"/>
        <v>1</v>
      </c>
      <c r="F43">
        <f t="shared" si="81"/>
        <v>1</v>
      </c>
      <c r="G43">
        <f t="shared" si="81"/>
        <v>1</v>
      </c>
      <c r="H43">
        <f t="shared" si="81"/>
        <v>1</v>
      </c>
      <c r="I43">
        <f t="shared" si="81"/>
        <v>1</v>
      </c>
      <c r="J43">
        <f t="shared" si="81"/>
        <v>1</v>
      </c>
      <c r="K43">
        <f t="shared" si="81"/>
        <v>1</v>
      </c>
      <c r="L43">
        <f t="shared" si="81"/>
        <v>1</v>
      </c>
      <c r="M43">
        <f t="shared" si="81"/>
        <v>1</v>
      </c>
      <c r="N43">
        <f t="shared" si="81"/>
        <v>1</v>
      </c>
      <c r="O43">
        <f t="shared" si="81"/>
        <v>1</v>
      </c>
      <c r="P43">
        <f t="shared" si="81"/>
        <v>1</v>
      </c>
      <c r="Q43">
        <f t="shared" si="81"/>
        <v>1</v>
      </c>
      <c r="R43">
        <f t="shared" si="81"/>
        <v>1</v>
      </c>
      <c r="W43">
        <f t="shared" si="69"/>
        <v>7.5892963710676318</v>
      </c>
      <c r="X43">
        <f t="shared" si="58"/>
        <v>7.5892963710676318</v>
      </c>
      <c r="Y43">
        <f t="shared" si="74"/>
        <v>7.58929637106763</v>
      </c>
      <c r="AA43">
        <f t="shared" si="70"/>
        <v>0</v>
      </c>
      <c r="AB43">
        <f t="shared" si="54"/>
        <v>0</v>
      </c>
      <c r="AC43">
        <v>1</v>
      </c>
      <c r="AN43">
        <f t="shared" si="71"/>
        <v>4.7683715820312473</v>
      </c>
      <c r="AO43">
        <f t="shared" si="72"/>
        <v>9.8455810546874994E-2</v>
      </c>
      <c r="AP43">
        <f t="shared" si="72"/>
        <v>0.13176452086022888</v>
      </c>
      <c r="AQ43">
        <f t="shared" si="72"/>
        <v>0.14009169843856734</v>
      </c>
      <c r="AR43">
        <f t="shared" si="72"/>
        <v>0.15050067041149043</v>
      </c>
      <c r="AS43">
        <f t="shared" si="72"/>
        <v>0.16351188537764427</v>
      </c>
      <c r="AT43">
        <f t="shared" si="72"/>
        <v>0.17977590408533659</v>
      </c>
      <c r="AU43">
        <f t="shared" si="72"/>
        <v>0.20010592746995201</v>
      </c>
      <c r="AV43">
        <f t="shared" si="72"/>
        <v>0.22551845670072121</v>
      </c>
      <c r="AW43">
        <f t="shared" si="72"/>
        <v>0.25728411823918274</v>
      </c>
      <c r="AX43">
        <f t="shared" si="72"/>
        <v>0.29699119516225969</v>
      </c>
      <c r="AY43">
        <f t="shared" si="72"/>
        <v>0.34662504131610583</v>
      </c>
      <c r="AZ43">
        <f t="shared" si="72"/>
        <v>0.40866734900841351</v>
      </c>
      <c r="BA43">
        <f t="shared" si="72"/>
        <v>0.48622023362379813</v>
      </c>
      <c r="BB43">
        <f t="shared" si="72"/>
        <v>0.58316133939302894</v>
      </c>
      <c r="BC43">
        <f t="shared" si="72"/>
        <v>0.7043377216045672</v>
      </c>
      <c r="BD43">
        <f t="shared" si="72"/>
        <v>0.85580819936899033</v>
      </c>
      <c r="BE43">
        <f t="shared" si="72"/>
        <v>9.8455810546874981E-2</v>
      </c>
      <c r="BF43">
        <f t="shared" si="72"/>
        <v>0.13176452086022883</v>
      </c>
      <c r="BG43">
        <f t="shared" si="72"/>
        <v>0.14009169843856731</v>
      </c>
      <c r="BH43">
        <f t="shared" si="72"/>
        <v>0.1505006704114904</v>
      </c>
      <c r="BI43">
        <f t="shared" si="72"/>
        <v>0.16351188537764424</v>
      </c>
      <c r="BJ43">
        <f t="shared" si="72"/>
        <v>0.17977590408533656</v>
      </c>
      <c r="BK43">
        <f t="shared" si="72"/>
        <v>0.20010592746995196</v>
      </c>
      <c r="BL43">
        <f t="shared" si="72"/>
        <v>0.22551845670072115</v>
      </c>
      <c r="BM43">
        <f t="shared" si="72"/>
        <v>0.25728411823918268</v>
      </c>
      <c r="BN43">
        <f t="shared" si="72"/>
        <v>0.29699119516225964</v>
      </c>
      <c r="BO43">
        <f t="shared" si="72"/>
        <v>0.34662504131610578</v>
      </c>
      <c r="BP43">
        <f t="shared" si="72"/>
        <v>0.40866734900841351</v>
      </c>
      <c r="BQ43">
        <f t="shared" si="72"/>
        <v>0.48622023362379801</v>
      </c>
      <c r="BR43">
        <f t="shared" si="72"/>
        <v>0.58316133939302883</v>
      </c>
      <c r="BS43">
        <f t="shared" si="72"/>
        <v>0.70433772160456709</v>
      </c>
      <c r="BT43">
        <f t="shared" si="72"/>
        <v>0.85580819936899022</v>
      </c>
    </row>
    <row r="44" spans="2:72">
      <c r="C44">
        <f t="shared" ref="C44:R44" si="82">IFERROR(C28,0)</f>
        <v>1</v>
      </c>
      <c r="D44">
        <f t="shared" si="82"/>
        <v>1</v>
      </c>
      <c r="E44">
        <f t="shared" si="82"/>
        <v>1</v>
      </c>
      <c r="F44">
        <f t="shared" si="82"/>
        <v>1</v>
      </c>
      <c r="G44">
        <f t="shared" si="82"/>
        <v>1</v>
      </c>
      <c r="H44">
        <f t="shared" si="82"/>
        <v>1</v>
      </c>
      <c r="I44">
        <f t="shared" si="82"/>
        <v>1</v>
      </c>
      <c r="J44">
        <f t="shared" si="82"/>
        <v>1</v>
      </c>
      <c r="K44">
        <f t="shared" si="82"/>
        <v>1</v>
      </c>
      <c r="L44">
        <f t="shared" si="82"/>
        <v>1</v>
      </c>
      <c r="M44">
        <f t="shared" si="82"/>
        <v>1</v>
      </c>
      <c r="N44">
        <f t="shared" si="82"/>
        <v>1</v>
      </c>
      <c r="O44">
        <f t="shared" si="82"/>
        <v>1</v>
      </c>
      <c r="P44">
        <f t="shared" si="82"/>
        <v>1</v>
      </c>
      <c r="Q44">
        <f t="shared" si="82"/>
        <v>1</v>
      </c>
      <c r="R44">
        <f t="shared" si="82"/>
        <v>1</v>
      </c>
      <c r="W44">
        <f t="shared" si="69"/>
        <v>7.0224490654278187</v>
      </c>
      <c r="X44">
        <f t="shared" si="58"/>
        <v>7.0224490654278187</v>
      </c>
      <c r="Y44">
        <f t="shared" si="74"/>
        <v>7.0224490654278187</v>
      </c>
      <c r="AA44">
        <f t="shared" si="70"/>
        <v>0</v>
      </c>
      <c r="AB44">
        <f t="shared" si="54"/>
        <v>0</v>
      </c>
      <c r="AC44">
        <v>1</v>
      </c>
      <c r="AN44">
        <f t="shared" si="71"/>
        <v>5.9604644775390598</v>
      </c>
      <c r="AO44">
        <f t="shared" si="72"/>
        <v>0.10640309651692707</v>
      </c>
      <c r="AP44">
        <f t="shared" si="72"/>
        <v>0.14240046324053734</v>
      </c>
      <c r="AQ44">
        <f t="shared" si="72"/>
        <v>0.15139980492143992</v>
      </c>
      <c r="AR44">
        <f t="shared" si="72"/>
        <v>0.16264898202256814</v>
      </c>
      <c r="AS44">
        <f t="shared" si="72"/>
        <v>0.1767104533989784</v>
      </c>
      <c r="AT44">
        <f t="shared" si="72"/>
        <v>0.19428729261949121</v>
      </c>
      <c r="AU44">
        <f t="shared" si="72"/>
        <v>0.21625834164513225</v>
      </c>
      <c r="AV44">
        <f t="shared" si="72"/>
        <v>0.24372215292718352</v>
      </c>
      <c r="AW44">
        <f t="shared" si="72"/>
        <v>0.27805191702974763</v>
      </c>
      <c r="AX44">
        <f t="shared" si="72"/>
        <v>0.32096412215795278</v>
      </c>
      <c r="AY44">
        <f t="shared" si="72"/>
        <v>0.37460437856820916</v>
      </c>
      <c r="AZ44">
        <f t="shared" si="72"/>
        <v>0.44165469908102967</v>
      </c>
      <c r="BA44">
        <f t="shared" si="72"/>
        <v>0.52546759972205515</v>
      </c>
      <c r="BB44">
        <f t="shared" si="72"/>
        <v>0.63023372552333734</v>
      </c>
      <c r="BC44">
        <f t="shared" ref="AO44:BT50" si="83">1/BC28</f>
        <v>0.76119138277493981</v>
      </c>
      <c r="BD44">
        <f t="shared" si="83"/>
        <v>0.92488845433944278</v>
      </c>
      <c r="BE44">
        <f t="shared" si="83"/>
        <v>0.10640309651692707</v>
      </c>
      <c r="BF44">
        <f t="shared" si="83"/>
        <v>0.14240046324053734</v>
      </c>
      <c r="BG44">
        <f t="shared" si="83"/>
        <v>0.15139980492143992</v>
      </c>
      <c r="BH44">
        <f t="shared" si="83"/>
        <v>0.16264898202256814</v>
      </c>
      <c r="BI44">
        <f t="shared" si="83"/>
        <v>0.1767104533989784</v>
      </c>
      <c r="BJ44">
        <f t="shared" si="83"/>
        <v>0.19428729261949124</v>
      </c>
      <c r="BK44">
        <f t="shared" si="83"/>
        <v>0.21625834164513225</v>
      </c>
      <c r="BL44">
        <f t="shared" si="83"/>
        <v>0.24372215292718352</v>
      </c>
      <c r="BM44">
        <f t="shared" si="83"/>
        <v>0.27805191702974763</v>
      </c>
      <c r="BN44">
        <f t="shared" si="83"/>
        <v>0.32096412215795278</v>
      </c>
      <c r="BO44">
        <f t="shared" si="83"/>
        <v>0.37460437856820916</v>
      </c>
      <c r="BP44">
        <f t="shared" si="83"/>
        <v>0.44165469908102967</v>
      </c>
      <c r="BQ44">
        <f t="shared" si="83"/>
        <v>0.52546759972205526</v>
      </c>
      <c r="BR44">
        <f t="shared" si="83"/>
        <v>0.63023372552333734</v>
      </c>
      <c r="BS44">
        <f t="shared" si="83"/>
        <v>0.76119138277493992</v>
      </c>
      <c r="BT44">
        <f t="shared" si="83"/>
        <v>0.92488845433944278</v>
      </c>
    </row>
    <row r="45" spans="2:72">
      <c r="C45">
        <f t="shared" ref="C45:R45" si="84">IFERROR(C29,0)</f>
        <v>1</v>
      </c>
      <c r="D45">
        <f t="shared" si="84"/>
        <v>1</v>
      </c>
      <c r="E45">
        <f t="shared" si="84"/>
        <v>1</v>
      </c>
      <c r="F45">
        <f t="shared" si="84"/>
        <v>1</v>
      </c>
      <c r="G45">
        <f t="shared" si="84"/>
        <v>1</v>
      </c>
      <c r="H45">
        <f t="shared" si="84"/>
        <v>1</v>
      </c>
      <c r="I45">
        <f t="shared" si="84"/>
        <v>1</v>
      </c>
      <c r="J45">
        <f t="shared" si="84"/>
        <v>1</v>
      </c>
      <c r="K45">
        <f t="shared" si="84"/>
        <v>1</v>
      </c>
      <c r="L45">
        <f t="shared" si="84"/>
        <v>1</v>
      </c>
      <c r="M45">
        <f t="shared" si="84"/>
        <v>1</v>
      </c>
      <c r="N45">
        <f t="shared" si="84"/>
        <v>1</v>
      </c>
      <c r="O45">
        <f t="shared" si="84"/>
        <v>1</v>
      </c>
      <c r="P45">
        <f t="shared" si="84"/>
        <v>1</v>
      </c>
      <c r="Q45">
        <f t="shared" si="84"/>
        <v>1</v>
      </c>
      <c r="R45">
        <f t="shared" si="84"/>
        <v>1</v>
      </c>
      <c r="W45">
        <f t="shared" si="69"/>
        <v>6.4227976961319975</v>
      </c>
      <c r="X45">
        <f t="shared" si="58"/>
        <v>6.4227976961319975</v>
      </c>
      <c r="Y45">
        <f t="shared" si="74"/>
        <v>6.4227976961319975</v>
      </c>
      <c r="AA45">
        <f t="shared" si="70"/>
        <v>0</v>
      </c>
      <c r="AB45">
        <f t="shared" si="54"/>
        <v>0</v>
      </c>
      <c r="AC45">
        <v>1</v>
      </c>
      <c r="AN45">
        <f t="shared" si="71"/>
        <v>7.4505805969238246</v>
      </c>
      <c r="AO45">
        <f t="shared" si="83"/>
        <v>0.11633720397949218</v>
      </c>
      <c r="AP45">
        <f t="shared" si="83"/>
        <v>0.15569539121592296</v>
      </c>
      <c r="AQ45">
        <f t="shared" si="83"/>
        <v>0.16553493802503066</v>
      </c>
      <c r="AR45">
        <f t="shared" si="83"/>
        <v>0.17783437153641529</v>
      </c>
      <c r="AS45">
        <f t="shared" si="83"/>
        <v>0.19320866342564608</v>
      </c>
      <c r="AT45">
        <f t="shared" si="83"/>
        <v>0.21242652828718456</v>
      </c>
      <c r="AU45">
        <f t="shared" si="83"/>
        <v>0.23644885936410764</v>
      </c>
      <c r="AV45">
        <f t="shared" si="83"/>
        <v>0.26647677321026148</v>
      </c>
      <c r="AW45">
        <f t="shared" si="83"/>
        <v>0.30401166551795378</v>
      </c>
      <c r="AX45">
        <f t="shared" si="83"/>
        <v>0.35093028090256917</v>
      </c>
      <c r="AY45">
        <f t="shared" si="83"/>
        <v>0.40957855013333849</v>
      </c>
      <c r="AZ45">
        <f t="shared" si="83"/>
        <v>0.48288888667179991</v>
      </c>
      <c r="BA45">
        <f t="shared" si="83"/>
        <v>0.57452680734487682</v>
      </c>
      <c r="BB45">
        <f t="shared" si="83"/>
        <v>0.68907420818622311</v>
      </c>
      <c r="BC45">
        <f t="shared" si="83"/>
        <v>0.83225845923790553</v>
      </c>
      <c r="BD45">
        <f t="shared" si="83"/>
        <v>1.011238773052509</v>
      </c>
      <c r="BE45">
        <f t="shared" si="83"/>
        <v>0.11633720397949217</v>
      </c>
      <c r="BF45">
        <f t="shared" si="83"/>
        <v>0.15569539121592296</v>
      </c>
      <c r="BG45">
        <f t="shared" si="83"/>
        <v>0.16553493802503066</v>
      </c>
      <c r="BH45">
        <f t="shared" si="83"/>
        <v>0.17783437153641526</v>
      </c>
      <c r="BI45">
        <f t="shared" si="83"/>
        <v>0.19320866342564605</v>
      </c>
      <c r="BJ45">
        <f t="shared" si="83"/>
        <v>0.2124265282871845</v>
      </c>
      <c r="BK45">
        <f t="shared" si="83"/>
        <v>0.23644885936410759</v>
      </c>
      <c r="BL45">
        <f t="shared" si="83"/>
        <v>0.26647677321026142</v>
      </c>
      <c r="BM45">
        <f t="shared" si="83"/>
        <v>0.30401166551795372</v>
      </c>
      <c r="BN45">
        <f t="shared" si="83"/>
        <v>0.35093028090256917</v>
      </c>
      <c r="BO45">
        <f t="shared" si="83"/>
        <v>0.40957855013333833</v>
      </c>
      <c r="BP45">
        <f t="shared" si="83"/>
        <v>0.4828888866717998</v>
      </c>
      <c r="BQ45">
        <f t="shared" si="83"/>
        <v>0.57452680734487671</v>
      </c>
      <c r="BR45">
        <f t="shared" si="83"/>
        <v>0.68907420818622289</v>
      </c>
      <c r="BS45">
        <f t="shared" si="83"/>
        <v>0.83225845923790542</v>
      </c>
      <c r="BT45">
        <f t="shared" si="83"/>
        <v>1.0112387730525088</v>
      </c>
    </row>
    <row r="46" spans="2:72">
      <c r="C46">
        <f t="shared" ref="C46:R46" si="85">IFERROR(C30,0)</f>
        <v>1</v>
      </c>
      <c r="D46">
        <f t="shared" si="85"/>
        <v>1</v>
      </c>
      <c r="E46">
        <f t="shared" si="85"/>
        <v>1</v>
      </c>
      <c r="F46">
        <f t="shared" si="85"/>
        <v>1</v>
      </c>
      <c r="G46">
        <f t="shared" si="85"/>
        <v>1</v>
      </c>
      <c r="H46">
        <f t="shared" si="85"/>
        <v>1</v>
      </c>
      <c r="I46">
        <f t="shared" si="85"/>
        <v>1</v>
      </c>
      <c r="J46">
        <f t="shared" si="85"/>
        <v>1</v>
      </c>
      <c r="K46">
        <f t="shared" si="85"/>
        <v>1</v>
      </c>
      <c r="L46">
        <f t="shared" si="85"/>
        <v>1</v>
      </c>
      <c r="M46">
        <f t="shared" si="85"/>
        <v>1</v>
      </c>
      <c r="N46">
        <f t="shared" si="85"/>
        <v>1</v>
      </c>
      <c r="O46">
        <f t="shared" si="85"/>
        <v>1</v>
      </c>
      <c r="P46">
        <f t="shared" si="85"/>
        <v>1</v>
      </c>
      <c r="Q46">
        <f t="shared" si="85"/>
        <v>1</v>
      </c>
      <c r="R46">
        <f t="shared" si="85"/>
        <v>1</v>
      </c>
      <c r="W46">
        <f t="shared" si="69"/>
        <v>5.8033572603169752</v>
      </c>
      <c r="X46">
        <f t="shared" si="58"/>
        <v>5.8033572603169752</v>
      </c>
      <c r="Y46">
        <f t="shared" si="74"/>
        <v>5.8033572603169752</v>
      </c>
      <c r="AA46">
        <f t="shared" si="70"/>
        <v>0</v>
      </c>
      <c r="AB46">
        <f t="shared" si="54"/>
        <v>0</v>
      </c>
      <c r="AC46">
        <v>1</v>
      </c>
      <c r="AN46">
        <f t="shared" si="71"/>
        <v>9.3132257461547798</v>
      </c>
      <c r="AO46">
        <f t="shared" si="83"/>
        <v>0.12875483830769854</v>
      </c>
      <c r="AP46">
        <f t="shared" si="83"/>
        <v>0.17231405118515497</v>
      </c>
      <c r="AQ46">
        <f t="shared" si="83"/>
        <v>0.18320385440451908</v>
      </c>
      <c r="AR46">
        <f t="shared" si="83"/>
        <v>0.19681610842872421</v>
      </c>
      <c r="AS46">
        <f t="shared" si="83"/>
        <v>0.21383142595898066</v>
      </c>
      <c r="AT46">
        <f t="shared" si="83"/>
        <v>0.23510057287180119</v>
      </c>
      <c r="AU46">
        <f t="shared" si="83"/>
        <v>0.26168700651282684</v>
      </c>
      <c r="AV46">
        <f t="shared" si="83"/>
        <v>0.29492004856410881</v>
      </c>
      <c r="AW46">
        <f t="shared" si="83"/>
        <v>0.33646135112821146</v>
      </c>
      <c r="AX46">
        <f t="shared" si="83"/>
        <v>0.38838797933333963</v>
      </c>
      <c r="AY46">
        <f t="shared" si="83"/>
        <v>0.45329626458974986</v>
      </c>
      <c r="AZ46">
        <f t="shared" si="83"/>
        <v>0.53443162116026266</v>
      </c>
      <c r="BA46">
        <f t="shared" si="83"/>
        <v>0.63585081687340361</v>
      </c>
      <c r="BB46">
        <f t="shared" si="83"/>
        <v>0.76262481151482997</v>
      </c>
      <c r="BC46">
        <f t="shared" si="83"/>
        <v>0.92109230481661275</v>
      </c>
      <c r="BD46">
        <f t="shared" si="83"/>
        <v>1.1191766714438411</v>
      </c>
      <c r="BE46">
        <f t="shared" si="83"/>
        <v>0.12875483830769854</v>
      </c>
      <c r="BF46">
        <f t="shared" si="83"/>
        <v>0.17231405118515497</v>
      </c>
      <c r="BG46">
        <f t="shared" si="83"/>
        <v>0.18320385440451908</v>
      </c>
      <c r="BH46">
        <f t="shared" si="83"/>
        <v>0.19681610842872421</v>
      </c>
      <c r="BI46">
        <f t="shared" si="83"/>
        <v>0.21383142595898061</v>
      </c>
      <c r="BJ46">
        <f t="shared" si="83"/>
        <v>0.23510057287180114</v>
      </c>
      <c r="BK46">
        <f t="shared" si="83"/>
        <v>0.26168700651282678</v>
      </c>
      <c r="BL46">
        <f t="shared" si="83"/>
        <v>0.29492004856410881</v>
      </c>
      <c r="BM46">
        <f t="shared" si="83"/>
        <v>0.33646135112821135</v>
      </c>
      <c r="BN46">
        <f t="shared" si="83"/>
        <v>0.38838797933333963</v>
      </c>
      <c r="BO46">
        <f t="shared" si="83"/>
        <v>0.45329626458974986</v>
      </c>
      <c r="BP46">
        <f t="shared" si="83"/>
        <v>0.53443162116026266</v>
      </c>
      <c r="BQ46">
        <f t="shared" si="83"/>
        <v>0.63585081687340361</v>
      </c>
      <c r="BR46">
        <f t="shared" si="83"/>
        <v>0.76262481151482997</v>
      </c>
      <c r="BS46">
        <f t="shared" si="83"/>
        <v>0.92109230481661253</v>
      </c>
      <c r="BT46">
        <f t="shared" si="83"/>
        <v>1.1191766714438409</v>
      </c>
    </row>
    <row r="47" spans="2:72">
      <c r="C47">
        <f t="shared" ref="C47:R47" si="86">IFERROR(C31,0)</f>
        <v>1</v>
      </c>
      <c r="D47">
        <f t="shared" si="86"/>
        <v>1</v>
      </c>
      <c r="E47">
        <f t="shared" si="86"/>
        <v>1</v>
      </c>
      <c r="F47">
        <f t="shared" si="86"/>
        <v>1</v>
      </c>
      <c r="G47">
        <f t="shared" si="86"/>
        <v>1</v>
      </c>
      <c r="H47">
        <f t="shared" si="86"/>
        <v>1</v>
      </c>
      <c r="I47">
        <f t="shared" si="86"/>
        <v>1</v>
      </c>
      <c r="J47">
        <f t="shared" si="86"/>
        <v>1</v>
      </c>
      <c r="K47">
        <f t="shared" si="86"/>
        <v>1</v>
      </c>
      <c r="L47">
        <f t="shared" si="86"/>
        <v>1</v>
      </c>
      <c r="M47">
        <f t="shared" si="86"/>
        <v>1</v>
      </c>
      <c r="N47">
        <f t="shared" si="86"/>
        <v>1</v>
      </c>
      <c r="O47">
        <f t="shared" si="86"/>
        <v>1</v>
      </c>
      <c r="P47">
        <f t="shared" si="86"/>
        <v>1</v>
      </c>
      <c r="Q47">
        <f t="shared" si="86"/>
        <v>1</v>
      </c>
      <c r="R47">
        <f t="shared" si="86"/>
        <v>1</v>
      </c>
      <c r="W47">
        <f t="shared" si="69"/>
        <v>5.1790024804121124</v>
      </c>
      <c r="X47">
        <f t="shared" si="58"/>
        <v>5.1790024804121124</v>
      </c>
      <c r="Y47">
        <f t="shared" si="74"/>
        <v>5.1790024804121133</v>
      </c>
      <c r="AA47">
        <f t="shared" si="70"/>
        <v>0</v>
      </c>
      <c r="AB47">
        <f t="shared" si="54"/>
        <v>0</v>
      </c>
      <c r="AC47">
        <v>1</v>
      </c>
      <c r="AN47">
        <f t="shared" si="71"/>
        <v>11.641532182693474</v>
      </c>
      <c r="AO47">
        <f t="shared" si="83"/>
        <v>0.14427688121795651</v>
      </c>
      <c r="AP47">
        <f t="shared" si="83"/>
        <v>0.19308737614669497</v>
      </c>
      <c r="AQ47">
        <f t="shared" si="83"/>
        <v>0.20528999987887964</v>
      </c>
      <c r="AR47">
        <f t="shared" si="83"/>
        <v>0.2205432795441104</v>
      </c>
      <c r="AS47">
        <f t="shared" si="83"/>
        <v>0.23960987912564882</v>
      </c>
      <c r="AT47">
        <f t="shared" si="83"/>
        <v>0.26344312860257196</v>
      </c>
      <c r="AU47">
        <f t="shared" si="83"/>
        <v>0.2932346904487258</v>
      </c>
      <c r="AV47">
        <f t="shared" si="83"/>
        <v>0.33047414275641807</v>
      </c>
      <c r="AW47">
        <f t="shared" si="83"/>
        <v>0.3770234581410335</v>
      </c>
      <c r="AX47">
        <f t="shared" si="83"/>
        <v>0.43521010237180269</v>
      </c>
      <c r="AY47">
        <f t="shared" si="83"/>
        <v>0.50794340766026425</v>
      </c>
      <c r="AZ47">
        <f t="shared" si="83"/>
        <v>0.59886003927084108</v>
      </c>
      <c r="BA47">
        <f t="shared" si="83"/>
        <v>0.7125058287840621</v>
      </c>
      <c r="BB47">
        <f t="shared" si="83"/>
        <v>0.85456306567558871</v>
      </c>
      <c r="BC47">
        <f t="shared" si="83"/>
        <v>1.0321346117899965</v>
      </c>
      <c r="BD47">
        <f t="shared" si="83"/>
        <v>1.2540990444330065</v>
      </c>
      <c r="BE47">
        <f t="shared" si="83"/>
        <v>0.14427688121795654</v>
      </c>
      <c r="BF47">
        <f t="shared" si="83"/>
        <v>0.19308737614669502</v>
      </c>
      <c r="BG47">
        <f t="shared" si="83"/>
        <v>0.20528999987887964</v>
      </c>
      <c r="BH47">
        <f t="shared" si="83"/>
        <v>0.2205432795441104</v>
      </c>
      <c r="BI47">
        <f t="shared" si="83"/>
        <v>0.23960987912564888</v>
      </c>
      <c r="BJ47">
        <f t="shared" si="83"/>
        <v>0.26344312860257196</v>
      </c>
      <c r="BK47">
        <f t="shared" si="83"/>
        <v>0.2932346904487258</v>
      </c>
      <c r="BL47">
        <f t="shared" si="83"/>
        <v>0.33047414275641812</v>
      </c>
      <c r="BM47">
        <f t="shared" si="83"/>
        <v>0.3770234581410335</v>
      </c>
      <c r="BN47">
        <f t="shared" si="83"/>
        <v>0.43521010237180269</v>
      </c>
      <c r="BO47">
        <f t="shared" si="83"/>
        <v>0.50794340766026425</v>
      </c>
      <c r="BP47">
        <f t="shared" si="83"/>
        <v>0.59886003927084119</v>
      </c>
      <c r="BQ47">
        <f t="shared" si="83"/>
        <v>0.71250582878406232</v>
      </c>
      <c r="BR47">
        <f t="shared" si="83"/>
        <v>0.85456306567558871</v>
      </c>
      <c r="BS47">
        <f t="shared" si="83"/>
        <v>1.0321346117899968</v>
      </c>
      <c r="BT47">
        <f t="shared" si="83"/>
        <v>1.2540990444330067</v>
      </c>
    </row>
    <row r="48" spans="2:72">
      <c r="C48">
        <f t="shared" ref="C48:R48" si="87">IFERROR(C32,0)</f>
        <v>1</v>
      </c>
      <c r="D48">
        <f t="shared" si="87"/>
        <v>1</v>
      </c>
      <c r="E48">
        <f t="shared" si="87"/>
        <v>1</v>
      </c>
      <c r="F48">
        <f t="shared" si="87"/>
        <v>1</v>
      </c>
      <c r="G48">
        <f t="shared" si="87"/>
        <v>1</v>
      </c>
      <c r="H48">
        <f t="shared" si="87"/>
        <v>1</v>
      </c>
      <c r="I48">
        <f t="shared" si="87"/>
        <v>1</v>
      </c>
      <c r="J48">
        <f t="shared" si="87"/>
        <v>1</v>
      </c>
      <c r="K48">
        <f t="shared" si="87"/>
        <v>1</v>
      </c>
      <c r="L48">
        <f t="shared" si="87"/>
        <v>1</v>
      </c>
      <c r="M48">
        <f t="shared" si="87"/>
        <v>1</v>
      </c>
      <c r="N48">
        <f t="shared" si="87"/>
        <v>1</v>
      </c>
      <c r="O48">
        <f t="shared" si="87"/>
        <v>1</v>
      </c>
      <c r="P48">
        <f t="shared" si="87"/>
        <v>1</v>
      </c>
      <c r="Q48">
        <f t="shared" si="87"/>
        <v>1</v>
      </c>
      <c r="R48">
        <f t="shared" si="87"/>
        <v>1</v>
      </c>
      <c r="W48">
        <f t="shared" si="69"/>
        <v>4.5650837342657109</v>
      </c>
      <c r="X48">
        <f t="shared" si="58"/>
        <v>4.5650837342657109</v>
      </c>
      <c r="Y48">
        <f t="shared" si="74"/>
        <v>4.5650837342657109</v>
      </c>
      <c r="AA48">
        <f t="shared" si="70"/>
        <v>0</v>
      </c>
      <c r="AB48">
        <f t="shared" si="54"/>
        <v>0</v>
      </c>
      <c r="AC48">
        <v>1</v>
      </c>
      <c r="AN48">
        <f t="shared" si="71"/>
        <v>14.551915228366843</v>
      </c>
      <c r="AO48">
        <f t="shared" si="83"/>
        <v>0.16367943485577896</v>
      </c>
      <c r="AP48">
        <f t="shared" si="83"/>
        <v>0.21905403234862</v>
      </c>
      <c r="AQ48">
        <f t="shared" si="83"/>
        <v>0.23289768172183031</v>
      </c>
      <c r="AR48">
        <f t="shared" si="83"/>
        <v>0.25020224343834313</v>
      </c>
      <c r="AS48">
        <f t="shared" si="83"/>
        <v>0.27183294558398413</v>
      </c>
      <c r="AT48">
        <f t="shared" si="83"/>
        <v>0.29887132326603538</v>
      </c>
      <c r="AU48">
        <f t="shared" si="83"/>
        <v>0.33266929536859952</v>
      </c>
      <c r="AV48">
        <f t="shared" si="83"/>
        <v>0.37491676049680467</v>
      </c>
      <c r="AW48">
        <f t="shared" si="83"/>
        <v>0.42772609190706107</v>
      </c>
      <c r="AX48">
        <f t="shared" si="83"/>
        <v>0.49373775616988158</v>
      </c>
      <c r="AY48">
        <f t="shared" si="83"/>
        <v>0.57625233649840724</v>
      </c>
      <c r="AZ48">
        <f t="shared" si="83"/>
        <v>0.67939556190906425</v>
      </c>
      <c r="BA48">
        <f t="shared" si="83"/>
        <v>0.80832459367238541</v>
      </c>
      <c r="BB48">
        <f t="shared" si="83"/>
        <v>0.96948588337653707</v>
      </c>
      <c r="BC48">
        <f t="shared" si="83"/>
        <v>1.1709374955067264</v>
      </c>
      <c r="BD48">
        <f t="shared" si="83"/>
        <v>1.4227520106694633</v>
      </c>
      <c r="BE48">
        <f t="shared" si="83"/>
        <v>0.16367943485577896</v>
      </c>
      <c r="BF48">
        <f t="shared" si="83"/>
        <v>0.21905403234862</v>
      </c>
      <c r="BG48">
        <f t="shared" si="83"/>
        <v>0.23289768172183026</v>
      </c>
      <c r="BH48">
        <f t="shared" si="83"/>
        <v>0.25020224343834313</v>
      </c>
      <c r="BI48">
        <f t="shared" si="83"/>
        <v>0.27183294558398408</v>
      </c>
      <c r="BJ48">
        <f t="shared" si="83"/>
        <v>0.29887132326603538</v>
      </c>
      <c r="BK48">
        <f t="shared" si="83"/>
        <v>0.33266929536859952</v>
      </c>
      <c r="BL48">
        <f t="shared" si="83"/>
        <v>0.37491676049680461</v>
      </c>
      <c r="BM48">
        <f t="shared" si="83"/>
        <v>0.42772609190706107</v>
      </c>
      <c r="BN48">
        <f t="shared" si="83"/>
        <v>0.49373775616988158</v>
      </c>
      <c r="BO48">
        <f t="shared" si="83"/>
        <v>0.57625233649840724</v>
      </c>
      <c r="BP48">
        <f t="shared" si="83"/>
        <v>0.67939556190906414</v>
      </c>
      <c r="BQ48">
        <f t="shared" si="83"/>
        <v>0.80832459367238541</v>
      </c>
      <c r="BR48">
        <f t="shared" si="83"/>
        <v>0.96948588337653707</v>
      </c>
      <c r="BS48">
        <f t="shared" si="83"/>
        <v>1.1709374955067264</v>
      </c>
      <c r="BT48">
        <f t="shared" si="83"/>
        <v>1.4227520106694631</v>
      </c>
    </row>
    <row r="49" spans="1:72">
      <c r="C49">
        <f t="shared" ref="C49:R49" si="88">IFERROR(C33,0)</f>
        <v>1</v>
      </c>
      <c r="D49">
        <f t="shared" si="88"/>
        <v>1</v>
      </c>
      <c r="E49">
        <f t="shared" si="88"/>
        <v>1</v>
      </c>
      <c r="F49">
        <f t="shared" si="88"/>
        <v>1</v>
      </c>
      <c r="G49">
        <f t="shared" si="88"/>
        <v>1</v>
      </c>
      <c r="H49">
        <f t="shared" si="88"/>
        <v>1</v>
      </c>
      <c r="I49">
        <f t="shared" si="88"/>
        <v>1</v>
      </c>
      <c r="J49">
        <f t="shared" si="88"/>
        <v>1</v>
      </c>
      <c r="K49">
        <f t="shared" si="88"/>
        <v>1</v>
      </c>
      <c r="L49">
        <f t="shared" si="88"/>
        <v>1</v>
      </c>
      <c r="M49">
        <f t="shared" si="88"/>
        <v>1</v>
      </c>
      <c r="N49">
        <f t="shared" si="88"/>
        <v>1</v>
      </c>
      <c r="O49">
        <f t="shared" si="88"/>
        <v>1</v>
      </c>
      <c r="P49">
        <f t="shared" si="88"/>
        <v>1</v>
      </c>
      <c r="Q49">
        <f t="shared" si="88"/>
        <v>1</v>
      </c>
      <c r="R49">
        <f t="shared" si="88"/>
        <v>1</v>
      </c>
      <c r="W49">
        <f t="shared" si="69"/>
        <v>3.9759478596516438</v>
      </c>
      <c r="X49">
        <f t="shared" si="58"/>
        <v>3.9759478596516438</v>
      </c>
      <c r="Y49">
        <f t="shared" si="74"/>
        <v>3.9759478596516442</v>
      </c>
      <c r="AA49">
        <f t="shared" si="70"/>
        <v>0</v>
      </c>
      <c r="AB49">
        <f t="shared" si="54"/>
        <v>0</v>
      </c>
      <c r="AC49">
        <v>1</v>
      </c>
      <c r="AN49">
        <f t="shared" si="71"/>
        <v>18.189894035458554</v>
      </c>
      <c r="AO49">
        <f t="shared" si="83"/>
        <v>0.18793262690305698</v>
      </c>
      <c r="AP49">
        <f t="shared" si="83"/>
        <v>0.25151235260102628</v>
      </c>
      <c r="AQ49">
        <f t="shared" si="83"/>
        <v>0.26740728402551855</v>
      </c>
      <c r="AR49">
        <f t="shared" si="83"/>
        <v>0.28727594830613395</v>
      </c>
      <c r="AS49">
        <f t="shared" si="83"/>
        <v>0.3121117786569032</v>
      </c>
      <c r="AT49">
        <f t="shared" si="83"/>
        <v>0.34315656659536475</v>
      </c>
      <c r="AU49">
        <f t="shared" si="83"/>
        <v>0.38196255151844166</v>
      </c>
      <c r="AV49">
        <f t="shared" si="83"/>
        <v>0.43047003267228773</v>
      </c>
      <c r="AW49">
        <f t="shared" si="83"/>
        <v>0.49110438411459545</v>
      </c>
      <c r="AX49">
        <f t="shared" si="83"/>
        <v>0.56689732341748011</v>
      </c>
      <c r="AY49">
        <f t="shared" si="83"/>
        <v>0.66163849754608584</v>
      </c>
      <c r="AZ49">
        <f t="shared" si="83"/>
        <v>0.78006496520684299</v>
      </c>
      <c r="BA49">
        <f t="shared" si="83"/>
        <v>0.92809804978278931</v>
      </c>
      <c r="BB49">
        <f t="shared" si="83"/>
        <v>1.1131394055027224</v>
      </c>
      <c r="BC49">
        <f t="shared" si="83"/>
        <v>1.3444411001526386</v>
      </c>
      <c r="BD49">
        <f t="shared" si="83"/>
        <v>1.633568218465034</v>
      </c>
      <c r="BE49">
        <f t="shared" si="83"/>
        <v>0.18793262690305704</v>
      </c>
      <c r="BF49">
        <f t="shared" si="83"/>
        <v>0.25151235260102628</v>
      </c>
      <c r="BG49">
        <f t="shared" si="83"/>
        <v>0.26740728402551861</v>
      </c>
      <c r="BH49">
        <f t="shared" si="83"/>
        <v>0.28727594830613395</v>
      </c>
      <c r="BI49">
        <f t="shared" si="83"/>
        <v>0.3121117786569032</v>
      </c>
      <c r="BJ49">
        <f t="shared" si="83"/>
        <v>0.3431565665953647</v>
      </c>
      <c r="BK49">
        <f t="shared" si="83"/>
        <v>0.38196255151844172</v>
      </c>
      <c r="BL49">
        <f t="shared" si="83"/>
        <v>0.43047003267228784</v>
      </c>
      <c r="BM49">
        <f t="shared" si="83"/>
        <v>0.49110438411459545</v>
      </c>
      <c r="BN49">
        <f t="shared" si="83"/>
        <v>0.56689732341748011</v>
      </c>
      <c r="BO49">
        <f t="shared" si="83"/>
        <v>0.66163849754608595</v>
      </c>
      <c r="BP49">
        <f t="shared" si="83"/>
        <v>0.78006496520684299</v>
      </c>
      <c r="BQ49">
        <f t="shared" si="83"/>
        <v>0.92809804978278931</v>
      </c>
      <c r="BR49">
        <f t="shared" si="83"/>
        <v>1.1131394055027226</v>
      </c>
      <c r="BS49">
        <f t="shared" si="83"/>
        <v>1.3444411001526388</v>
      </c>
      <c r="BT49">
        <f t="shared" si="83"/>
        <v>1.633568218465034</v>
      </c>
    </row>
    <row r="50" spans="1:72">
      <c r="C50">
        <f t="shared" ref="C50:R50" si="89">IFERROR(C34,0)</f>
        <v>1</v>
      </c>
      <c r="D50">
        <f t="shared" si="89"/>
        <v>1</v>
      </c>
      <c r="E50">
        <f t="shared" si="89"/>
        <v>1</v>
      </c>
      <c r="F50">
        <f t="shared" si="89"/>
        <v>1</v>
      </c>
      <c r="G50">
        <f t="shared" si="89"/>
        <v>1</v>
      </c>
      <c r="H50">
        <f t="shared" si="89"/>
        <v>1</v>
      </c>
      <c r="I50">
        <f t="shared" si="89"/>
        <v>1</v>
      </c>
      <c r="J50">
        <f t="shared" si="89"/>
        <v>1</v>
      </c>
      <c r="K50">
        <f t="shared" si="89"/>
        <v>1</v>
      </c>
      <c r="L50">
        <f t="shared" si="89"/>
        <v>1</v>
      </c>
      <c r="M50">
        <f t="shared" si="89"/>
        <v>1</v>
      </c>
      <c r="N50">
        <f t="shared" si="89"/>
        <v>1</v>
      </c>
      <c r="O50">
        <f t="shared" si="89"/>
        <v>1</v>
      </c>
      <c r="P50">
        <f t="shared" si="89"/>
        <v>1</v>
      </c>
      <c r="Q50">
        <f t="shared" si="89"/>
        <v>1</v>
      </c>
      <c r="R50">
        <f t="shared" si="89"/>
        <v>1</v>
      </c>
      <c r="W50">
        <f t="shared" si="69"/>
        <v>3.4236579560754432</v>
      </c>
      <c r="X50">
        <f t="shared" si="58"/>
        <v>3.4236579560754432</v>
      </c>
      <c r="Y50">
        <f>AP34</f>
        <v>3.4236579560754432</v>
      </c>
      <c r="AA50">
        <f t="shared" si="70"/>
        <v>0</v>
      </c>
      <c r="AB50">
        <f t="shared" si="54"/>
        <v>0</v>
      </c>
      <c r="AC50">
        <v>1</v>
      </c>
      <c r="AN50">
        <f t="shared" si="71"/>
        <v>22.737367544323188</v>
      </c>
      <c r="AO50">
        <f t="shared" si="83"/>
        <v>0.21824911696215457</v>
      </c>
      <c r="AP50">
        <f t="shared" si="83"/>
        <v>0.29208525291653409</v>
      </c>
      <c r="AQ50">
        <f t="shared" si="83"/>
        <v>0.31054428690512892</v>
      </c>
      <c r="AR50">
        <f t="shared" si="83"/>
        <v>0.33361807939087257</v>
      </c>
      <c r="AS50">
        <f t="shared" si="83"/>
        <v>0.36246031999805206</v>
      </c>
      <c r="AT50">
        <f t="shared" si="83"/>
        <v>0.39851312075702644</v>
      </c>
      <c r="AU50">
        <f t="shared" si="83"/>
        <v>0.44357912170574432</v>
      </c>
      <c r="AV50">
        <f t="shared" si="83"/>
        <v>0.49991162289164182</v>
      </c>
      <c r="AW50">
        <f t="shared" si="83"/>
        <v>0.57032724937401347</v>
      </c>
      <c r="AX50">
        <f t="shared" si="83"/>
        <v>0.65834678247697831</v>
      </c>
      <c r="AY50">
        <f t="shared" si="83"/>
        <v>0.76837119885568417</v>
      </c>
      <c r="AZ50">
        <f t="shared" si="83"/>
        <v>0.90590171932906638</v>
      </c>
      <c r="BA50">
        <f t="shared" si="83"/>
        <v>1.0778148699207941</v>
      </c>
      <c r="BB50">
        <f t="shared" si="83"/>
        <v>1.2927063081604542</v>
      </c>
      <c r="BC50">
        <f t="shared" si="83"/>
        <v>1.5613206059600291</v>
      </c>
      <c r="BD50">
        <f t="shared" si="83"/>
        <v>1.8970884782094977</v>
      </c>
      <c r="BE50">
        <f t="shared" si="83"/>
        <v>0.21824911696215457</v>
      </c>
      <c r="BF50">
        <f t="shared" si="83"/>
        <v>0.29208525291653409</v>
      </c>
      <c r="BG50">
        <f t="shared" si="83"/>
        <v>0.31054428690512897</v>
      </c>
      <c r="BH50">
        <f t="shared" si="83"/>
        <v>0.33361807939087251</v>
      </c>
      <c r="BI50">
        <f t="shared" si="83"/>
        <v>0.36246031999805206</v>
      </c>
      <c r="BJ50">
        <f t="shared" si="83"/>
        <v>0.39851312075702638</v>
      </c>
      <c r="BK50">
        <f t="shared" si="83"/>
        <v>0.44357912170574432</v>
      </c>
      <c r="BL50">
        <f t="shared" si="83"/>
        <v>0.49991162289164182</v>
      </c>
      <c r="BM50">
        <f t="shared" si="83"/>
        <v>0.57032724937401358</v>
      </c>
      <c r="BN50">
        <f t="shared" si="83"/>
        <v>0.65834678247697831</v>
      </c>
      <c r="BO50">
        <f t="shared" si="83"/>
        <v>0.76837119885568417</v>
      </c>
      <c r="BP50">
        <f t="shared" si="83"/>
        <v>0.90590171932906638</v>
      </c>
      <c r="BQ50">
        <f t="shared" si="83"/>
        <v>1.0778148699207943</v>
      </c>
      <c r="BR50">
        <f t="shared" si="83"/>
        <v>1.2927063081604544</v>
      </c>
      <c r="BS50">
        <f t="shared" si="83"/>
        <v>1.5613206059600291</v>
      </c>
      <c r="BT50">
        <f t="shared" si="83"/>
        <v>1.8970884782094977</v>
      </c>
    </row>
    <row r="51" spans="1:72">
      <c r="W51">
        <f>E4*E20</f>
        <v>9.583574542204996</v>
      </c>
      <c r="X51">
        <f t="shared" si="58"/>
        <v>9.583574542204996</v>
      </c>
      <c r="Y51">
        <f>AQ20</f>
        <v>9.5835745422049978</v>
      </c>
      <c r="AA51">
        <f t="shared" ref="AA51:AA65" si="90">Z4-E4</f>
        <v>0</v>
      </c>
      <c r="AB51">
        <f t="shared" si="54"/>
        <v>0</v>
      </c>
      <c r="AC51">
        <v>1</v>
      </c>
    </row>
    <row r="52" spans="1:72">
      <c r="A52" s="4" t="s">
        <v>54</v>
      </c>
      <c r="B52">
        <f>SUM(B36:R50)</f>
        <v>240</v>
      </c>
      <c r="W52">
        <f t="shared" ref="W52:W65" si="91">E5*E21</f>
        <v>9.3706062190448876</v>
      </c>
      <c r="X52">
        <f t="shared" si="58"/>
        <v>9.3706062190448876</v>
      </c>
      <c r="Y52">
        <f t="shared" ref="Y52:Y65" si="92">AQ21</f>
        <v>9.3706062190448858</v>
      </c>
      <c r="AA52">
        <f t="shared" si="90"/>
        <v>0</v>
      </c>
      <c r="AB52">
        <f t="shared" si="54"/>
        <v>0</v>
      </c>
      <c r="AC52">
        <v>1</v>
      </c>
      <c r="AO52">
        <f t="shared" ref="AO52:AO66" si="93">C4*C20</f>
        <v>13.636363636363635</v>
      </c>
      <c r="AP52">
        <f t="shared" ref="AP52:AP66" si="94">D4*D20</f>
        <v>10.189231714008006</v>
      </c>
      <c r="AQ52">
        <f t="shared" ref="AQ52:AQ66" si="95">E4*E20</f>
        <v>9.583574542204996</v>
      </c>
      <c r="AR52">
        <f t="shared" ref="AR52:AR66" si="96">F4*F20</f>
        <v>8.9207525193031323</v>
      </c>
      <c r="AS52">
        <f t="shared" ref="AS52:AS66" si="97">G4*G20</f>
        <v>8.2108969120459676</v>
      </c>
      <c r="AT52">
        <f t="shared" ref="AT52:AT66" si="98">H4*H20</f>
        <v>7.4680711053068256</v>
      </c>
      <c r="AU52">
        <f t="shared" ref="AU52:AU66" si="99">I4*I20</f>
        <v>6.7093426551880428</v>
      </c>
      <c r="AV52">
        <f t="shared" ref="AV52:AV66" si="100">J4*J20</f>
        <v>5.9533009154625871</v>
      </c>
      <c r="AW52">
        <f t="shared" ref="AW52:AW66" si="101">K4*K20</f>
        <v>5.2182748158671508</v>
      </c>
      <c r="AX52">
        <f t="shared" ref="AX52:AX66" si="102">L4*L20</f>
        <v>4.5206028212270803</v>
      </c>
      <c r="AY52">
        <f t="shared" ref="AY52:AY66" si="103">M4*M20</f>
        <v>3.8732897935834472</v>
      </c>
      <c r="AZ52">
        <f t="shared" ref="AZ52:AZ66" si="104">N4*N20</f>
        <v>3.2852618100950188</v>
      </c>
      <c r="BA52">
        <f t="shared" ref="BA52:BA66" si="105">O4*O20</f>
        <v>2.7612574341546301</v>
      </c>
      <c r="BB52">
        <f t="shared" ref="BB52:BB66" si="106">P4*P20</f>
        <v>2.3022432113341198</v>
      </c>
      <c r="BC52">
        <f t="shared" ref="BC52:BC66" si="107">Q4*Q20</f>
        <v>1.9061583577712606</v>
      </c>
      <c r="BD52">
        <f t="shared" ref="BD52:BD66" si="108">R4*R20</f>
        <v>1.5687851971037812</v>
      </c>
    </row>
    <row r="53" spans="1:72">
      <c r="W53">
        <f t="shared" si="91"/>
        <v>9.117346591503134</v>
      </c>
      <c r="X53">
        <f t="shared" si="58"/>
        <v>9.117346591503134</v>
      </c>
      <c r="Y53">
        <f t="shared" si="92"/>
        <v>9.1173465915031322</v>
      </c>
      <c r="AA53">
        <f t="shared" si="90"/>
        <v>0</v>
      </c>
      <c r="AB53">
        <f t="shared" si="54"/>
        <v>0</v>
      </c>
      <c r="AC53">
        <v>1</v>
      </c>
      <c r="AO53">
        <f t="shared" si="93"/>
        <v>13.333333333333332</v>
      </c>
      <c r="AP53">
        <f t="shared" si="94"/>
        <v>9.9628043425856063</v>
      </c>
      <c r="AQ53">
        <f t="shared" si="95"/>
        <v>9.3706062190448876</v>
      </c>
      <c r="AR53">
        <f t="shared" si="96"/>
        <v>8.7225135744297297</v>
      </c>
      <c r="AS53">
        <f t="shared" si="97"/>
        <v>8.0284325362227236</v>
      </c>
      <c r="AT53">
        <f t="shared" si="98"/>
        <v>7.302113969633341</v>
      </c>
      <c r="AU53">
        <f t="shared" si="99"/>
        <v>6.5602461517394195</v>
      </c>
      <c r="AV53">
        <f t="shared" si="100"/>
        <v>5.8210053395634187</v>
      </c>
      <c r="AW53">
        <f t="shared" si="101"/>
        <v>5.1023131532923252</v>
      </c>
      <c r="AX53">
        <f t="shared" si="102"/>
        <v>4.4201449807553672</v>
      </c>
      <c r="AY53">
        <f t="shared" si="103"/>
        <v>3.7872166870593706</v>
      </c>
      <c r="AZ53">
        <f t="shared" si="104"/>
        <v>3.2122559920929072</v>
      </c>
      <c r="BA53">
        <f t="shared" si="105"/>
        <v>2.6998961578400831</v>
      </c>
      <c r="BB53">
        <f t="shared" si="106"/>
        <v>2.2510822510822504</v>
      </c>
      <c r="BC53">
        <f t="shared" si="107"/>
        <v>1.8637992831541219</v>
      </c>
      <c r="BD53">
        <f t="shared" si="108"/>
        <v>1.5339233038348083</v>
      </c>
    </row>
    <row r="54" spans="1:72">
      <c r="W54">
        <f t="shared" si="91"/>
        <v>8.8193940885128352</v>
      </c>
      <c r="X54">
        <f t="shared" si="58"/>
        <v>8.8193940885128352</v>
      </c>
      <c r="Y54">
        <f t="shared" si="92"/>
        <v>8.8193940885128335</v>
      </c>
      <c r="AA54">
        <f t="shared" si="90"/>
        <v>0</v>
      </c>
      <c r="AB54">
        <f t="shared" si="54"/>
        <v>0</v>
      </c>
      <c r="AC54">
        <v>1</v>
      </c>
      <c r="AO54">
        <f t="shared" si="93"/>
        <v>12.972972972972974</v>
      </c>
      <c r="AP54">
        <f t="shared" si="94"/>
        <v>9.6935393603535633</v>
      </c>
      <c r="AQ54">
        <f t="shared" si="95"/>
        <v>9.117346591503134</v>
      </c>
      <c r="AR54">
        <f t="shared" si="96"/>
        <v>8.4867699643100085</v>
      </c>
      <c r="AS54">
        <f t="shared" si="97"/>
        <v>7.8114478730815691</v>
      </c>
      <c r="AT54">
        <f t="shared" si="98"/>
        <v>7.1047595380216295</v>
      </c>
      <c r="AU54">
        <f t="shared" si="99"/>
        <v>6.3829422016924084</v>
      </c>
      <c r="AV54">
        <f t="shared" si="100"/>
        <v>5.6636808709265702</v>
      </c>
      <c r="AW54">
        <f t="shared" si="101"/>
        <v>4.9644127977979382</v>
      </c>
      <c r="AX54">
        <f t="shared" si="102"/>
        <v>4.3006816028971153</v>
      </c>
      <c r="AY54">
        <f t="shared" si="103"/>
        <v>3.6848594793010094</v>
      </c>
      <c r="AZ54">
        <f t="shared" si="104"/>
        <v>3.1254382625768828</v>
      </c>
      <c r="BA54">
        <f t="shared" si="105"/>
        <v>2.6269259914119725</v>
      </c>
      <c r="BB54">
        <f t="shared" si="106"/>
        <v>2.19024219024219</v>
      </c>
      <c r="BC54">
        <f t="shared" si="107"/>
        <v>1.8134263295553619</v>
      </c>
      <c r="BD54">
        <f t="shared" si="108"/>
        <v>1.4924659172446784</v>
      </c>
    </row>
    <row r="55" spans="1:72">
      <c r="W55">
        <f t="shared" si="91"/>
        <v>8.4732640222446705</v>
      </c>
      <c r="X55">
        <f t="shared" si="58"/>
        <v>8.4732640222446705</v>
      </c>
      <c r="Y55">
        <f t="shared" si="92"/>
        <v>8.4732640222446687</v>
      </c>
      <c r="AA55">
        <f t="shared" si="90"/>
        <v>0</v>
      </c>
      <c r="AB55">
        <f t="shared" si="54"/>
        <v>0</v>
      </c>
      <c r="AC55">
        <v>1</v>
      </c>
      <c r="AO55">
        <f t="shared" si="93"/>
        <v>12.549019607843137</v>
      </c>
      <c r="AP55">
        <f t="shared" si="94"/>
        <v>9.3767570283158665</v>
      </c>
      <c r="AQ55">
        <f t="shared" si="95"/>
        <v>8.8193940885128352</v>
      </c>
      <c r="AR55">
        <f t="shared" si="96"/>
        <v>8.2094245406397466</v>
      </c>
      <c r="AS55">
        <f t="shared" si="97"/>
        <v>7.5561717987978589</v>
      </c>
      <c r="AT55">
        <f t="shared" si="98"/>
        <v>6.8725778537725573</v>
      </c>
      <c r="AU55">
        <f t="shared" si="99"/>
        <v>6.1743493192841603</v>
      </c>
      <c r="AV55">
        <f t="shared" si="100"/>
        <v>5.4785932607655718</v>
      </c>
      <c r="AW55">
        <f t="shared" si="101"/>
        <v>4.8021770854515999</v>
      </c>
      <c r="AX55">
        <f t="shared" si="102"/>
        <v>4.1601364524756397</v>
      </c>
      <c r="AY55">
        <f t="shared" si="103"/>
        <v>3.5644392348794076</v>
      </c>
      <c r="AZ55">
        <f t="shared" si="104"/>
        <v>3.0232997572639131</v>
      </c>
      <c r="BA55">
        <f t="shared" si="105"/>
        <v>2.5410787367906664</v>
      </c>
      <c r="BB55">
        <f t="shared" si="106"/>
        <v>2.1186656480774126</v>
      </c>
      <c r="BC55">
        <f t="shared" si="107"/>
        <v>1.7541640312038795</v>
      </c>
      <c r="BD55">
        <f t="shared" si="108"/>
        <v>1.4436925212562903</v>
      </c>
    </row>
    <row r="56" spans="1:72">
      <c r="W56">
        <f t="shared" si="91"/>
        <v>8.0770208487390267</v>
      </c>
      <c r="X56">
        <f t="shared" si="58"/>
        <v>8.0770208487390267</v>
      </c>
      <c r="Y56">
        <f t="shared" si="92"/>
        <v>8.0770208487390267</v>
      </c>
      <c r="AA56">
        <f t="shared" si="90"/>
        <v>0</v>
      </c>
      <c r="AB56">
        <f t="shared" si="54"/>
        <v>0</v>
      </c>
      <c r="AC56">
        <v>1</v>
      </c>
      <c r="AO56">
        <f t="shared" si="93"/>
        <v>12.05651491365777</v>
      </c>
      <c r="AP56">
        <f t="shared" si="94"/>
        <v>9.0087524353678319</v>
      </c>
      <c r="AQ56">
        <f t="shared" si="95"/>
        <v>8.4732640222446705</v>
      </c>
      <c r="AR56">
        <f t="shared" si="96"/>
        <v>7.8872336246020787</v>
      </c>
      <c r="AS56">
        <f t="shared" si="97"/>
        <v>7.2596187454698411</v>
      </c>
      <c r="AT56">
        <f t="shared" si="98"/>
        <v>6.6028534482084842</v>
      </c>
      <c r="AU56">
        <f t="shared" si="99"/>
        <v>5.9320279174284236</v>
      </c>
      <c r="AV56">
        <f t="shared" si="100"/>
        <v>5.2635778266695912</v>
      </c>
      <c r="AW56">
        <f t="shared" si="101"/>
        <v>4.6137085970115841</v>
      </c>
      <c r="AX56">
        <f t="shared" si="102"/>
        <v>3.9968657910754972</v>
      </c>
      <c r="AY56">
        <f t="shared" si="103"/>
        <v>3.4245475851588658</v>
      </c>
      <c r="AZ56">
        <f t="shared" si="104"/>
        <v>2.9046459206366011</v>
      </c>
      <c r="BA56">
        <f t="shared" si="105"/>
        <v>2.4413503719244702</v>
      </c>
      <c r="BB56">
        <f t="shared" si="106"/>
        <v>2.0355155049032594</v>
      </c>
      <c r="BC56">
        <f t="shared" si="107"/>
        <v>1.685319289005925</v>
      </c>
      <c r="BD56">
        <f t="shared" si="108"/>
        <v>1.3870326891818676</v>
      </c>
    </row>
    <row r="57" spans="1:72">
      <c r="W57">
        <f t="shared" si="91"/>
        <v>7.6309540438912862</v>
      </c>
      <c r="X57">
        <f t="shared" si="58"/>
        <v>7.6309540438912862</v>
      </c>
      <c r="Y57">
        <f t="shared" si="92"/>
        <v>7.6309540438912844</v>
      </c>
      <c r="AA57">
        <f t="shared" si="90"/>
        <v>0</v>
      </c>
      <c r="AB57">
        <f t="shared" si="54"/>
        <v>0</v>
      </c>
      <c r="AC57">
        <v>1</v>
      </c>
      <c r="AO57">
        <f t="shared" si="93"/>
        <v>11.49270482603816</v>
      </c>
      <c r="AP57">
        <f t="shared" si="94"/>
        <v>8.5874677161680655</v>
      </c>
      <c r="AQ57">
        <f t="shared" si="95"/>
        <v>8.0770208487390267</v>
      </c>
      <c r="AR57">
        <f t="shared" si="96"/>
        <v>7.5183955389023938</v>
      </c>
      <c r="AS57">
        <f t="shared" si="97"/>
        <v>6.920130401592651</v>
      </c>
      <c r="AT57">
        <f t="shared" si="98"/>
        <v>6.2940780344314327</v>
      </c>
      <c r="AU57">
        <f t="shared" si="99"/>
        <v>5.6546229456070423</v>
      </c>
      <c r="AV57">
        <f t="shared" si="100"/>
        <v>5.01743221187958</v>
      </c>
      <c r="AW57">
        <f t="shared" si="101"/>
        <v>4.3979534250600514</v>
      </c>
      <c r="AX57">
        <f t="shared" si="102"/>
        <v>3.8099566164086673</v>
      </c>
      <c r="AY57">
        <f t="shared" si="103"/>
        <v>3.2644022622464615</v>
      </c>
      <c r="AZ57">
        <f t="shared" si="104"/>
        <v>2.7688132457097119</v>
      </c>
      <c r="BA57">
        <f t="shared" si="105"/>
        <v>2.3271832202257956</v>
      </c>
      <c r="BB57">
        <f t="shared" si="106"/>
        <v>1.9403267888116369</v>
      </c>
      <c r="BC57">
        <f t="shared" si="107"/>
        <v>1.6065071262203878</v>
      </c>
      <c r="BD57">
        <f t="shared" si="108"/>
        <v>1.3221695817566026</v>
      </c>
    </row>
    <row r="58" spans="1:72">
      <c r="W58">
        <f t="shared" si="91"/>
        <v>7.1381817134476222</v>
      </c>
      <c r="X58">
        <f t="shared" si="58"/>
        <v>7.1381817134476222</v>
      </c>
      <c r="Y58">
        <f t="shared" si="92"/>
        <v>7.1381817134476204</v>
      </c>
      <c r="AA58">
        <f t="shared" si="90"/>
        <v>0</v>
      </c>
      <c r="AB58">
        <f t="shared" si="54"/>
        <v>0</v>
      </c>
      <c r="AC58">
        <v>1</v>
      </c>
      <c r="AO58">
        <f t="shared" si="93"/>
        <v>10.858001237076964</v>
      </c>
      <c r="AP58">
        <f t="shared" si="94"/>
        <v>8.1132106407412703</v>
      </c>
      <c r="AQ58">
        <f t="shared" si="95"/>
        <v>7.6309540438912862</v>
      </c>
      <c r="AR58">
        <f t="shared" si="96"/>
        <v>7.1031797386183966</v>
      </c>
      <c r="AS58">
        <f t="shared" si="97"/>
        <v>6.537954780757147</v>
      </c>
      <c r="AT58">
        <f t="shared" si="98"/>
        <v>5.9464771886666847</v>
      </c>
      <c r="AU58">
        <f t="shared" si="99"/>
        <v>5.3423370623337005</v>
      </c>
      <c r="AV58">
        <f t="shared" si="100"/>
        <v>4.7403362383508414</v>
      </c>
      <c r="AW58">
        <f t="shared" si="101"/>
        <v>4.1550691897801597</v>
      </c>
      <c r="AX58">
        <f t="shared" si="102"/>
        <v>3.5995454751825986</v>
      </c>
      <c r="AY58">
        <f t="shared" si="103"/>
        <v>3.0841202604876878</v>
      </c>
      <c r="AZ58">
        <f t="shared" si="104"/>
        <v>2.6159009651964511</v>
      </c>
      <c r="BA58">
        <f t="shared" si="105"/>
        <v>2.1986606866355221</v>
      </c>
      <c r="BB58">
        <f t="shared" si="106"/>
        <v>1.8331690400259804</v>
      </c>
      <c r="BC58">
        <f t="shared" si="107"/>
        <v>1.5177851191612961</v>
      </c>
      <c r="BD58">
        <f t="shared" si="108"/>
        <v>1.249150584796465</v>
      </c>
    </row>
    <row r="59" spans="1:72">
      <c r="W59">
        <f t="shared" si="91"/>
        <v>6.6050283256236133</v>
      </c>
      <c r="X59">
        <f t="shared" si="58"/>
        <v>6.6050283256236133</v>
      </c>
      <c r="Y59">
        <f t="shared" si="92"/>
        <v>6.6050283256236133</v>
      </c>
      <c r="AA59">
        <f t="shared" si="90"/>
        <v>0</v>
      </c>
      <c r="AB59">
        <f t="shared" si="54"/>
        <v>0</v>
      </c>
      <c r="AC59">
        <v>1</v>
      </c>
      <c r="AO59">
        <f t="shared" si="93"/>
        <v>10.156840865414422</v>
      </c>
      <c r="AP59">
        <f t="shared" si="94"/>
        <v>7.5892963710676318</v>
      </c>
      <c r="AQ59">
        <f t="shared" si="95"/>
        <v>7.1381817134476222</v>
      </c>
      <c r="AR59">
        <f t="shared" si="96"/>
        <v>6.644488674142492</v>
      </c>
      <c r="AS59">
        <f t="shared" si="97"/>
        <v>6.115763375184728</v>
      </c>
      <c r="AT59">
        <f t="shared" si="98"/>
        <v>5.5624807178014084</v>
      </c>
      <c r="AU59">
        <f t="shared" si="99"/>
        <v>4.9973532150873474</v>
      </c>
      <c r="AV59">
        <f t="shared" si="100"/>
        <v>4.4342268683004971</v>
      </c>
      <c r="AW59">
        <f t="shared" si="101"/>
        <v>3.8867537057625756</v>
      </c>
      <c r="AX59">
        <f t="shared" si="102"/>
        <v>3.367103187869442</v>
      </c>
      <c r="AY59">
        <f t="shared" si="103"/>
        <v>2.8849617909978029</v>
      </c>
      <c r="AZ59">
        <f t="shared" si="104"/>
        <v>2.4469779697996188</v>
      </c>
      <c r="BA59">
        <f t="shared" si="105"/>
        <v>2.0566811721244154</v>
      </c>
      <c r="BB59">
        <f t="shared" si="106"/>
        <v>1.7147913149400968</v>
      </c>
      <c r="BC59">
        <f t="shared" si="107"/>
        <v>1.4197734543052418</v>
      </c>
      <c r="BD59">
        <f t="shared" si="108"/>
        <v>1.1684861172600662</v>
      </c>
    </row>
    <row r="60" spans="1:72">
      <c r="W60">
        <f t="shared" si="91"/>
        <v>6.041020777431223</v>
      </c>
      <c r="X60">
        <f t="shared" si="58"/>
        <v>6.041020777431223</v>
      </c>
      <c r="Y60">
        <f t="shared" si="92"/>
        <v>6.041020777431223</v>
      </c>
      <c r="AA60">
        <f t="shared" si="90"/>
        <v>0</v>
      </c>
      <c r="AB60">
        <f t="shared" si="54"/>
        <v>0</v>
      </c>
      <c r="AC60">
        <v>1</v>
      </c>
      <c r="AO60">
        <f t="shared" si="93"/>
        <v>9.3982227278593875</v>
      </c>
      <c r="AP60">
        <f t="shared" si="94"/>
        <v>7.0224490654278187</v>
      </c>
      <c r="AQ60">
        <f t="shared" si="95"/>
        <v>6.6050283256236133</v>
      </c>
      <c r="AR60">
        <f t="shared" si="96"/>
        <v>6.1482093989450632</v>
      </c>
      <c r="AS60">
        <f t="shared" si="97"/>
        <v>5.6589747848260643</v>
      </c>
      <c r="AT60">
        <f t="shared" si="98"/>
        <v>5.1470170103120694</v>
      </c>
      <c r="AU60">
        <f t="shared" si="99"/>
        <v>4.6240990862722127</v>
      </c>
      <c r="AV60">
        <f t="shared" si="100"/>
        <v>4.1030328510956835</v>
      </c>
      <c r="AW60">
        <f t="shared" si="101"/>
        <v>3.5964506581445872</v>
      </c>
      <c r="AX60">
        <f t="shared" si="102"/>
        <v>3.1156130263926518</v>
      </c>
      <c r="AY60">
        <f t="shared" si="103"/>
        <v>2.6694829457737286</v>
      </c>
      <c r="AZ60">
        <f t="shared" si="104"/>
        <v>2.2642122954442554</v>
      </c>
      <c r="BA60">
        <f t="shared" si="105"/>
        <v>1.9030669075104676</v>
      </c>
      <c r="BB60">
        <f t="shared" si="106"/>
        <v>1.586712928080156</v>
      </c>
      <c r="BC60">
        <f t="shared" si="107"/>
        <v>1.3137300587330325</v>
      </c>
      <c r="BD60">
        <f t="shared" si="108"/>
        <v>1.0812114642670094</v>
      </c>
    </row>
    <row r="61" spans="1:72">
      <c r="W61">
        <f t="shared" si="91"/>
        <v>5.4584004427765631</v>
      </c>
      <c r="X61">
        <f t="shared" si="58"/>
        <v>5.4584004427765631</v>
      </c>
      <c r="Y61">
        <f t="shared" si="92"/>
        <v>5.4584004427765631</v>
      </c>
      <c r="AA61">
        <f t="shared" si="90"/>
        <v>0</v>
      </c>
      <c r="AB61">
        <f t="shared" si="54"/>
        <v>0</v>
      </c>
      <c r="AC61">
        <v>1</v>
      </c>
      <c r="AO61">
        <f t="shared" si="93"/>
        <v>8.595702542208933</v>
      </c>
      <c r="AP61">
        <f t="shared" si="94"/>
        <v>6.4227976961319975</v>
      </c>
      <c r="AQ61">
        <f t="shared" si="95"/>
        <v>6.041020777431223</v>
      </c>
      <c r="AR61">
        <f t="shared" si="96"/>
        <v>5.6232099079633171</v>
      </c>
      <c r="AS61">
        <f t="shared" si="97"/>
        <v>5.1757513471171936</v>
      </c>
      <c r="AT61">
        <f t="shared" si="98"/>
        <v>4.7075099709207509</v>
      </c>
      <c r="AU61">
        <f t="shared" si="99"/>
        <v>4.2292443393017178</v>
      </c>
      <c r="AV61">
        <f t="shared" si="100"/>
        <v>3.7526722796622796</v>
      </c>
      <c r="AW61">
        <f t="shared" si="101"/>
        <v>3.2893474607175688</v>
      </c>
      <c r="AX61">
        <f t="shared" si="102"/>
        <v>2.8495688586008225</v>
      </c>
      <c r="AY61">
        <f t="shared" si="103"/>
        <v>2.4415341078639248</v>
      </c>
      <c r="AZ61">
        <f t="shared" si="104"/>
        <v>2.0708697748094167</v>
      </c>
      <c r="BA61">
        <f t="shared" si="105"/>
        <v>1.74056282007346</v>
      </c>
      <c r="BB61">
        <f t="shared" si="106"/>
        <v>1.4512225071261833</v>
      </c>
      <c r="BC61">
        <f t="shared" si="107"/>
        <v>1.2015498177281305</v>
      </c>
      <c r="BD61">
        <f t="shared" si="108"/>
        <v>0.98888613317447915</v>
      </c>
    </row>
    <row r="62" spans="1:72">
      <c r="W62">
        <f t="shared" si="91"/>
        <v>4.8711578771006696</v>
      </c>
      <c r="X62">
        <f t="shared" si="58"/>
        <v>4.8711578771006696</v>
      </c>
      <c r="Y62">
        <f t="shared" si="92"/>
        <v>4.8711578771006696</v>
      </c>
      <c r="AA62">
        <f t="shared" si="90"/>
        <v>0</v>
      </c>
      <c r="AB62">
        <f t="shared" si="54"/>
        <v>0</v>
      </c>
      <c r="AC62">
        <v>1</v>
      </c>
      <c r="AO62">
        <f t="shared" si="93"/>
        <v>7.7666984258113727</v>
      </c>
      <c r="AP62">
        <f t="shared" si="94"/>
        <v>5.8033572603169752</v>
      </c>
      <c r="AQ62">
        <f t="shared" si="95"/>
        <v>5.4584004427765631</v>
      </c>
      <c r="AR62">
        <f t="shared" si="96"/>
        <v>5.0808849335731283</v>
      </c>
      <c r="AS62">
        <f t="shared" si="97"/>
        <v>4.676581075561038</v>
      </c>
      <c r="AT62">
        <f t="shared" si="98"/>
        <v>4.2534987804784876</v>
      </c>
      <c r="AU62">
        <f t="shared" si="99"/>
        <v>3.8213590094737251</v>
      </c>
      <c r="AV62">
        <f t="shared" si="100"/>
        <v>3.3907494755570102</v>
      </c>
      <c r="AW62">
        <f t="shared" si="101"/>
        <v>2.9721095651754124</v>
      </c>
      <c r="AX62">
        <f t="shared" si="102"/>
        <v>2.5747449797918063</v>
      </c>
      <c r="AY62">
        <f t="shared" si="103"/>
        <v>2.2060627411192932</v>
      </c>
      <c r="AZ62">
        <f t="shared" si="104"/>
        <v>1.8711467667818351</v>
      </c>
      <c r="BA62">
        <f t="shared" si="105"/>
        <v>1.5726959429213059</v>
      </c>
      <c r="BB62">
        <f t="shared" si="106"/>
        <v>1.3112607731889327</v>
      </c>
      <c r="BC62">
        <f t="shared" si="107"/>
        <v>1.0856675218876113</v>
      </c>
      <c r="BD62">
        <f t="shared" si="108"/>
        <v>0.89351397819068901</v>
      </c>
    </row>
    <row r="63" spans="1:72">
      <c r="W63">
        <f t="shared" si="91"/>
        <v>4.2937310178741326</v>
      </c>
      <c r="X63">
        <f t="shared" si="58"/>
        <v>4.2937310178741326</v>
      </c>
      <c r="Y63">
        <f t="shared" si="92"/>
        <v>4.2937310178741317</v>
      </c>
      <c r="AA63">
        <f t="shared" si="90"/>
        <v>0</v>
      </c>
      <c r="AB63">
        <f t="shared" si="54"/>
        <v>0</v>
      </c>
      <c r="AC63">
        <v>1</v>
      </c>
      <c r="AO63">
        <f t="shared" si="93"/>
        <v>6.9311173873333018</v>
      </c>
      <c r="AP63">
        <f t="shared" si="94"/>
        <v>5.1790024804121124</v>
      </c>
      <c r="AQ63">
        <f t="shared" si="95"/>
        <v>4.8711578771006696</v>
      </c>
      <c r="AR63">
        <f t="shared" si="96"/>
        <v>4.5342574122735488</v>
      </c>
      <c r="AS63">
        <f t="shared" si="97"/>
        <v>4.1734506258634294</v>
      </c>
      <c r="AT63">
        <f t="shared" si="98"/>
        <v>3.7958856824411287</v>
      </c>
      <c r="AU63">
        <f t="shared" si="99"/>
        <v>3.410237712563061</v>
      </c>
      <c r="AV63">
        <f t="shared" si="100"/>
        <v>3.0259553490606006</v>
      </c>
      <c r="AW63">
        <f t="shared" si="101"/>
        <v>2.6523548559302883</v>
      </c>
      <c r="AX63">
        <f t="shared" si="102"/>
        <v>2.2977407797985667</v>
      </c>
      <c r="AY63">
        <f t="shared" si="103"/>
        <v>1.9687232571957025</v>
      </c>
      <c r="AZ63">
        <f t="shared" si="104"/>
        <v>1.6698392519520555</v>
      </c>
      <c r="BA63">
        <f t="shared" si="105"/>
        <v>1.4034972902699832</v>
      </c>
      <c r="BB63">
        <f t="shared" si="106"/>
        <v>1.1701886498095184</v>
      </c>
      <c r="BC63">
        <f t="shared" si="107"/>
        <v>0.96886587134766577</v>
      </c>
      <c r="BD63">
        <f t="shared" si="108"/>
        <v>0.79738518615338883</v>
      </c>
    </row>
    <row r="64" spans="1:72">
      <c r="W64">
        <f t="shared" si="91"/>
        <v>3.7396139138250635</v>
      </c>
      <c r="X64">
        <f t="shared" si="58"/>
        <v>3.7396139138250635</v>
      </c>
      <c r="Y64">
        <f t="shared" si="92"/>
        <v>3.7396139138250639</v>
      </c>
      <c r="AA64">
        <f t="shared" si="90"/>
        <v>0</v>
      </c>
      <c r="AB64">
        <f t="shared" si="54"/>
        <v>0</v>
      </c>
      <c r="AC64">
        <v>1</v>
      </c>
      <c r="AO64">
        <f t="shared" si="93"/>
        <v>6.1095030104491679</v>
      </c>
      <c r="AP64">
        <f t="shared" si="94"/>
        <v>4.5650837342657109</v>
      </c>
      <c r="AQ64">
        <f t="shared" si="95"/>
        <v>4.2937310178741326</v>
      </c>
      <c r="AR64">
        <f t="shared" si="96"/>
        <v>3.9967667206246622</v>
      </c>
      <c r="AS64">
        <f t="shared" si="97"/>
        <v>3.6787299561930591</v>
      </c>
      <c r="AT64">
        <f t="shared" si="98"/>
        <v>3.345921546008837</v>
      </c>
      <c r="AU64">
        <f t="shared" si="99"/>
        <v>3.0059882710004664</v>
      </c>
      <c r="AV64">
        <f t="shared" si="100"/>
        <v>2.6672587234427545</v>
      </c>
      <c r="AW64">
        <f t="shared" si="101"/>
        <v>2.3379448177720383</v>
      </c>
      <c r="AX64">
        <f t="shared" si="102"/>
        <v>2.0253666799910022</v>
      </c>
      <c r="AY64">
        <f t="shared" si="103"/>
        <v>1.7353508813109413</v>
      </c>
      <c r="AZ64">
        <f t="shared" si="104"/>
        <v>1.471896574051875</v>
      </c>
      <c r="BA64">
        <f t="shared" si="105"/>
        <v>1.2371267778168096</v>
      </c>
      <c r="BB64">
        <f t="shared" si="106"/>
        <v>1.0314745342316776</v>
      </c>
      <c r="BC64">
        <f t="shared" si="107"/>
        <v>0.85401654984773312</v>
      </c>
      <c r="BD64">
        <f t="shared" si="108"/>
        <v>0.70286317819326716</v>
      </c>
    </row>
    <row r="65" spans="23:74">
      <c r="W65">
        <f t="shared" si="91"/>
        <v>3.2201526228866002</v>
      </c>
      <c r="X65">
        <f t="shared" si="58"/>
        <v>3.2201526228866002</v>
      </c>
      <c r="Y65">
        <f t="shared" si="92"/>
        <v>3.2201526228866006</v>
      </c>
      <c r="AA65">
        <f t="shared" si="90"/>
        <v>0</v>
      </c>
      <c r="AB65">
        <f t="shared" si="54"/>
        <v>0</v>
      </c>
      <c r="AC65">
        <v>1</v>
      </c>
      <c r="AO65">
        <f t="shared" si="93"/>
        <v>5.321055829841824</v>
      </c>
      <c r="AP65">
        <f t="shared" si="94"/>
        <v>3.9759478596516438</v>
      </c>
      <c r="AQ65">
        <f t="shared" si="95"/>
        <v>3.7396139138250635</v>
      </c>
      <c r="AR65">
        <f t="shared" si="96"/>
        <v>3.4809736279570322</v>
      </c>
      <c r="AS65">
        <f t="shared" si="97"/>
        <v>3.2039803313519784</v>
      </c>
      <c r="AT65">
        <f t="shared" si="98"/>
        <v>2.9141217081215189</v>
      </c>
      <c r="AU65">
        <f t="shared" si="99"/>
        <v>2.6180577023182821</v>
      </c>
      <c r="AV65">
        <f t="shared" si="100"/>
        <v>2.3230420798218239</v>
      </c>
      <c r="AW65">
        <f t="shared" si="101"/>
        <v>2.0362269862503561</v>
      </c>
      <c r="AX65">
        <f t="shared" si="102"/>
        <v>1.763987866394582</v>
      </c>
      <c r="AY65">
        <f t="shared" si="103"/>
        <v>1.5113993573663627</v>
      </c>
      <c r="AZ65">
        <f t="shared" si="104"/>
        <v>1.2819445105252725</v>
      </c>
      <c r="BA65">
        <f t="shared" si="105"/>
        <v>1.0774723642981887</v>
      </c>
      <c r="BB65">
        <f t="shared" si="106"/>
        <v>0.89836007516810001</v>
      </c>
      <c r="BC65">
        <f t="shared" si="107"/>
        <v>0.74380350309616894</v>
      </c>
      <c r="BD65">
        <f t="shared" si="108"/>
        <v>0.61215686538003289</v>
      </c>
    </row>
    <row r="66" spans="23:74">
      <c r="W66">
        <f>F4*F20</f>
        <v>8.9207525193031323</v>
      </c>
      <c r="X66">
        <f t="shared" si="58"/>
        <v>8.9207525193031323</v>
      </c>
      <c r="Y66">
        <f>AR20</f>
        <v>8.9207525193031323</v>
      </c>
      <c r="AA66">
        <f t="shared" ref="AA66:AA80" si="109">AA4-F4</f>
        <v>0</v>
      </c>
      <c r="AB66">
        <f t="shared" si="54"/>
        <v>0</v>
      </c>
      <c r="AC66">
        <v>1</v>
      </c>
      <c r="AO66">
        <f t="shared" si="93"/>
        <v>4.5819200275316794</v>
      </c>
      <c r="AP66">
        <f t="shared" si="94"/>
        <v>3.4236579560754432</v>
      </c>
      <c r="AQ66">
        <f t="shared" si="95"/>
        <v>3.2201526228866002</v>
      </c>
      <c r="AR66">
        <f t="shared" si="96"/>
        <v>2.9974394727822387</v>
      </c>
      <c r="AS66">
        <f t="shared" si="97"/>
        <v>2.7589226870554389</v>
      </c>
      <c r="AT66">
        <f t="shared" si="98"/>
        <v>2.5093276680586394</v>
      </c>
      <c r="AU66">
        <f t="shared" si="99"/>
        <v>2.2543892421144358</v>
      </c>
      <c r="AV66">
        <f t="shared" si="100"/>
        <v>2.0003535709285853</v>
      </c>
      <c r="AW66">
        <f t="shared" si="101"/>
        <v>1.7533793117856313</v>
      </c>
      <c r="AX66">
        <f t="shared" si="102"/>
        <v>1.5189563108937485</v>
      </c>
      <c r="AY66">
        <f t="shared" si="103"/>
        <v>1.3014542990279629</v>
      </c>
      <c r="AZ66">
        <f t="shared" si="104"/>
        <v>1.1038725047796853</v>
      </c>
      <c r="BA66">
        <f t="shared" si="105"/>
        <v>0.92780312083974792</v>
      </c>
      <c r="BB66">
        <f t="shared" si="106"/>
        <v>0.77357091373911446</v>
      </c>
      <c r="BC66">
        <f t="shared" si="107"/>
        <v>0.64048344470872931</v>
      </c>
      <c r="BD66">
        <f t="shared" si="108"/>
        <v>0.52712354299037012</v>
      </c>
    </row>
    <row r="67" spans="23:74" ht="15" thickBot="1">
      <c r="W67">
        <f t="shared" ref="W67:W80" si="110">F5*F21</f>
        <v>8.7225135744297297</v>
      </c>
      <c r="X67">
        <f t="shared" si="58"/>
        <v>8.7225135744297297</v>
      </c>
      <c r="Y67">
        <f t="shared" ref="Y67:Y80" si="111">AR21</f>
        <v>8.722513574429728</v>
      </c>
      <c r="AA67">
        <f t="shared" si="109"/>
        <v>0</v>
      </c>
      <c r="AB67">
        <f t="shared" si="54"/>
        <v>0</v>
      </c>
      <c r="AC67">
        <v>1</v>
      </c>
    </row>
    <row r="68" spans="23:74" ht="15" thickBot="1">
      <c r="W68">
        <f t="shared" si="110"/>
        <v>8.4867699643100085</v>
      </c>
      <c r="X68">
        <f t="shared" si="58"/>
        <v>8.4867699643100085</v>
      </c>
      <c r="Y68">
        <f t="shared" si="111"/>
        <v>8.4867699643100067</v>
      </c>
      <c r="AA68">
        <f t="shared" si="109"/>
        <v>0</v>
      </c>
      <c r="AB68">
        <f t="shared" si="54"/>
        <v>0</v>
      </c>
      <c r="AC68">
        <v>1</v>
      </c>
      <c r="AO68" t="s">
        <v>103</v>
      </c>
      <c r="AP68" s="74">
        <f>C3</f>
        <v>0</v>
      </c>
      <c r="AQ68" s="74">
        <f t="shared" ref="AQ68:BE68" si="112">D3</f>
        <v>4.3980465111040035E-2</v>
      </c>
      <c r="AR68" s="74">
        <f t="shared" si="112"/>
        <v>5.4975581388800036E-2</v>
      </c>
      <c r="AS68" s="74">
        <f t="shared" si="112"/>
        <v>6.871947673600004E-2</v>
      </c>
      <c r="AT68" s="74">
        <f t="shared" si="112"/>
        <v>8.589934592000005E-2</v>
      </c>
      <c r="AU68" s="74">
        <f t="shared" si="112"/>
        <v>0.10737418240000006</v>
      </c>
      <c r="AV68" s="74">
        <f t="shared" si="112"/>
        <v>0.13421772800000006</v>
      </c>
      <c r="AW68" s="74">
        <f t="shared" si="112"/>
        <v>0.16777216000000009</v>
      </c>
      <c r="AX68" s="74">
        <f t="shared" si="112"/>
        <v>0.2097152000000001</v>
      </c>
      <c r="AY68" s="74">
        <f t="shared" si="112"/>
        <v>0.2621440000000001</v>
      </c>
      <c r="AZ68" s="74">
        <f t="shared" si="112"/>
        <v>0.32768000000000014</v>
      </c>
      <c r="BA68" s="74">
        <f t="shared" si="112"/>
        <v>0.40960000000000013</v>
      </c>
      <c r="BB68" s="74">
        <f t="shared" si="112"/>
        <v>0.51200000000000012</v>
      </c>
      <c r="BC68" s="74">
        <f t="shared" si="112"/>
        <v>0.64000000000000012</v>
      </c>
      <c r="BD68" s="74">
        <f t="shared" si="112"/>
        <v>0.8</v>
      </c>
      <c r="BE68" s="74">
        <f t="shared" si="112"/>
        <v>1</v>
      </c>
      <c r="BF68" s="74">
        <f>AP68</f>
        <v>0</v>
      </c>
      <c r="BG68" s="74">
        <f t="shared" ref="BG68:BU68" si="113">AQ68</f>
        <v>4.3980465111040035E-2</v>
      </c>
      <c r="BH68" s="74">
        <f t="shared" si="113"/>
        <v>5.4975581388800036E-2</v>
      </c>
      <c r="BI68" s="74">
        <f t="shared" si="113"/>
        <v>6.871947673600004E-2</v>
      </c>
      <c r="BJ68" s="74">
        <f t="shared" si="113"/>
        <v>8.589934592000005E-2</v>
      </c>
      <c r="BK68" s="74">
        <f t="shared" si="113"/>
        <v>0.10737418240000006</v>
      </c>
      <c r="BL68" s="74">
        <f t="shared" si="113"/>
        <v>0.13421772800000006</v>
      </c>
      <c r="BM68" s="74">
        <f t="shared" si="113"/>
        <v>0.16777216000000009</v>
      </c>
      <c r="BN68" s="74">
        <f t="shared" si="113"/>
        <v>0.2097152000000001</v>
      </c>
      <c r="BO68" s="74">
        <f t="shared" si="113"/>
        <v>0.2621440000000001</v>
      </c>
      <c r="BP68" s="74">
        <f t="shared" si="113"/>
        <v>0.32768000000000014</v>
      </c>
      <c r="BQ68" s="74">
        <f t="shared" si="113"/>
        <v>0.40960000000000013</v>
      </c>
      <c r="BR68" s="74">
        <f t="shared" si="113"/>
        <v>0.51200000000000012</v>
      </c>
      <c r="BS68" s="74">
        <f t="shared" si="113"/>
        <v>0.64000000000000012</v>
      </c>
      <c r="BT68" s="74">
        <f t="shared" si="113"/>
        <v>0.8</v>
      </c>
      <c r="BU68" s="74">
        <f t="shared" si="113"/>
        <v>1</v>
      </c>
    </row>
    <row r="69" spans="23:74">
      <c r="W69">
        <f t="shared" si="110"/>
        <v>8.2094245406397466</v>
      </c>
      <c r="X69">
        <f t="shared" si="58"/>
        <v>8.2094245406397466</v>
      </c>
      <c r="Y69">
        <f t="shared" si="111"/>
        <v>8.2094245406397448</v>
      </c>
      <c r="AA69">
        <f t="shared" si="109"/>
        <v>0</v>
      </c>
      <c r="AB69">
        <f t="shared" si="54"/>
        <v>0</v>
      </c>
      <c r="AC69">
        <v>1</v>
      </c>
      <c r="AN69">
        <v>1</v>
      </c>
      <c r="AO69">
        <f t="shared" ref="AO69:AO83" si="114">AN36</f>
        <v>1</v>
      </c>
      <c r="AP69">
        <f t="shared" ref="AP69:BU77" si="115">AO36</f>
        <v>7.3333333333333348E-2</v>
      </c>
      <c r="AQ69">
        <f t="shared" si="115"/>
        <v>9.8142826472894393E-2</v>
      </c>
      <c r="AR69">
        <f t="shared" si="115"/>
        <v>0.10434519975778464</v>
      </c>
      <c r="AS69">
        <f t="shared" si="115"/>
        <v>0.11209816636389747</v>
      </c>
      <c r="AT69">
        <f t="shared" si="115"/>
        <v>0.12178937462153852</v>
      </c>
      <c r="AU69">
        <f t="shared" si="115"/>
        <v>0.1339033849435898</v>
      </c>
      <c r="AV69">
        <f t="shared" si="115"/>
        <v>0.14904589784615391</v>
      </c>
      <c r="AW69">
        <f t="shared" si="115"/>
        <v>0.16797403897435906</v>
      </c>
      <c r="AX69">
        <f t="shared" si="115"/>
        <v>0.19163421538461547</v>
      </c>
      <c r="AY69">
        <f t="shared" si="115"/>
        <v>0.22120943589743597</v>
      </c>
      <c r="AZ69">
        <f t="shared" si="115"/>
        <v>0.25817846153846163</v>
      </c>
      <c r="BA69">
        <f t="shared" si="115"/>
        <v>0.30438974358974369</v>
      </c>
      <c r="BB69">
        <f t="shared" si="115"/>
        <v>0.36215384615384622</v>
      </c>
      <c r="BC69">
        <f t="shared" si="115"/>
        <v>0.43435897435897447</v>
      </c>
      <c r="BD69">
        <f t="shared" si="115"/>
        <v>0.52461538461538471</v>
      </c>
      <c r="BE69">
        <f t="shared" si="115"/>
        <v>0.63743589743589746</v>
      </c>
      <c r="BF69">
        <f t="shared" si="115"/>
        <v>7.3333333333333348E-2</v>
      </c>
      <c r="BG69">
        <f t="shared" si="115"/>
        <v>9.8142826472894393E-2</v>
      </c>
      <c r="BH69">
        <f t="shared" si="115"/>
        <v>0.10434519975778467</v>
      </c>
      <c r="BI69">
        <f t="shared" si="115"/>
        <v>0.11209816636389747</v>
      </c>
      <c r="BJ69">
        <f t="shared" si="115"/>
        <v>0.12178937462153849</v>
      </c>
      <c r="BK69">
        <f t="shared" si="115"/>
        <v>0.1339033849435898</v>
      </c>
      <c r="BL69">
        <f t="shared" si="115"/>
        <v>0.14904589784615391</v>
      </c>
      <c r="BM69">
        <f t="shared" si="115"/>
        <v>0.16797403897435906</v>
      </c>
      <c r="BN69">
        <f t="shared" si="115"/>
        <v>0.19163421538461542</v>
      </c>
      <c r="BO69">
        <f t="shared" si="115"/>
        <v>0.22120943589743597</v>
      </c>
      <c r="BP69">
        <f t="shared" si="115"/>
        <v>0.25817846153846163</v>
      </c>
      <c r="BQ69">
        <f t="shared" si="115"/>
        <v>0.30438974358974369</v>
      </c>
      <c r="BR69">
        <f t="shared" si="115"/>
        <v>0.36215384615384622</v>
      </c>
      <c r="BS69">
        <f t="shared" si="115"/>
        <v>0.43435897435897447</v>
      </c>
      <c r="BT69">
        <f t="shared" si="115"/>
        <v>0.52461538461538471</v>
      </c>
      <c r="BU69">
        <f t="shared" si="115"/>
        <v>0.63743589743589746</v>
      </c>
      <c r="BV69">
        <v>16</v>
      </c>
    </row>
    <row r="70" spans="23:74">
      <c r="W70">
        <f t="shared" si="110"/>
        <v>7.8872336246020787</v>
      </c>
      <c r="X70">
        <f t="shared" si="58"/>
        <v>7.8872336246020787</v>
      </c>
      <c r="Y70">
        <f t="shared" si="111"/>
        <v>7.8872336246020787</v>
      </c>
      <c r="AA70">
        <f t="shared" si="109"/>
        <v>0</v>
      </c>
      <c r="AB70">
        <f t="shared" si="54"/>
        <v>0</v>
      </c>
      <c r="AC70">
        <v>1</v>
      </c>
      <c r="AN70">
        <v>2</v>
      </c>
      <c r="AO70">
        <f t="shared" si="114"/>
        <v>1.25</v>
      </c>
      <c r="AP70">
        <f t="shared" ref="AP70:BD70" si="116">AO37</f>
        <v>7.5000000000000011E-2</v>
      </c>
      <c r="AQ70">
        <f t="shared" si="116"/>
        <v>0.10037334525636928</v>
      </c>
      <c r="AR70">
        <f t="shared" si="116"/>
        <v>0.10671668157046157</v>
      </c>
      <c r="AS70">
        <f t="shared" si="116"/>
        <v>0.11464585196307697</v>
      </c>
      <c r="AT70">
        <f t="shared" si="116"/>
        <v>0.12455731495384623</v>
      </c>
      <c r="AU70">
        <f t="shared" si="116"/>
        <v>0.13694664369230777</v>
      </c>
      <c r="AV70">
        <f t="shared" si="116"/>
        <v>0.15243330461538471</v>
      </c>
      <c r="AW70">
        <f t="shared" si="116"/>
        <v>0.17179163076923087</v>
      </c>
      <c r="AX70">
        <f t="shared" si="116"/>
        <v>0.19598953846153855</v>
      </c>
      <c r="AY70">
        <f t="shared" si="116"/>
        <v>0.2262369230769232</v>
      </c>
      <c r="AZ70">
        <f t="shared" si="116"/>
        <v>0.26404615384615399</v>
      </c>
      <c r="BA70">
        <f t="shared" si="116"/>
        <v>0.31130769230769245</v>
      </c>
      <c r="BB70">
        <f t="shared" si="116"/>
        <v>0.37038461538461542</v>
      </c>
      <c r="BC70">
        <f t="shared" si="116"/>
        <v>0.44423076923076948</v>
      </c>
      <c r="BD70">
        <f t="shared" si="116"/>
        <v>0.53653846153846163</v>
      </c>
      <c r="BE70">
        <f t="shared" si="115"/>
        <v>0.65192307692307694</v>
      </c>
      <c r="BF70">
        <f t="shared" si="115"/>
        <v>7.5000000000000011E-2</v>
      </c>
      <c r="BG70">
        <f t="shared" si="115"/>
        <v>0.10037334525636926</v>
      </c>
      <c r="BH70">
        <f t="shared" si="115"/>
        <v>0.10671668157046156</v>
      </c>
      <c r="BI70">
        <f t="shared" si="115"/>
        <v>0.11464585196307696</v>
      </c>
      <c r="BJ70">
        <f t="shared" si="115"/>
        <v>0.1245573149538462</v>
      </c>
      <c r="BK70">
        <f t="shared" si="115"/>
        <v>0.13694664369230775</v>
      </c>
      <c r="BL70">
        <f t="shared" si="115"/>
        <v>0.15243330461538468</v>
      </c>
      <c r="BM70">
        <f t="shared" si="115"/>
        <v>0.17179163076923085</v>
      </c>
      <c r="BN70">
        <f t="shared" si="115"/>
        <v>0.19598953846153852</v>
      </c>
      <c r="BO70">
        <f t="shared" si="115"/>
        <v>0.22623692307692317</v>
      </c>
      <c r="BP70">
        <f t="shared" si="115"/>
        <v>0.26404615384615393</v>
      </c>
      <c r="BQ70">
        <f t="shared" si="115"/>
        <v>0.3113076923076924</v>
      </c>
      <c r="BR70">
        <f t="shared" si="115"/>
        <v>0.37038461538461537</v>
      </c>
      <c r="BS70">
        <f t="shared" si="115"/>
        <v>0.44423076923076937</v>
      </c>
      <c r="BT70">
        <f t="shared" si="115"/>
        <v>0.53653846153846152</v>
      </c>
      <c r="BU70">
        <f t="shared" si="115"/>
        <v>0.65192307692307694</v>
      </c>
      <c r="BV70">
        <v>17</v>
      </c>
    </row>
    <row r="71" spans="23:74">
      <c r="W71">
        <f t="shared" si="110"/>
        <v>7.5183955389023938</v>
      </c>
      <c r="X71">
        <f t="shared" si="58"/>
        <v>7.5183955389023938</v>
      </c>
      <c r="Y71">
        <f t="shared" si="111"/>
        <v>7.5183955389023938</v>
      </c>
      <c r="AA71">
        <f t="shared" si="109"/>
        <v>0</v>
      </c>
      <c r="AB71">
        <f t="shared" si="54"/>
        <v>0</v>
      </c>
      <c r="AC71">
        <v>1</v>
      </c>
      <c r="AN71">
        <v>3</v>
      </c>
      <c r="AO71">
        <f t="shared" si="114"/>
        <v>1.5624999999999998</v>
      </c>
      <c r="AP71">
        <f t="shared" si="115"/>
        <v>7.7083333333333351E-2</v>
      </c>
      <c r="AQ71">
        <f t="shared" si="115"/>
        <v>0.10316149373571286</v>
      </c>
      <c r="AR71">
        <f t="shared" si="115"/>
        <v>0.10968103383630773</v>
      </c>
      <c r="AS71">
        <f t="shared" si="115"/>
        <v>0.11783045896205133</v>
      </c>
      <c r="AT71">
        <f t="shared" si="115"/>
        <v>0.12801724036923084</v>
      </c>
      <c r="AU71">
        <f t="shared" si="115"/>
        <v>0.14075071712820519</v>
      </c>
      <c r="AV71">
        <f t="shared" si="115"/>
        <v>0.15666756307692314</v>
      </c>
      <c r="AW71">
        <f t="shared" si="115"/>
        <v>0.1765636205128206</v>
      </c>
      <c r="AX71">
        <f t="shared" si="115"/>
        <v>0.2014336923076924</v>
      </c>
      <c r="AY71">
        <f t="shared" si="115"/>
        <v>0.23252128205128211</v>
      </c>
      <c r="AZ71">
        <f t="shared" si="115"/>
        <v>0.27138076923076937</v>
      </c>
      <c r="BA71">
        <f t="shared" si="115"/>
        <v>0.31995512820512834</v>
      </c>
      <c r="BB71">
        <f t="shared" si="115"/>
        <v>0.380673076923077</v>
      </c>
      <c r="BC71">
        <f t="shared" si="115"/>
        <v>0.45657051282051297</v>
      </c>
      <c r="BD71">
        <f t="shared" si="115"/>
        <v>0.55144230769230784</v>
      </c>
      <c r="BE71">
        <f t="shared" si="115"/>
        <v>0.67003205128205134</v>
      </c>
      <c r="BF71">
        <f t="shared" si="115"/>
        <v>7.7083333333333323E-2</v>
      </c>
      <c r="BG71">
        <f t="shared" si="115"/>
        <v>0.10316149373571284</v>
      </c>
      <c r="BH71">
        <f t="shared" si="115"/>
        <v>0.10968103383630771</v>
      </c>
      <c r="BI71">
        <f t="shared" si="115"/>
        <v>0.1178304589620513</v>
      </c>
      <c r="BJ71">
        <f t="shared" si="115"/>
        <v>0.12801724036923082</v>
      </c>
      <c r="BK71">
        <f t="shared" si="115"/>
        <v>0.14075071712820517</v>
      </c>
      <c r="BL71">
        <f t="shared" si="115"/>
        <v>0.15666756307692312</v>
      </c>
      <c r="BM71">
        <f t="shared" si="115"/>
        <v>0.17656362051282057</v>
      </c>
      <c r="BN71">
        <f t="shared" si="115"/>
        <v>0.20143369230769234</v>
      </c>
      <c r="BO71">
        <f t="shared" si="115"/>
        <v>0.23252128205128206</v>
      </c>
      <c r="BP71">
        <f t="shared" si="115"/>
        <v>0.27138076923076931</v>
      </c>
      <c r="BQ71">
        <f t="shared" si="115"/>
        <v>0.31995512820512828</v>
      </c>
      <c r="BR71">
        <f t="shared" si="115"/>
        <v>0.38067307692307695</v>
      </c>
      <c r="BS71">
        <f t="shared" si="115"/>
        <v>0.45657051282051286</v>
      </c>
      <c r="BT71">
        <f t="shared" si="115"/>
        <v>0.55144230769230762</v>
      </c>
      <c r="BU71">
        <f t="shared" si="115"/>
        <v>0.67003205128205123</v>
      </c>
      <c r="BV71">
        <v>18</v>
      </c>
    </row>
    <row r="72" spans="23:74">
      <c r="W72">
        <f t="shared" si="110"/>
        <v>7.1031797386183966</v>
      </c>
      <c r="X72">
        <f t="shared" si="58"/>
        <v>7.1031797386183966</v>
      </c>
      <c r="Y72">
        <f t="shared" si="111"/>
        <v>7.1031797386183957</v>
      </c>
      <c r="AA72">
        <f t="shared" si="109"/>
        <v>0</v>
      </c>
      <c r="AB72">
        <f t="shared" si="54"/>
        <v>0</v>
      </c>
      <c r="AC72">
        <v>1</v>
      </c>
      <c r="AN72">
        <v>4</v>
      </c>
      <c r="AO72">
        <f t="shared" si="114"/>
        <v>1.9531249999999996</v>
      </c>
      <c r="AP72">
        <f t="shared" si="115"/>
        <v>7.9687500000000008E-2</v>
      </c>
      <c r="AQ72">
        <f t="shared" si="115"/>
        <v>0.10664667933489236</v>
      </c>
      <c r="AR72">
        <f t="shared" si="115"/>
        <v>0.11338647416861543</v>
      </c>
      <c r="AS72">
        <f t="shared" si="115"/>
        <v>0.12181121771076928</v>
      </c>
      <c r="AT72">
        <f t="shared" si="115"/>
        <v>0.1323421471384616</v>
      </c>
      <c r="AU72">
        <f t="shared" si="115"/>
        <v>0.14550580892307699</v>
      </c>
      <c r="AV72">
        <f t="shared" si="115"/>
        <v>0.16196038615384623</v>
      </c>
      <c r="AW72">
        <f t="shared" si="115"/>
        <v>0.18252860769230778</v>
      </c>
      <c r="AX72">
        <f t="shared" si="115"/>
        <v>0.20823888461538473</v>
      </c>
      <c r="AY72">
        <f t="shared" si="115"/>
        <v>0.24037673076923091</v>
      </c>
      <c r="AZ72">
        <f t="shared" si="115"/>
        <v>0.28054903846153861</v>
      </c>
      <c r="BA72">
        <f t="shared" si="115"/>
        <v>0.33076442307692322</v>
      </c>
      <c r="BB72">
        <f t="shared" si="115"/>
        <v>0.39353365384615391</v>
      </c>
      <c r="BC72">
        <f t="shared" si="115"/>
        <v>0.47199519230769243</v>
      </c>
      <c r="BD72">
        <f t="shared" si="115"/>
        <v>0.57007211538461544</v>
      </c>
      <c r="BE72">
        <f t="shared" si="115"/>
        <v>0.6926682692307693</v>
      </c>
      <c r="BF72">
        <f t="shared" si="115"/>
        <v>7.9687499999999994E-2</v>
      </c>
      <c r="BG72">
        <f t="shared" si="115"/>
        <v>0.10664667933489232</v>
      </c>
      <c r="BH72">
        <f t="shared" si="115"/>
        <v>0.1133864741686154</v>
      </c>
      <c r="BI72">
        <f t="shared" si="115"/>
        <v>0.12181121771076925</v>
      </c>
      <c r="BJ72">
        <f t="shared" si="115"/>
        <v>0.13234214713846157</v>
      </c>
      <c r="BK72">
        <f t="shared" si="115"/>
        <v>0.14550580892307696</v>
      </c>
      <c r="BL72">
        <f t="shared" si="115"/>
        <v>0.1619603861538462</v>
      </c>
      <c r="BM72">
        <f t="shared" si="115"/>
        <v>0.18252860769230772</v>
      </c>
      <c r="BN72">
        <f t="shared" si="115"/>
        <v>0.20823888461538467</v>
      </c>
      <c r="BO72">
        <f t="shared" si="115"/>
        <v>0.24037673076923086</v>
      </c>
      <c r="BP72">
        <f t="shared" si="115"/>
        <v>0.28054903846153856</v>
      </c>
      <c r="BQ72">
        <f t="shared" si="115"/>
        <v>0.33076442307692316</v>
      </c>
      <c r="BR72">
        <f t="shared" si="115"/>
        <v>0.39353365384615385</v>
      </c>
      <c r="BS72">
        <f t="shared" si="115"/>
        <v>0.47199519230769232</v>
      </c>
      <c r="BT72">
        <f t="shared" si="115"/>
        <v>0.57007211538461533</v>
      </c>
      <c r="BU72">
        <f t="shared" si="115"/>
        <v>0.69266826923076918</v>
      </c>
      <c r="BV72">
        <v>19</v>
      </c>
    </row>
    <row r="73" spans="23:74">
      <c r="W73">
        <f t="shared" si="110"/>
        <v>6.644488674142492</v>
      </c>
      <c r="X73">
        <f t="shared" si="58"/>
        <v>6.644488674142492</v>
      </c>
      <c r="Y73">
        <f t="shared" si="111"/>
        <v>6.6444886741424911</v>
      </c>
      <c r="AA73">
        <f t="shared" si="109"/>
        <v>0</v>
      </c>
      <c r="AB73">
        <f t="shared" si="54"/>
        <v>0</v>
      </c>
      <c r="AC73">
        <v>1</v>
      </c>
      <c r="AN73">
        <v>5</v>
      </c>
      <c r="AO73">
        <f t="shared" si="114"/>
        <v>2.4414062499999991</v>
      </c>
      <c r="AP73">
        <f t="shared" si="115"/>
        <v>8.2942708333333337E-2</v>
      </c>
      <c r="AQ73">
        <f t="shared" si="115"/>
        <v>0.11100316133386667</v>
      </c>
      <c r="AR73">
        <f t="shared" si="115"/>
        <v>0.11801827458400005</v>
      </c>
      <c r="AS73">
        <f t="shared" si="115"/>
        <v>0.12678716614666671</v>
      </c>
      <c r="AT73">
        <f t="shared" si="115"/>
        <v>0.13774828060000005</v>
      </c>
      <c r="AU73">
        <f t="shared" si="115"/>
        <v>0.15144967366666673</v>
      </c>
      <c r="AV73">
        <f t="shared" si="115"/>
        <v>0.16857641500000009</v>
      </c>
      <c r="AW73">
        <f t="shared" si="115"/>
        <v>0.18998484166666671</v>
      </c>
      <c r="AX73">
        <f t="shared" si="115"/>
        <v>0.21674537500000007</v>
      </c>
      <c r="AY73">
        <f t="shared" si="115"/>
        <v>0.25019604166666676</v>
      </c>
      <c r="AZ73">
        <f t="shared" si="115"/>
        <v>0.29200937500000007</v>
      </c>
      <c r="BA73">
        <f t="shared" si="115"/>
        <v>0.34427604166666675</v>
      </c>
      <c r="BB73">
        <f t="shared" si="115"/>
        <v>0.409609375</v>
      </c>
      <c r="BC73">
        <f t="shared" si="115"/>
        <v>0.49127604166666683</v>
      </c>
      <c r="BD73">
        <f t="shared" si="115"/>
        <v>0.59335937500000002</v>
      </c>
      <c r="BE73">
        <f t="shared" si="115"/>
        <v>0.72096354166666654</v>
      </c>
      <c r="BF73">
        <f t="shared" si="115"/>
        <v>8.2942708333333337E-2</v>
      </c>
      <c r="BG73">
        <f t="shared" si="115"/>
        <v>0.1110031613338667</v>
      </c>
      <c r="BH73">
        <f t="shared" si="115"/>
        <v>0.11801827458400002</v>
      </c>
      <c r="BI73">
        <f t="shared" si="115"/>
        <v>0.12678716614666671</v>
      </c>
      <c r="BJ73">
        <f t="shared" si="115"/>
        <v>0.13774828060000005</v>
      </c>
      <c r="BK73">
        <f t="shared" si="115"/>
        <v>0.15144967366666673</v>
      </c>
      <c r="BL73">
        <f t="shared" si="115"/>
        <v>0.16857641500000006</v>
      </c>
      <c r="BM73">
        <f t="shared" si="115"/>
        <v>0.18998484166666671</v>
      </c>
      <c r="BN73">
        <f t="shared" si="115"/>
        <v>0.21674537500000007</v>
      </c>
      <c r="BO73">
        <f t="shared" si="115"/>
        <v>0.25019604166666676</v>
      </c>
      <c r="BP73">
        <f t="shared" si="115"/>
        <v>0.29200937500000007</v>
      </c>
      <c r="BQ73">
        <f t="shared" si="115"/>
        <v>0.3442760416666667</v>
      </c>
      <c r="BR73">
        <f t="shared" si="115"/>
        <v>0.40960937500000005</v>
      </c>
      <c r="BS73">
        <f t="shared" si="115"/>
        <v>0.49127604166666683</v>
      </c>
      <c r="BT73">
        <f t="shared" si="115"/>
        <v>0.59335937500000002</v>
      </c>
      <c r="BU73">
        <f t="shared" si="115"/>
        <v>0.72096354166666654</v>
      </c>
      <c r="BV73">
        <v>20</v>
      </c>
    </row>
    <row r="74" spans="23:74">
      <c r="W74">
        <f t="shared" si="110"/>
        <v>6.1482093989450632</v>
      </c>
      <c r="X74">
        <f t="shared" si="58"/>
        <v>6.1482093989450632</v>
      </c>
      <c r="Y74">
        <f t="shared" si="111"/>
        <v>6.1482093989450632</v>
      </c>
      <c r="AA74">
        <f t="shared" si="109"/>
        <v>0</v>
      </c>
      <c r="AB74">
        <f t="shared" si="54"/>
        <v>0</v>
      </c>
      <c r="AC74">
        <v>1</v>
      </c>
      <c r="AN74">
        <v>6</v>
      </c>
      <c r="AO74">
        <f t="shared" si="114"/>
        <v>3.0517578124999987</v>
      </c>
      <c r="AP74">
        <f t="shared" si="115"/>
        <v>8.7011718750000008E-2</v>
      </c>
      <c r="AQ74">
        <f t="shared" si="115"/>
        <v>0.11644876383258464</v>
      </c>
      <c r="AR74">
        <f t="shared" si="115"/>
        <v>0.1238080251032308</v>
      </c>
      <c r="AS74">
        <f t="shared" si="115"/>
        <v>0.13300710169153848</v>
      </c>
      <c r="AT74">
        <f t="shared" si="115"/>
        <v>0.14450594742692313</v>
      </c>
      <c r="AU74">
        <f t="shared" si="115"/>
        <v>0.15887950459615388</v>
      </c>
      <c r="AV74">
        <f t="shared" si="115"/>
        <v>0.17684645105769237</v>
      </c>
      <c r="AW74">
        <f t="shared" si="115"/>
        <v>0.19930513413461545</v>
      </c>
      <c r="AX74">
        <f t="shared" si="115"/>
        <v>0.22737848798076929</v>
      </c>
      <c r="AY74">
        <f t="shared" si="115"/>
        <v>0.26247018028846164</v>
      </c>
      <c r="AZ74">
        <f t="shared" si="115"/>
        <v>0.30633479567307698</v>
      </c>
      <c r="BA74">
        <f t="shared" si="115"/>
        <v>0.36116556490384627</v>
      </c>
      <c r="BB74">
        <f t="shared" si="115"/>
        <v>0.42970402644230776</v>
      </c>
      <c r="BC74">
        <f t="shared" si="115"/>
        <v>0.51537710336538467</v>
      </c>
      <c r="BD74">
        <f t="shared" si="115"/>
        <v>0.62246844951923075</v>
      </c>
      <c r="BE74">
        <f t="shared" si="115"/>
        <v>0.75633263221153835</v>
      </c>
      <c r="BF74">
        <f t="shared" si="115"/>
        <v>8.7011718749999994E-2</v>
      </c>
      <c r="BG74">
        <f t="shared" si="115"/>
        <v>0.11644876383258464</v>
      </c>
      <c r="BH74">
        <f t="shared" si="115"/>
        <v>0.1238080251032308</v>
      </c>
      <c r="BI74">
        <f t="shared" si="115"/>
        <v>0.13300710169153848</v>
      </c>
      <c r="BJ74">
        <f t="shared" si="115"/>
        <v>0.14450594742692313</v>
      </c>
      <c r="BK74">
        <f t="shared" si="115"/>
        <v>0.15887950459615388</v>
      </c>
      <c r="BL74">
        <f t="shared" si="115"/>
        <v>0.17684645105769237</v>
      </c>
      <c r="BM74">
        <f t="shared" si="115"/>
        <v>0.19930513413461545</v>
      </c>
      <c r="BN74">
        <f t="shared" si="115"/>
        <v>0.22737848798076929</v>
      </c>
      <c r="BO74">
        <f t="shared" si="115"/>
        <v>0.26247018028846159</v>
      </c>
      <c r="BP74">
        <f t="shared" si="115"/>
        <v>0.30633479567307698</v>
      </c>
      <c r="BQ74">
        <f t="shared" si="115"/>
        <v>0.36116556490384621</v>
      </c>
      <c r="BR74">
        <f t="shared" si="115"/>
        <v>0.42970402644230765</v>
      </c>
      <c r="BS74">
        <f t="shared" si="115"/>
        <v>0.51537710336538467</v>
      </c>
      <c r="BT74">
        <f t="shared" si="115"/>
        <v>0.62246844951923075</v>
      </c>
      <c r="BU74">
        <f t="shared" si="115"/>
        <v>0.75633263221153835</v>
      </c>
      <c r="BV74">
        <v>21</v>
      </c>
    </row>
    <row r="75" spans="23:74">
      <c r="W75">
        <f t="shared" si="110"/>
        <v>5.6232099079633171</v>
      </c>
      <c r="X75">
        <f t="shared" si="58"/>
        <v>5.6232099079633171</v>
      </c>
      <c r="Y75">
        <f t="shared" si="111"/>
        <v>5.6232099079633162</v>
      </c>
      <c r="AA75">
        <f t="shared" si="109"/>
        <v>0</v>
      </c>
      <c r="AB75">
        <f t="shared" si="54"/>
        <v>0</v>
      </c>
      <c r="AC75">
        <v>1</v>
      </c>
      <c r="AN75">
        <v>7</v>
      </c>
      <c r="AO75">
        <f t="shared" si="114"/>
        <v>3.8146972656249987</v>
      </c>
      <c r="AP75">
        <f t="shared" si="115"/>
        <v>9.2097981770833351E-2</v>
      </c>
      <c r="AQ75">
        <f t="shared" si="115"/>
        <v>0.1232557669559821</v>
      </c>
      <c r="AR75">
        <f t="shared" si="115"/>
        <v>0.13104521325226928</v>
      </c>
      <c r="AS75">
        <f t="shared" si="115"/>
        <v>0.14078202112262825</v>
      </c>
      <c r="AT75">
        <f t="shared" si="115"/>
        <v>0.152953030960577</v>
      </c>
      <c r="AU75">
        <f t="shared" si="115"/>
        <v>0.16816679325801287</v>
      </c>
      <c r="AV75">
        <f t="shared" si="115"/>
        <v>0.18718399612980777</v>
      </c>
      <c r="AW75">
        <f t="shared" si="115"/>
        <v>0.21095549971955135</v>
      </c>
      <c r="AX75">
        <f t="shared" si="115"/>
        <v>0.24066987920673083</v>
      </c>
      <c r="AY75">
        <f t="shared" si="115"/>
        <v>0.27781285356570518</v>
      </c>
      <c r="AZ75">
        <f t="shared" si="115"/>
        <v>0.32424157151442318</v>
      </c>
      <c r="BA75">
        <f t="shared" si="115"/>
        <v>0.38227746895032061</v>
      </c>
      <c r="BB75">
        <f t="shared" si="115"/>
        <v>0.45482234074519234</v>
      </c>
      <c r="BC75">
        <f t="shared" si="115"/>
        <v>0.54550343048878225</v>
      </c>
      <c r="BD75">
        <f t="shared" si="115"/>
        <v>0.6588547926682693</v>
      </c>
      <c r="BE75">
        <f t="shared" si="115"/>
        <v>0.80054399539262822</v>
      </c>
      <c r="BF75">
        <f t="shared" si="115"/>
        <v>9.2097981770833337E-2</v>
      </c>
      <c r="BG75">
        <f t="shared" si="115"/>
        <v>0.12325576695598207</v>
      </c>
      <c r="BH75">
        <f t="shared" si="115"/>
        <v>0.13104521325226925</v>
      </c>
      <c r="BI75">
        <f t="shared" si="115"/>
        <v>0.14078202112262822</v>
      </c>
      <c r="BJ75">
        <f t="shared" si="115"/>
        <v>0.15295303096057694</v>
      </c>
      <c r="BK75">
        <f t="shared" si="115"/>
        <v>0.16816679325801287</v>
      </c>
      <c r="BL75">
        <f t="shared" si="115"/>
        <v>0.18718399612980777</v>
      </c>
      <c r="BM75">
        <f t="shared" si="115"/>
        <v>0.21095549971955135</v>
      </c>
      <c r="BN75">
        <f t="shared" si="115"/>
        <v>0.24066987920673083</v>
      </c>
      <c r="BO75">
        <f t="shared" si="115"/>
        <v>0.27781285356570518</v>
      </c>
      <c r="BP75">
        <f t="shared" si="115"/>
        <v>0.32424157151442318</v>
      </c>
      <c r="BQ75">
        <f t="shared" si="115"/>
        <v>0.38227746895032061</v>
      </c>
      <c r="BR75">
        <f t="shared" si="115"/>
        <v>0.45482234074519234</v>
      </c>
      <c r="BS75">
        <f t="shared" si="115"/>
        <v>0.54550343048878225</v>
      </c>
      <c r="BT75">
        <f t="shared" si="115"/>
        <v>0.65885479266826918</v>
      </c>
      <c r="BU75">
        <f t="shared" si="115"/>
        <v>0.8005439953926281</v>
      </c>
      <c r="BV75">
        <v>22</v>
      </c>
    </row>
    <row r="76" spans="23:74">
      <c r="W76">
        <f t="shared" si="110"/>
        <v>5.0808849335731283</v>
      </c>
      <c r="X76">
        <f t="shared" si="58"/>
        <v>5.0808849335731283</v>
      </c>
      <c r="Y76">
        <f t="shared" si="111"/>
        <v>5.0808849335731283</v>
      </c>
      <c r="AA76">
        <f t="shared" si="109"/>
        <v>0</v>
      </c>
      <c r="AB76">
        <f t="shared" si="54"/>
        <v>0</v>
      </c>
      <c r="AC76">
        <v>1</v>
      </c>
      <c r="AN76">
        <v>8</v>
      </c>
      <c r="AO76">
        <f t="shared" si="114"/>
        <v>4.7683715820312473</v>
      </c>
      <c r="AP76">
        <f t="shared" si="115"/>
        <v>9.8455810546874994E-2</v>
      </c>
      <c r="AQ76">
        <f t="shared" si="115"/>
        <v>0.13176452086022888</v>
      </c>
      <c r="AR76">
        <f t="shared" si="115"/>
        <v>0.14009169843856734</v>
      </c>
      <c r="AS76">
        <f t="shared" si="115"/>
        <v>0.15050067041149043</v>
      </c>
      <c r="AT76">
        <f t="shared" si="115"/>
        <v>0.16351188537764427</v>
      </c>
      <c r="AU76">
        <f t="shared" si="115"/>
        <v>0.17977590408533659</v>
      </c>
      <c r="AV76">
        <f t="shared" si="115"/>
        <v>0.20010592746995201</v>
      </c>
      <c r="AW76">
        <f t="shared" si="115"/>
        <v>0.22551845670072121</v>
      </c>
      <c r="AX76">
        <f t="shared" si="115"/>
        <v>0.25728411823918274</v>
      </c>
      <c r="AY76">
        <f t="shared" si="115"/>
        <v>0.29699119516225969</v>
      </c>
      <c r="AZ76">
        <f t="shared" si="115"/>
        <v>0.34662504131610583</v>
      </c>
      <c r="BA76">
        <f t="shared" si="115"/>
        <v>0.40866734900841351</v>
      </c>
      <c r="BB76">
        <f t="shared" si="115"/>
        <v>0.48622023362379813</v>
      </c>
      <c r="BC76">
        <f t="shared" si="115"/>
        <v>0.58316133939302894</v>
      </c>
      <c r="BD76">
        <f t="shared" si="115"/>
        <v>0.7043377216045672</v>
      </c>
      <c r="BE76">
        <f t="shared" si="115"/>
        <v>0.85580819936899033</v>
      </c>
      <c r="BF76">
        <f t="shared" si="115"/>
        <v>9.8455810546874981E-2</v>
      </c>
      <c r="BG76">
        <f t="shared" si="115"/>
        <v>0.13176452086022883</v>
      </c>
      <c r="BH76">
        <f t="shared" si="115"/>
        <v>0.14009169843856731</v>
      </c>
      <c r="BI76">
        <f t="shared" si="115"/>
        <v>0.1505006704114904</v>
      </c>
      <c r="BJ76">
        <f t="shared" si="115"/>
        <v>0.16351188537764424</v>
      </c>
      <c r="BK76">
        <f t="shared" si="115"/>
        <v>0.17977590408533656</v>
      </c>
      <c r="BL76">
        <f t="shared" si="115"/>
        <v>0.20010592746995196</v>
      </c>
      <c r="BM76">
        <f t="shared" si="115"/>
        <v>0.22551845670072115</v>
      </c>
      <c r="BN76">
        <f t="shared" si="115"/>
        <v>0.25728411823918268</v>
      </c>
      <c r="BO76">
        <f t="shared" si="115"/>
        <v>0.29699119516225964</v>
      </c>
      <c r="BP76">
        <f t="shared" si="115"/>
        <v>0.34662504131610578</v>
      </c>
      <c r="BQ76">
        <f t="shared" si="115"/>
        <v>0.40866734900841351</v>
      </c>
      <c r="BR76">
        <f t="shared" si="115"/>
        <v>0.48622023362379801</v>
      </c>
      <c r="BS76">
        <f t="shared" si="115"/>
        <v>0.58316133939302883</v>
      </c>
      <c r="BT76">
        <f t="shared" si="115"/>
        <v>0.70433772160456709</v>
      </c>
      <c r="BU76">
        <f t="shared" si="115"/>
        <v>0.85580819936899022</v>
      </c>
      <c r="BV76">
        <v>23</v>
      </c>
    </row>
    <row r="77" spans="23:74">
      <c r="W77">
        <f t="shared" si="110"/>
        <v>4.5342574122735488</v>
      </c>
      <c r="X77">
        <f t="shared" si="58"/>
        <v>4.5342574122735488</v>
      </c>
      <c r="Y77">
        <f t="shared" si="111"/>
        <v>4.5342574122735488</v>
      </c>
      <c r="AA77">
        <f t="shared" si="109"/>
        <v>0</v>
      </c>
      <c r="AB77">
        <f t="shared" si="54"/>
        <v>0</v>
      </c>
      <c r="AC77">
        <v>1</v>
      </c>
      <c r="AN77">
        <v>9</v>
      </c>
      <c r="AO77">
        <f t="shared" si="114"/>
        <v>5.9604644775390598</v>
      </c>
      <c r="AP77">
        <f t="shared" si="115"/>
        <v>0.10640309651692707</v>
      </c>
      <c r="AQ77">
        <f t="shared" si="115"/>
        <v>0.14240046324053734</v>
      </c>
      <c r="AR77">
        <f t="shared" si="115"/>
        <v>0.15139980492143992</v>
      </c>
      <c r="AS77">
        <f t="shared" si="115"/>
        <v>0.16264898202256814</v>
      </c>
      <c r="AT77">
        <f t="shared" si="115"/>
        <v>0.1767104533989784</v>
      </c>
      <c r="AU77">
        <f t="shared" si="115"/>
        <v>0.19428729261949121</v>
      </c>
      <c r="AV77">
        <f t="shared" si="115"/>
        <v>0.21625834164513225</v>
      </c>
      <c r="AW77">
        <f t="shared" si="115"/>
        <v>0.24372215292718352</v>
      </c>
      <c r="AX77">
        <f t="shared" si="115"/>
        <v>0.27805191702974763</v>
      </c>
      <c r="AY77">
        <f t="shared" si="115"/>
        <v>0.32096412215795278</v>
      </c>
      <c r="AZ77">
        <f t="shared" si="115"/>
        <v>0.37460437856820916</v>
      </c>
      <c r="BA77">
        <f t="shared" si="115"/>
        <v>0.44165469908102967</v>
      </c>
      <c r="BB77">
        <f t="shared" si="115"/>
        <v>0.52546759972205515</v>
      </c>
      <c r="BC77">
        <f t="shared" si="115"/>
        <v>0.63023372552333734</v>
      </c>
      <c r="BD77">
        <f t="shared" ref="AP77:BU83" si="117">BC44</f>
        <v>0.76119138277493981</v>
      </c>
      <c r="BE77">
        <f t="shared" si="117"/>
        <v>0.92488845433944278</v>
      </c>
      <c r="BF77">
        <f t="shared" si="117"/>
        <v>0.10640309651692707</v>
      </c>
      <c r="BG77">
        <f t="shared" si="117"/>
        <v>0.14240046324053734</v>
      </c>
      <c r="BH77">
        <f t="shared" si="117"/>
        <v>0.15139980492143992</v>
      </c>
      <c r="BI77">
        <f t="shared" si="117"/>
        <v>0.16264898202256814</v>
      </c>
      <c r="BJ77">
        <f t="shared" si="117"/>
        <v>0.1767104533989784</v>
      </c>
      <c r="BK77">
        <f t="shared" si="117"/>
        <v>0.19428729261949124</v>
      </c>
      <c r="BL77">
        <f t="shared" si="117"/>
        <v>0.21625834164513225</v>
      </c>
      <c r="BM77">
        <f t="shared" si="117"/>
        <v>0.24372215292718352</v>
      </c>
      <c r="BN77">
        <f t="shared" si="117"/>
        <v>0.27805191702974763</v>
      </c>
      <c r="BO77">
        <f t="shared" si="117"/>
        <v>0.32096412215795278</v>
      </c>
      <c r="BP77">
        <f t="shared" si="117"/>
        <v>0.37460437856820916</v>
      </c>
      <c r="BQ77">
        <f t="shared" si="117"/>
        <v>0.44165469908102967</v>
      </c>
      <c r="BR77">
        <f t="shared" si="117"/>
        <v>0.52546759972205526</v>
      </c>
      <c r="BS77">
        <f t="shared" si="117"/>
        <v>0.63023372552333734</v>
      </c>
      <c r="BT77">
        <f t="shared" si="117"/>
        <v>0.76119138277493992</v>
      </c>
      <c r="BU77">
        <f t="shared" si="117"/>
        <v>0.92488845433944278</v>
      </c>
      <c r="BV77">
        <v>24</v>
      </c>
    </row>
    <row r="78" spans="23:74">
      <c r="W78">
        <f t="shared" si="110"/>
        <v>3.9967667206246622</v>
      </c>
      <c r="X78">
        <f t="shared" si="58"/>
        <v>3.9967667206246622</v>
      </c>
      <c r="Y78">
        <f t="shared" si="111"/>
        <v>3.9967667206246622</v>
      </c>
      <c r="AA78">
        <f t="shared" si="109"/>
        <v>0</v>
      </c>
      <c r="AB78">
        <f t="shared" si="54"/>
        <v>0</v>
      </c>
      <c r="AC78">
        <v>1</v>
      </c>
      <c r="AN78">
        <v>10</v>
      </c>
      <c r="AO78">
        <f t="shared" si="114"/>
        <v>7.4505805969238246</v>
      </c>
      <c r="AP78">
        <f t="shared" si="117"/>
        <v>0.11633720397949218</v>
      </c>
      <c r="AQ78">
        <f t="shared" si="117"/>
        <v>0.15569539121592296</v>
      </c>
      <c r="AR78">
        <f t="shared" si="117"/>
        <v>0.16553493802503066</v>
      </c>
      <c r="AS78">
        <f t="shared" si="117"/>
        <v>0.17783437153641529</v>
      </c>
      <c r="AT78">
        <f t="shared" si="117"/>
        <v>0.19320866342564608</v>
      </c>
      <c r="AU78">
        <f t="shared" si="117"/>
        <v>0.21242652828718456</v>
      </c>
      <c r="AV78">
        <f t="shared" si="117"/>
        <v>0.23644885936410764</v>
      </c>
      <c r="AW78">
        <f t="shared" si="117"/>
        <v>0.26647677321026148</v>
      </c>
      <c r="AX78">
        <f t="shared" si="117"/>
        <v>0.30401166551795378</v>
      </c>
      <c r="AY78">
        <f t="shared" si="117"/>
        <v>0.35093028090256917</v>
      </c>
      <c r="AZ78">
        <f t="shared" si="117"/>
        <v>0.40957855013333849</v>
      </c>
      <c r="BA78">
        <f t="shared" si="117"/>
        <v>0.48288888667179991</v>
      </c>
      <c r="BB78">
        <f t="shared" si="117"/>
        <v>0.57452680734487682</v>
      </c>
      <c r="BC78">
        <f t="shared" si="117"/>
        <v>0.68907420818622311</v>
      </c>
      <c r="BD78">
        <f t="shared" si="117"/>
        <v>0.83225845923790553</v>
      </c>
      <c r="BE78">
        <f t="shared" si="117"/>
        <v>1.011238773052509</v>
      </c>
      <c r="BF78">
        <f t="shared" si="117"/>
        <v>0.11633720397949217</v>
      </c>
      <c r="BG78">
        <f t="shared" si="117"/>
        <v>0.15569539121592296</v>
      </c>
      <c r="BH78">
        <f t="shared" si="117"/>
        <v>0.16553493802503066</v>
      </c>
      <c r="BI78">
        <f t="shared" si="117"/>
        <v>0.17783437153641526</v>
      </c>
      <c r="BJ78">
        <f t="shared" si="117"/>
        <v>0.19320866342564605</v>
      </c>
      <c r="BK78">
        <f t="shared" si="117"/>
        <v>0.2124265282871845</v>
      </c>
      <c r="BL78">
        <f t="shared" si="117"/>
        <v>0.23644885936410759</v>
      </c>
      <c r="BM78">
        <f t="shared" si="117"/>
        <v>0.26647677321026142</v>
      </c>
      <c r="BN78">
        <f t="shared" si="117"/>
        <v>0.30401166551795372</v>
      </c>
      <c r="BO78">
        <f t="shared" si="117"/>
        <v>0.35093028090256917</v>
      </c>
      <c r="BP78">
        <f t="shared" si="117"/>
        <v>0.40957855013333833</v>
      </c>
      <c r="BQ78">
        <f t="shared" si="117"/>
        <v>0.4828888866717998</v>
      </c>
      <c r="BR78">
        <f t="shared" si="117"/>
        <v>0.57452680734487671</v>
      </c>
      <c r="BS78">
        <f t="shared" si="117"/>
        <v>0.68907420818622289</v>
      </c>
      <c r="BT78">
        <f t="shared" si="117"/>
        <v>0.83225845923790542</v>
      </c>
      <c r="BU78">
        <f t="shared" si="117"/>
        <v>1.0112387730525088</v>
      </c>
      <c r="BV78">
        <v>25</v>
      </c>
    </row>
    <row r="79" spans="23:74">
      <c r="W79">
        <f t="shared" si="110"/>
        <v>3.4809736279570322</v>
      </c>
      <c r="X79">
        <f t="shared" si="58"/>
        <v>3.4809736279570322</v>
      </c>
      <c r="Y79">
        <f t="shared" si="111"/>
        <v>3.4809736279570322</v>
      </c>
      <c r="AA79">
        <f t="shared" si="109"/>
        <v>0</v>
      </c>
      <c r="AB79">
        <f t="shared" si="54"/>
        <v>0</v>
      </c>
      <c r="AC79">
        <v>1</v>
      </c>
      <c r="AN79">
        <v>11</v>
      </c>
      <c r="AO79">
        <f t="shared" si="114"/>
        <v>9.3132257461547798</v>
      </c>
      <c r="AP79">
        <f t="shared" si="117"/>
        <v>0.12875483830769854</v>
      </c>
      <c r="AQ79">
        <f t="shared" si="117"/>
        <v>0.17231405118515497</v>
      </c>
      <c r="AR79">
        <f t="shared" si="117"/>
        <v>0.18320385440451908</v>
      </c>
      <c r="AS79">
        <f t="shared" si="117"/>
        <v>0.19681610842872421</v>
      </c>
      <c r="AT79">
        <f t="shared" si="117"/>
        <v>0.21383142595898066</v>
      </c>
      <c r="AU79">
        <f t="shared" si="117"/>
        <v>0.23510057287180119</v>
      </c>
      <c r="AV79">
        <f t="shared" si="117"/>
        <v>0.26168700651282684</v>
      </c>
      <c r="AW79">
        <f t="shared" si="117"/>
        <v>0.29492004856410881</v>
      </c>
      <c r="AX79">
        <f t="shared" si="117"/>
        <v>0.33646135112821146</v>
      </c>
      <c r="AY79">
        <f t="shared" si="117"/>
        <v>0.38838797933333963</v>
      </c>
      <c r="AZ79">
        <f t="shared" si="117"/>
        <v>0.45329626458974986</v>
      </c>
      <c r="BA79">
        <f t="shared" si="117"/>
        <v>0.53443162116026266</v>
      </c>
      <c r="BB79">
        <f t="shared" si="117"/>
        <v>0.63585081687340361</v>
      </c>
      <c r="BC79">
        <f t="shared" si="117"/>
        <v>0.76262481151482997</v>
      </c>
      <c r="BD79">
        <f t="shared" si="117"/>
        <v>0.92109230481661275</v>
      </c>
      <c r="BE79">
        <f t="shared" si="117"/>
        <v>1.1191766714438411</v>
      </c>
      <c r="BF79">
        <f t="shared" si="117"/>
        <v>0.12875483830769854</v>
      </c>
      <c r="BG79">
        <f t="shared" si="117"/>
        <v>0.17231405118515497</v>
      </c>
      <c r="BH79">
        <f t="shared" si="117"/>
        <v>0.18320385440451908</v>
      </c>
      <c r="BI79">
        <f t="shared" si="117"/>
        <v>0.19681610842872421</v>
      </c>
      <c r="BJ79">
        <f t="shared" si="117"/>
        <v>0.21383142595898061</v>
      </c>
      <c r="BK79">
        <f t="shared" si="117"/>
        <v>0.23510057287180114</v>
      </c>
      <c r="BL79">
        <f t="shared" si="117"/>
        <v>0.26168700651282678</v>
      </c>
      <c r="BM79">
        <f t="shared" si="117"/>
        <v>0.29492004856410881</v>
      </c>
      <c r="BN79">
        <f t="shared" si="117"/>
        <v>0.33646135112821135</v>
      </c>
      <c r="BO79">
        <f t="shared" si="117"/>
        <v>0.38838797933333963</v>
      </c>
      <c r="BP79">
        <f t="shared" si="117"/>
        <v>0.45329626458974986</v>
      </c>
      <c r="BQ79">
        <f t="shared" si="117"/>
        <v>0.53443162116026266</v>
      </c>
      <c r="BR79">
        <f t="shared" si="117"/>
        <v>0.63585081687340361</v>
      </c>
      <c r="BS79">
        <f t="shared" si="117"/>
        <v>0.76262481151482997</v>
      </c>
      <c r="BT79">
        <f t="shared" si="117"/>
        <v>0.92109230481661253</v>
      </c>
      <c r="BU79">
        <f t="shared" si="117"/>
        <v>1.1191766714438409</v>
      </c>
      <c r="BV79">
        <v>26</v>
      </c>
    </row>
    <row r="80" spans="23:74">
      <c r="W80">
        <f t="shared" si="110"/>
        <v>2.9974394727822387</v>
      </c>
      <c r="X80">
        <f t="shared" si="58"/>
        <v>2.9974394727822387</v>
      </c>
      <c r="Y80">
        <f t="shared" si="111"/>
        <v>2.9974394727822382</v>
      </c>
      <c r="AA80">
        <f t="shared" si="109"/>
        <v>0</v>
      </c>
      <c r="AB80">
        <f t="shared" si="54"/>
        <v>0</v>
      </c>
      <c r="AC80">
        <v>1</v>
      </c>
      <c r="AN80">
        <v>12</v>
      </c>
      <c r="AO80">
        <f t="shared" si="114"/>
        <v>11.641532182693474</v>
      </c>
      <c r="AP80">
        <f t="shared" si="117"/>
        <v>0.14427688121795651</v>
      </c>
      <c r="AQ80">
        <f t="shared" si="117"/>
        <v>0.19308737614669497</v>
      </c>
      <c r="AR80">
        <f t="shared" si="117"/>
        <v>0.20528999987887964</v>
      </c>
      <c r="AS80">
        <f t="shared" si="117"/>
        <v>0.2205432795441104</v>
      </c>
      <c r="AT80">
        <f t="shared" si="117"/>
        <v>0.23960987912564882</v>
      </c>
      <c r="AU80">
        <f t="shared" si="117"/>
        <v>0.26344312860257196</v>
      </c>
      <c r="AV80">
        <f t="shared" si="117"/>
        <v>0.2932346904487258</v>
      </c>
      <c r="AW80">
        <f t="shared" si="117"/>
        <v>0.33047414275641807</v>
      </c>
      <c r="AX80">
        <f t="shared" si="117"/>
        <v>0.3770234581410335</v>
      </c>
      <c r="AY80">
        <f t="shared" si="117"/>
        <v>0.43521010237180269</v>
      </c>
      <c r="AZ80">
        <f t="shared" si="117"/>
        <v>0.50794340766026425</v>
      </c>
      <c r="BA80">
        <f t="shared" si="117"/>
        <v>0.59886003927084108</v>
      </c>
      <c r="BB80">
        <f t="shared" si="117"/>
        <v>0.7125058287840621</v>
      </c>
      <c r="BC80">
        <f t="shared" si="117"/>
        <v>0.85456306567558871</v>
      </c>
      <c r="BD80">
        <f t="shared" si="117"/>
        <v>1.0321346117899965</v>
      </c>
      <c r="BE80">
        <f t="shared" si="117"/>
        <v>1.2540990444330065</v>
      </c>
      <c r="BF80">
        <f t="shared" si="117"/>
        <v>0.14427688121795654</v>
      </c>
      <c r="BG80">
        <f t="shared" si="117"/>
        <v>0.19308737614669502</v>
      </c>
      <c r="BH80">
        <f t="shared" si="117"/>
        <v>0.20528999987887964</v>
      </c>
      <c r="BI80">
        <f t="shared" si="117"/>
        <v>0.2205432795441104</v>
      </c>
      <c r="BJ80">
        <f t="shared" si="117"/>
        <v>0.23960987912564888</v>
      </c>
      <c r="BK80">
        <f t="shared" si="117"/>
        <v>0.26344312860257196</v>
      </c>
      <c r="BL80">
        <f t="shared" si="117"/>
        <v>0.2932346904487258</v>
      </c>
      <c r="BM80">
        <f t="shared" si="117"/>
        <v>0.33047414275641812</v>
      </c>
      <c r="BN80">
        <f t="shared" si="117"/>
        <v>0.3770234581410335</v>
      </c>
      <c r="BO80">
        <f t="shared" si="117"/>
        <v>0.43521010237180269</v>
      </c>
      <c r="BP80">
        <f t="shared" si="117"/>
        <v>0.50794340766026425</v>
      </c>
      <c r="BQ80">
        <f t="shared" si="117"/>
        <v>0.59886003927084119</v>
      </c>
      <c r="BR80">
        <f t="shared" si="117"/>
        <v>0.71250582878406232</v>
      </c>
      <c r="BS80">
        <f t="shared" si="117"/>
        <v>0.85456306567558871</v>
      </c>
      <c r="BT80">
        <f t="shared" si="117"/>
        <v>1.0321346117899968</v>
      </c>
      <c r="BU80">
        <f t="shared" si="117"/>
        <v>1.2540990444330067</v>
      </c>
      <c r="BV80">
        <v>27</v>
      </c>
    </row>
    <row r="81" spans="23:74">
      <c r="W81">
        <f>G4*G20</f>
        <v>8.2108969120459676</v>
      </c>
      <c r="X81">
        <f t="shared" si="58"/>
        <v>8.2108969120459676</v>
      </c>
      <c r="Y81">
        <f>AS20</f>
        <v>8.2108969120459658</v>
      </c>
      <c r="AA81">
        <f t="shared" ref="AA81:AA95" si="118">AB4-G4</f>
        <v>0</v>
      </c>
      <c r="AB81">
        <f t="shared" si="54"/>
        <v>0</v>
      </c>
      <c r="AC81">
        <v>1</v>
      </c>
      <c r="AN81">
        <v>13</v>
      </c>
      <c r="AO81">
        <f t="shared" si="114"/>
        <v>14.551915228366843</v>
      </c>
      <c r="AP81">
        <f t="shared" si="117"/>
        <v>0.16367943485577896</v>
      </c>
      <c r="AQ81">
        <f t="shared" si="117"/>
        <v>0.21905403234862</v>
      </c>
      <c r="AR81">
        <f t="shared" si="117"/>
        <v>0.23289768172183031</v>
      </c>
      <c r="AS81">
        <f t="shared" si="117"/>
        <v>0.25020224343834313</v>
      </c>
      <c r="AT81">
        <f t="shared" si="117"/>
        <v>0.27183294558398413</v>
      </c>
      <c r="AU81">
        <f t="shared" si="117"/>
        <v>0.29887132326603538</v>
      </c>
      <c r="AV81">
        <f t="shared" si="117"/>
        <v>0.33266929536859952</v>
      </c>
      <c r="AW81">
        <f t="shared" si="117"/>
        <v>0.37491676049680467</v>
      </c>
      <c r="AX81">
        <f t="shared" si="117"/>
        <v>0.42772609190706107</v>
      </c>
      <c r="AY81">
        <f t="shared" si="117"/>
        <v>0.49373775616988158</v>
      </c>
      <c r="AZ81">
        <f t="shared" si="117"/>
        <v>0.57625233649840724</v>
      </c>
      <c r="BA81">
        <f t="shared" si="117"/>
        <v>0.67939556190906425</v>
      </c>
      <c r="BB81">
        <f t="shared" si="117"/>
        <v>0.80832459367238541</v>
      </c>
      <c r="BC81">
        <f t="shared" si="117"/>
        <v>0.96948588337653707</v>
      </c>
      <c r="BD81">
        <f t="shared" si="117"/>
        <v>1.1709374955067264</v>
      </c>
      <c r="BE81">
        <f t="shared" si="117"/>
        <v>1.4227520106694633</v>
      </c>
      <c r="BF81">
        <f t="shared" si="117"/>
        <v>0.16367943485577896</v>
      </c>
      <c r="BG81">
        <f t="shared" si="117"/>
        <v>0.21905403234862</v>
      </c>
      <c r="BH81">
        <f t="shared" si="117"/>
        <v>0.23289768172183026</v>
      </c>
      <c r="BI81">
        <f t="shared" si="117"/>
        <v>0.25020224343834313</v>
      </c>
      <c r="BJ81">
        <f t="shared" si="117"/>
        <v>0.27183294558398408</v>
      </c>
      <c r="BK81">
        <f t="shared" si="117"/>
        <v>0.29887132326603538</v>
      </c>
      <c r="BL81">
        <f t="shared" si="117"/>
        <v>0.33266929536859952</v>
      </c>
      <c r="BM81">
        <f t="shared" si="117"/>
        <v>0.37491676049680461</v>
      </c>
      <c r="BN81">
        <f t="shared" si="117"/>
        <v>0.42772609190706107</v>
      </c>
      <c r="BO81">
        <f t="shared" si="117"/>
        <v>0.49373775616988158</v>
      </c>
      <c r="BP81">
        <f t="shared" si="117"/>
        <v>0.57625233649840724</v>
      </c>
      <c r="BQ81">
        <f t="shared" si="117"/>
        <v>0.67939556190906414</v>
      </c>
      <c r="BR81">
        <f t="shared" si="117"/>
        <v>0.80832459367238541</v>
      </c>
      <c r="BS81">
        <f t="shared" si="117"/>
        <v>0.96948588337653707</v>
      </c>
      <c r="BT81">
        <f t="shared" si="117"/>
        <v>1.1709374955067264</v>
      </c>
      <c r="BU81">
        <f t="shared" si="117"/>
        <v>1.4227520106694631</v>
      </c>
      <c r="BV81">
        <v>28</v>
      </c>
    </row>
    <row r="82" spans="23:74">
      <c r="W82">
        <f t="shared" ref="W82:W95" si="119">G5*G21</f>
        <v>8.0284325362227236</v>
      </c>
      <c r="X82">
        <f t="shared" si="58"/>
        <v>8.0284325362227236</v>
      </c>
      <c r="Y82">
        <f t="shared" ref="Y82:Y95" si="120">AS21</f>
        <v>8.0284325362227218</v>
      </c>
      <c r="AA82">
        <f t="shared" si="118"/>
        <v>0</v>
      </c>
      <c r="AB82">
        <f t="shared" si="54"/>
        <v>0</v>
      </c>
      <c r="AC82">
        <v>1</v>
      </c>
      <c r="AN82">
        <v>14</v>
      </c>
      <c r="AO82">
        <f t="shared" si="114"/>
        <v>18.189894035458554</v>
      </c>
      <c r="AP82">
        <f t="shared" si="117"/>
        <v>0.18793262690305698</v>
      </c>
      <c r="AQ82">
        <f t="shared" si="117"/>
        <v>0.25151235260102628</v>
      </c>
      <c r="AR82">
        <f t="shared" si="117"/>
        <v>0.26740728402551855</v>
      </c>
      <c r="AS82">
        <f t="shared" si="117"/>
        <v>0.28727594830613395</v>
      </c>
      <c r="AT82">
        <f t="shared" si="117"/>
        <v>0.3121117786569032</v>
      </c>
      <c r="AU82">
        <f t="shared" si="117"/>
        <v>0.34315656659536475</v>
      </c>
      <c r="AV82">
        <f t="shared" si="117"/>
        <v>0.38196255151844166</v>
      </c>
      <c r="AW82">
        <f t="shared" si="117"/>
        <v>0.43047003267228773</v>
      </c>
      <c r="AX82">
        <f t="shared" si="117"/>
        <v>0.49110438411459545</v>
      </c>
      <c r="AY82">
        <f t="shared" si="117"/>
        <v>0.56689732341748011</v>
      </c>
      <c r="AZ82">
        <f t="shared" si="117"/>
        <v>0.66163849754608584</v>
      </c>
      <c r="BA82">
        <f t="shared" si="117"/>
        <v>0.78006496520684299</v>
      </c>
      <c r="BB82">
        <f t="shared" si="117"/>
        <v>0.92809804978278931</v>
      </c>
      <c r="BC82">
        <f t="shared" si="117"/>
        <v>1.1131394055027224</v>
      </c>
      <c r="BD82">
        <f t="shared" si="117"/>
        <v>1.3444411001526386</v>
      </c>
      <c r="BE82">
        <f t="shared" si="117"/>
        <v>1.633568218465034</v>
      </c>
      <c r="BF82">
        <f t="shared" si="117"/>
        <v>0.18793262690305704</v>
      </c>
      <c r="BG82">
        <f t="shared" si="117"/>
        <v>0.25151235260102628</v>
      </c>
      <c r="BH82">
        <f t="shared" si="117"/>
        <v>0.26740728402551861</v>
      </c>
      <c r="BI82">
        <f t="shared" si="117"/>
        <v>0.28727594830613395</v>
      </c>
      <c r="BJ82">
        <f t="shared" si="117"/>
        <v>0.3121117786569032</v>
      </c>
      <c r="BK82">
        <f t="shared" si="117"/>
        <v>0.3431565665953647</v>
      </c>
      <c r="BL82">
        <f t="shared" si="117"/>
        <v>0.38196255151844172</v>
      </c>
      <c r="BM82">
        <f t="shared" si="117"/>
        <v>0.43047003267228784</v>
      </c>
      <c r="BN82">
        <f t="shared" si="117"/>
        <v>0.49110438411459545</v>
      </c>
      <c r="BO82">
        <f t="shared" si="117"/>
        <v>0.56689732341748011</v>
      </c>
      <c r="BP82">
        <f t="shared" si="117"/>
        <v>0.66163849754608595</v>
      </c>
      <c r="BQ82">
        <f t="shared" si="117"/>
        <v>0.78006496520684299</v>
      </c>
      <c r="BR82">
        <f t="shared" si="117"/>
        <v>0.92809804978278931</v>
      </c>
      <c r="BS82">
        <f t="shared" si="117"/>
        <v>1.1131394055027226</v>
      </c>
      <c r="BT82">
        <f t="shared" si="117"/>
        <v>1.3444411001526388</v>
      </c>
      <c r="BU82">
        <f t="shared" si="117"/>
        <v>1.633568218465034</v>
      </c>
      <c r="BV82">
        <v>29</v>
      </c>
    </row>
    <row r="83" spans="23:74">
      <c r="W83">
        <f t="shared" si="119"/>
        <v>7.8114478730815691</v>
      </c>
      <c r="X83">
        <f t="shared" si="58"/>
        <v>7.8114478730815691</v>
      </c>
      <c r="Y83">
        <f t="shared" si="120"/>
        <v>7.8114478730815673</v>
      </c>
      <c r="AA83">
        <f t="shared" si="118"/>
        <v>0</v>
      </c>
      <c r="AB83">
        <f t="shared" si="54"/>
        <v>0</v>
      </c>
      <c r="AC83">
        <v>1</v>
      </c>
      <c r="AN83">
        <v>15</v>
      </c>
      <c r="AO83">
        <f t="shared" si="114"/>
        <v>22.737367544323188</v>
      </c>
      <c r="AP83">
        <f t="shared" si="117"/>
        <v>0.21824911696215457</v>
      </c>
      <c r="AQ83">
        <f t="shared" si="117"/>
        <v>0.29208525291653409</v>
      </c>
      <c r="AR83">
        <f t="shared" si="117"/>
        <v>0.31054428690512892</v>
      </c>
      <c r="AS83">
        <f t="shared" si="117"/>
        <v>0.33361807939087257</v>
      </c>
      <c r="AT83">
        <f t="shared" si="117"/>
        <v>0.36246031999805206</v>
      </c>
      <c r="AU83">
        <f t="shared" si="117"/>
        <v>0.39851312075702644</v>
      </c>
      <c r="AV83">
        <f t="shared" si="117"/>
        <v>0.44357912170574432</v>
      </c>
      <c r="AW83">
        <f t="shared" si="117"/>
        <v>0.49991162289164182</v>
      </c>
      <c r="AX83">
        <f t="shared" si="117"/>
        <v>0.57032724937401347</v>
      </c>
      <c r="AY83">
        <f t="shared" si="117"/>
        <v>0.65834678247697831</v>
      </c>
      <c r="AZ83">
        <f t="shared" si="117"/>
        <v>0.76837119885568417</v>
      </c>
      <c r="BA83">
        <f t="shared" si="117"/>
        <v>0.90590171932906638</v>
      </c>
      <c r="BB83">
        <f t="shared" si="117"/>
        <v>1.0778148699207941</v>
      </c>
      <c r="BC83">
        <f t="shared" si="117"/>
        <v>1.2927063081604542</v>
      </c>
      <c r="BD83">
        <f t="shared" si="117"/>
        <v>1.5613206059600291</v>
      </c>
      <c r="BE83">
        <f t="shared" si="117"/>
        <v>1.8970884782094977</v>
      </c>
      <c r="BF83">
        <f t="shared" si="117"/>
        <v>0.21824911696215457</v>
      </c>
      <c r="BG83">
        <f t="shared" si="117"/>
        <v>0.29208525291653409</v>
      </c>
      <c r="BH83">
        <f t="shared" si="117"/>
        <v>0.31054428690512897</v>
      </c>
      <c r="BI83">
        <f t="shared" si="117"/>
        <v>0.33361807939087251</v>
      </c>
      <c r="BJ83">
        <f t="shared" si="117"/>
        <v>0.36246031999805206</v>
      </c>
      <c r="BK83">
        <f t="shared" si="117"/>
        <v>0.39851312075702638</v>
      </c>
      <c r="BL83">
        <f t="shared" si="117"/>
        <v>0.44357912170574432</v>
      </c>
      <c r="BM83">
        <f t="shared" si="117"/>
        <v>0.49991162289164182</v>
      </c>
      <c r="BN83">
        <f t="shared" si="117"/>
        <v>0.57032724937401358</v>
      </c>
      <c r="BO83">
        <f t="shared" si="117"/>
        <v>0.65834678247697831</v>
      </c>
      <c r="BP83">
        <f t="shared" si="117"/>
        <v>0.76837119885568417</v>
      </c>
      <c r="BQ83">
        <f t="shared" si="117"/>
        <v>0.90590171932906638</v>
      </c>
      <c r="BR83">
        <f t="shared" si="117"/>
        <v>1.0778148699207943</v>
      </c>
      <c r="BS83">
        <f t="shared" si="117"/>
        <v>1.2927063081604544</v>
      </c>
      <c r="BT83">
        <f t="shared" si="117"/>
        <v>1.5613206059600291</v>
      </c>
      <c r="BU83">
        <f t="shared" si="117"/>
        <v>1.8970884782094977</v>
      </c>
      <c r="BV83">
        <v>30</v>
      </c>
    </row>
    <row r="84" spans="23:74">
      <c r="W84">
        <f t="shared" si="119"/>
        <v>7.5561717987978589</v>
      </c>
      <c r="X84">
        <f t="shared" si="58"/>
        <v>7.5561717987978589</v>
      </c>
      <c r="Y84">
        <f t="shared" si="120"/>
        <v>7.5561717987978572</v>
      </c>
      <c r="AA84">
        <f t="shared" si="118"/>
        <v>0</v>
      </c>
      <c r="AB84">
        <f t="shared" si="54"/>
        <v>0</v>
      </c>
      <c r="AC84">
        <v>1</v>
      </c>
    </row>
    <row r="85" spans="23:74">
      <c r="W85">
        <f t="shared" si="119"/>
        <v>7.2596187454698411</v>
      </c>
      <c r="X85">
        <f t="shared" si="58"/>
        <v>7.2596187454698411</v>
      </c>
      <c r="Y85">
        <f t="shared" si="120"/>
        <v>7.2596187454698411</v>
      </c>
      <c r="AA85">
        <f t="shared" si="118"/>
        <v>0</v>
      </c>
      <c r="AB85">
        <f t="shared" si="54"/>
        <v>0</v>
      </c>
      <c r="AC85">
        <v>1</v>
      </c>
    </row>
    <row r="86" spans="23:74">
      <c r="W86">
        <f t="shared" si="119"/>
        <v>6.920130401592651</v>
      </c>
      <c r="X86">
        <f t="shared" si="58"/>
        <v>6.920130401592651</v>
      </c>
      <c r="Y86">
        <f t="shared" si="120"/>
        <v>6.920130401592651</v>
      </c>
      <c r="AA86">
        <f t="shared" si="118"/>
        <v>0</v>
      </c>
      <c r="AB86">
        <f t="shared" ref="AB86:AB149" si="121">IFERROR(AA86,"")</f>
        <v>0</v>
      </c>
      <c r="AC86">
        <v>1</v>
      </c>
    </row>
    <row r="87" spans="23:74">
      <c r="W87">
        <f t="shared" si="119"/>
        <v>6.537954780757147</v>
      </c>
      <c r="X87">
        <f t="shared" si="58"/>
        <v>6.537954780757147</v>
      </c>
      <c r="Y87">
        <f t="shared" si="120"/>
        <v>6.5379547807571452</v>
      </c>
      <c r="AA87">
        <f t="shared" si="118"/>
        <v>0</v>
      </c>
      <c r="AB87">
        <f t="shared" si="121"/>
        <v>0</v>
      </c>
      <c r="AC87">
        <v>1</v>
      </c>
    </row>
    <row r="88" spans="23:74">
      <c r="W88">
        <f t="shared" si="119"/>
        <v>6.115763375184728</v>
      </c>
      <c r="X88">
        <f t="shared" si="58"/>
        <v>6.115763375184728</v>
      </c>
      <c r="Y88">
        <f t="shared" si="120"/>
        <v>6.1157633751847271</v>
      </c>
      <c r="AA88">
        <f t="shared" si="118"/>
        <v>0</v>
      </c>
      <c r="AB88">
        <f t="shared" si="121"/>
        <v>0</v>
      </c>
      <c r="AC88">
        <v>1</v>
      </c>
    </row>
    <row r="89" spans="23:74">
      <c r="W89">
        <f t="shared" si="119"/>
        <v>5.6589747848260643</v>
      </c>
      <c r="X89">
        <f t="shared" ref="X89:X152" si="122">IFERROR(W89, NA())</f>
        <v>5.6589747848260643</v>
      </c>
      <c r="Y89">
        <f t="shared" si="120"/>
        <v>5.6589747848260643</v>
      </c>
      <c r="AA89">
        <f t="shared" si="118"/>
        <v>0</v>
      </c>
      <c r="AB89">
        <f t="shared" si="121"/>
        <v>0</v>
      </c>
      <c r="AC89">
        <v>1</v>
      </c>
    </row>
    <row r="90" spans="23:74">
      <c r="W90">
        <f t="shared" si="119"/>
        <v>5.1757513471171936</v>
      </c>
      <c r="X90">
        <f t="shared" si="122"/>
        <v>5.1757513471171936</v>
      </c>
      <c r="Y90">
        <f t="shared" si="120"/>
        <v>5.1757513471171928</v>
      </c>
      <c r="AA90">
        <f t="shared" si="118"/>
        <v>0</v>
      </c>
      <c r="AB90">
        <f t="shared" si="121"/>
        <v>0</v>
      </c>
      <c r="AC90">
        <v>1</v>
      </c>
    </row>
    <row r="91" spans="23:74">
      <c r="W91">
        <f t="shared" si="119"/>
        <v>4.676581075561038</v>
      </c>
      <c r="X91">
        <f t="shared" si="122"/>
        <v>4.676581075561038</v>
      </c>
      <c r="Y91">
        <f t="shared" si="120"/>
        <v>4.6765810755610371</v>
      </c>
      <c r="AA91">
        <f t="shared" si="118"/>
        <v>0</v>
      </c>
      <c r="AB91">
        <f t="shared" si="121"/>
        <v>0</v>
      </c>
      <c r="AC91">
        <v>1</v>
      </c>
    </row>
    <row r="92" spans="23:74">
      <c r="W92">
        <f t="shared" si="119"/>
        <v>4.1734506258634294</v>
      </c>
      <c r="X92">
        <f t="shared" si="122"/>
        <v>4.1734506258634294</v>
      </c>
      <c r="Y92">
        <f t="shared" si="120"/>
        <v>4.1734506258634303</v>
      </c>
      <c r="AA92">
        <f t="shared" si="118"/>
        <v>0</v>
      </c>
      <c r="AB92">
        <f t="shared" si="121"/>
        <v>0</v>
      </c>
      <c r="AC92">
        <v>1</v>
      </c>
    </row>
    <row r="93" spans="23:74">
      <c r="W93">
        <f t="shared" si="119"/>
        <v>3.6787299561930591</v>
      </c>
      <c r="X93">
        <f t="shared" si="122"/>
        <v>3.6787299561930591</v>
      </c>
      <c r="Y93">
        <f t="shared" si="120"/>
        <v>3.6787299561930586</v>
      </c>
      <c r="AA93">
        <f t="shared" si="118"/>
        <v>0</v>
      </c>
      <c r="AB93">
        <f t="shared" si="121"/>
        <v>0</v>
      </c>
      <c r="AC93">
        <v>1</v>
      </c>
    </row>
    <row r="94" spans="23:74">
      <c r="W94">
        <f t="shared" si="119"/>
        <v>3.2039803313519784</v>
      </c>
      <c r="X94">
        <f t="shared" si="122"/>
        <v>3.2039803313519784</v>
      </c>
      <c r="Y94">
        <f t="shared" si="120"/>
        <v>3.2039803313519784</v>
      </c>
      <c r="AA94">
        <f t="shared" si="118"/>
        <v>0</v>
      </c>
      <c r="AB94">
        <f t="shared" si="121"/>
        <v>0</v>
      </c>
      <c r="AC94">
        <v>1</v>
      </c>
    </row>
    <row r="95" spans="23:74">
      <c r="W95">
        <f t="shared" si="119"/>
        <v>2.7589226870554389</v>
      </c>
      <c r="X95">
        <f t="shared" si="122"/>
        <v>2.7589226870554389</v>
      </c>
      <c r="Y95">
        <f t="shared" si="120"/>
        <v>2.7589226870554389</v>
      </c>
      <c r="AA95">
        <f t="shared" si="118"/>
        <v>0</v>
      </c>
      <c r="AB95">
        <f t="shared" si="121"/>
        <v>0</v>
      </c>
      <c r="AC95">
        <v>1</v>
      </c>
    </row>
    <row r="96" spans="23:74">
      <c r="W96">
        <f>H4*H20</f>
        <v>7.4680711053068256</v>
      </c>
      <c r="X96">
        <f t="shared" si="122"/>
        <v>7.4680711053068256</v>
      </c>
      <c r="Y96">
        <f>AT20</f>
        <v>7.4680711053068256</v>
      </c>
      <c r="AA96">
        <f t="shared" ref="AA96:AA110" si="123">AC4-H4</f>
        <v>0</v>
      </c>
      <c r="AB96">
        <f t="shared" si="121"/>
        <v>0</v>
      </c>
      <c r="AC96">
        <v>1</v>
      </c>
    </row>
    <row r="97" spans="23:29">
      <c r="W97">
        <f t="shared" ref="W97:W110" si="124">H5*H21</f>
        <v>7.302113969633341</v>
      </c>
      <c r="X97">
        <f t="shared" si="122"/>
        <v>7.302113969633341</v>
      </c>
      <c r="Y97">
        <f t="shared" ref="Y97:Y110" si="125">AT21</f>
        <v>7.3021139696333393</v>
      </c>
      <c r="AA97">
        <f t="shared" si="123"/>
        <v>0</v>
      </c>
      <c r="AB97">
        <f t="shared" si="121"/>
        <v>0</v>
      </c>
      <c r="AC97">
        <v>1</v>
      </c>
    </row>
    <row r="98" spans="23:29">
      <c r="W98">
        <f t="shared" si="124"/>
        <v>7.1047595380216295</v>
      </c>
      <c r="X98">
        <f t="shared" si="122"/>
        <v>7.1047595380216295</v>
      </c>
      <c r="Y98">
        <f t="shared" si="125"/>
        <v>7.1047595380216277</v>
      </c>
      <c r="AA98">
        <f t="shared" si="123"/>
        <v>0</v>
      </c>
      <c r="AB98">
        <f t="shared" si="121"/>
        <v>0</v>
      </c>
      <c r="AC98">
        <v>1</v>
      </c>
    </row>
    <row r="99" spans="23:29">
      <c r="W99">
        <f t="shared" si="124"/>
        <v>6.8725778537725573</v>
      </c>
      <c r="X99">
        <f t="shared" si="122"/>
        <v>6.8725778537725573</v>
      </c>
      <c r="Y99">
        <f t="shared" si="125"/>
        <v>6.8725778537725555</v>
      </c>
      <c r="AA99">
        <f t="shared" si="123"/>
        <v>0</v>
      </c>
      <c r="AB99">
        <f t="shared" si="121"/>
        <v>0</v>
      </c>
      <c r="AC99">
        <v>1</v>
      </c>
    </row>
    <row r="100" spans="23:29">
      <c r="W100">
        <f t="shared" si="124"/>
        <v>6.6028534482084842</v>
      </c>
      <c r="X100">
        <f t="shared" si="122"/>
        <v>6.6028534482084842</v>
      </c>
      <c r="Y100">
        <f t="shared" si="125"/>
        <v>6.6028534482084842</v>
      </c>
      <c r="AA100">
        <f t="shared" si="123"/>
        <v>0</v>
      </c>
      <c r="AB100">
        <f t="shared" si="121"/>
        <v>0</v>
      </c>
      <c r="AC100">
        <v>1</v>
      </c>
    </row>
    <row r="101" spans="23:29">
      <c r="W101">
        <f t="shared" si="124"/>
        <v>6.2940780344314327</v>
      </c>
      <c r="X101">
        <f t="shared" si="122"/>
        <v>6.2940780344314327</v>
      </c>
      <c r="Y101">
        <f t="shared" si="125"/>
        <v>6.2940780344314327</v>
      </c>
      <c r="AA101">
        <f t="shared" si="123"/>
        <v>0</v>
      </c>
      <c r="AB101">
        <f t="shared" si="121"/>
        <v>0</v>
      </c>
      <c r="AC101">
        <v>1</v>
      </c>
    </row>
    <row r="102" spans="23:29">
      <c r="W102">
        <f t="shared" si="124"/>
        <v>5.9464771886666847</v>
      </c>
      <c r="X102">
        <f t="shared" si="122"/>
        <v>5.9464771886666847</v>
      </c>
      <c r="Y102">
        <f t="shared" si="125"/>
        <v>5.9464771886666847</v>
      </c>
      <c r="AA102">
        <f t="shared" si="123"/>
        <v>0</v>
      </c>
      <c r="AB102">
        <f t="shared" si="121"/>
        <v>0</v>
      </c>
      <c r="AC102">
        <v>1</v>
      </c>
    </row>
    <row r="103" spans="23:29">
      <c r="W103">
        <f t="shared" si="124"/>
        <v>5.5624807178014084</v>
      </c>
      <c r="X103">
        <f t="shared" si="122"/>
        <v>5.5624807178014084</v>
      </c>
      <c r="Y103">
        <f t="shared" si="125"/>
        <v>5.5624807178014075</v>
      </c>
      <c r="AA103">
        <f t="shared" si="123"/>
        <v>0</v>
      </c>
      <c r="AB103">
        <f t="shared" si="121"/>
        <v>0</v>
      </c>
      <c r="AC103">
        <v>1</v>
      </c>
    </row>
    <row r="104" spans="23:29">
      <c r="W104">
        <f t="shared" si="124"/>
        <v>5.1470170103120694</v>
      </c>
      <c r="X104">
        <f t="shared" si="122"/>
        <v>5.1470170103120694</v>
      </c>
      <c r="Y104">
        <f t="shared" si="125"/>
        <v>5.1470170103120703</v>
      </c>
      <c r="AA104">
        <f t="shared" si="123"/>
        <v>0</v>
      </c>
      <c r="AB104">
        <f t="shared" si="121"/>
        <v>0</v>
      </c>
      <c r="AC104">
        <v>1</v>
      </c>
    </row>
    <row r="105" spans="23:29">
      <c r="W105">
        <f t="shared" si="124"/>
        <v>4.7075099709207509</v>
      </c>
      <c r="X105">
        <f t="shared" si="122"/>
        <v>4.7075099709207509</v>
      </c>
      <c r="Y105">
        <f t="shared" si="125"/>
        <v>4.70750997092075</v>
      </c>
      <c r="AA105">
        <f t="shared" si="123"/>
        <v>0</v>
      </c>
      <c r="AB105">
        <f t="shared" si="121"/>
        <v>0</v>
      </c>
      <c r="AC105">
        <v>1</v>
      </c>
    </row>
    <row r="106" spans="23:29">
      <c r="W106">
        <f t="shared" si="124"/>
        <v>4.2534987804784876</v>
      </c>
      <c r="X106">
        <f t="shared" si="122"/>
        <v>4.2534987804784876</v>
      </c>
      <c r="Y106">
        <f t="shared" si="125"/>
        <v>4.2534987804784867</v>
      </c>
      <c r="AA106">
        <f t="shared" si="123"/>
        <v>0</v>
      </c>
      <c r="AB106">
        <f t="shared" si="121"/>
        <v>0</v>
      </c>
      <c r="AC106">
        <v>1</v>
      </c>
    </row>
    <row r="107" spans="23:29">
      <c r="W107">
        <f t="shared" si="124"/>
        <v>3.7958856824411287</v>
      </c>
      <c r="X107">
        <f t="shared" si="122"/>
        <v>3.7958856824411287</v>
      </c>
      <c r="Y107">
        <f t="shared" si="125"/>
        <v>3.7958856824411291</v>
      </c>
      <c r="AA107">
        <f t="shared" si="123"/>
        <v>0</v>
      </c>
      <c r="AB107">
        <f t="shared" si="121"/>
        <v>0</v>
      </c>
      <c r="AC107">
        <v>1</v>
      </c>
    </row>
    <row r="108" spans="23:29">
      <c r="W108">
        <f t="shared" si="124"/>
        <v>3.345921546008837</v>
      </c>
      <c r="X108">
        <f t="shared" si="122"/>
        <v>3.345921546008837</v>
      </c>
      <c r="Y108">
        <f t="shared" si="125"/>
        <v>3.345921546008837</v>
      </c>
      <c r="AA108">
        <f t="shared" si="123"/>
        <v>0</v>
      </c>
      <c r="AB108">
        <f t="shared" si="121"/>
        <v>0</v>
      </c>
      <c r="AC108">
        <v>1</v>
      </c>
    </row>
    <row r="109" spans="23:29">
      <c r="W109">
        <f t="shared" si="124"/>
        <v>2.9141217081215189</v>
      </c>
      <c r="X109">
        <f t="shared" si="122"/>
        <v>2.9141217081215189</v>
      </c>
      <c r="Y109">
        <f t="shared" si="125"/>
        <v>2.9141217081215185</v>
      </c>
      <c r="AA109">
        <f t="shared" si="123"/>
        <v>0</v>
      </c>
      <c r="AB109">
        <f t="shared" si="121"/>
        <v>0</v>
      </c>
      <c r="AC109">
        <v>1</v>
      </c>
    </row>
    <row r="110" spans="23:29">
      <c r="W110">
        <f t="shared" si="124"/>
        <v>2.5093276680586394</v>
      </c>
      <c r="X110">
        <f t="shared" si="122"/>
        <v>2.5093276680586394</v>
      </c>
      <c r="Y110">
        <f t="shared" si="125"/>
        <v>2.5093276680586389</v>
      </c>
      <c r="AA110">
        <f t="shared" si="123"/>
        <v>0</v>
      </c>
      <c r="AB110">
        <f t="shared" si="121"/>
        <v>0</v>
      </c>
      <c r="AC110">
        <v>1</v>
      </c>
    </row>
    <row r="111" spans="23:29">
      <c r="W111">
        <f>I4*I20</f>
        <v>6.7093426551880428</v>
      </c>
      <c r="X111">
        <f t="shared" si="122"/>
        <v>6.7093426551880428</v>
      </c>
      <c r="Y111">
        <f>AU20</f>
        <v>6.709342655188042</v>
      </c>
      <c r="AA111">
        <f t="shared" ref="AA111:AA125" si="126">AD4-I4</f>
        <v>0</v>
      </c>
      <c r="AB111">
        <f t="shared" si="121"/>
        <v>0</v>
      </c>
      <c r="AC111">
        <v>1</v>
      </c>
    </row>
    <row r="112" spans="23:29">
      <c r="W112">
        <f t="shared" ref="W112:W125" si="127">I5*I21</f>
        <v>6.5602461517394195</v>
      </c>
      <c r="X112">
        <f t="shared" si="122"/>
        <v>6.5602461517394195</v>
      </c>
      <c r="Y112">
        <f t="shared" ref="Y112:Y125" si="128">AU21</f>
        <v>6.5602461517394186</v>
      </c>
      <c r="AA112">
        <f t="shared" si="126"/>
        <v>0</v>
      </c>
      <c r="AB112">
        <f t="shared" si="121"/>
        <v>0</v>
      </c>
      <c r="AC112">
        <v>1</v>
      </c>
    </row>
    <row r="113" spans="23:29">
      <c r="W113">
        <f t="shared" si="127"/>
        <v>6.3829422016924084</v>
      </c>
      <c r="X113">
        <f t="shared" si="122"/>
        <v>6.3829422016924084</v>
      </c>
      <c r="Y113">
        <f t="shared" si="128"/>
        <v>6.3829422016924076</v>
      </c>
      <c r="AA113">
        <f t="shared" si="126"/>
        <v>0</v>
      </c>
      <c r="AB113">
        <f t="shared" si="121"/>
        <v>0</v>
      </c>
      <c r="AC113">
        <v>1</v>
      </c>
    </row>
    <row r="114" spans="23:29">
      <c r="W114">
        <f t="shared" si="127"/>
        <v>6.1743493192841603</v>
      </c>
      <c r="X114">
        <f t="shared" si="122"/>
        <v>6.1743493192841603</v>
      </c>
      <c r="Y114">
        <f t="shared" si="128"/>
        <v>6.1743493192841594</v>
      </c>
      <c r="AA114">
        <f t="shared" si="126"/>
        <v>0</v>
      </c>
      <c r="AB114">
        <f t="shared" si="121"/>
        <v>0</v>
      </c>
      <c r="AC114">
        <v>1</v>
      </c>
    </row>
    <row r="115" spans="23:29">
      <c r="W115">
        <f t="shared" si="127"/>
        <v>5.9320279174284236</v>
      </c>
      <c r="X115">
        <f t="shared" si="122"/>
        <v>5.9320279174284236</v>
      </c>
      <c r="Y115">
        <f t="shared" si="128"/>
        <v>5.9320279174284227</v>
      </c>
      <c r="AA115">
        <f t="shared" si="126"/>
        <v>0</v>
      </c>
      <c r="AB115">
        <f t="shared" si="121"/>
        <v>0</v>
      </c>
      <c r="AC115">
        <v>1</v>
      </c>
    </row>
    <row r="116" spans="23:29">
      <c r="W116">
        <f t="shared" si="127"/>
        <v>5.6546229456070423</v>
      </c>
      <c r="X116">
        <f t="shared" si="122"/>
        <v>5.6546229456070423</v>
      </c>
      <c r="Y116">
        <f t="shared" si="128"/>
        <v>5.6546229456070423</v>
      </c>
      <c r="AA116">
        <f t="shared" si="126"/>
        <v>0</v>
      </c>
      <c r="AB116">
        <f t="shared" si="121"/>
        <v>0</v>
      </c>
      <c r="AC116">
        <v>1</v>
      </c>
    </row>
    <row r="117" spans="23:29">
      <c r="W117">
        <f t="shared" si="127"/>
        <v>5.3423370623337005</v>
      </c>
      <c r="X117">
        <f t="shared" si="122"/>
        <v>5.3423370623337005</v>
      </c>
      <c r="Y117">
        <f t="shared" si="128"/>
        <v>5.3423370623337005</v>
      </c>
      <c r="AA117">
        <f t="shared" si="126"/>
        <v>0</v>
      </c>
      <c r="AB117">
        <f t="shared" si="121"/>
        <v>0</v>
      </c>
      <c r="AC117">
        <v>1</v>
      </c>
    </row>
    <row r="118" spans="23:29">
      <c r="W118">
        <f t="shared" si="127"/>
        <v>4.9973532150873474</v>
      </c>
      <c r="X118">
        <f t="shared" si="122"/>
        <v>4.9973532150873474</v>
      </c>
      <c r="Y118">
        <f t="shared" si="128"/>
        <v>4.9973532150873465</v>
      </c>
      <c r="AA118">
        <f t="shared" si="126"/>
        <v>0</v>
      </c>
      <c r="AB118">
        <f t="shared" si="121"/>
        <v>0</v>
      </c>
      <c r="AC118">
        <v>1</v>
      </c>
    </row>
    <row r="119" spans="23:29">
      <c r="W119">
        <f t="shared" si="127"/>
        <v>4.6240990862722127</v>
      </c>
      <c r="X119">
        <f t="shared" si="122"/>
        <v>4.6240990862722127</v>
      </c>
      <c r="Y119">
        <f t="shared" si="128"/>
        <v>4.6240990862722127</v>
      </c>
      <c r="AA119">
        <f t="shared" si="126"/>
        <v>0</v>
      </c>
      <c r="AB119">
        <f t="shared" si="121"/>
        <v>0</v>
      </c>
      <c r="AC119">
        <v>1</v>
      </c>
    </row>
    <row r="120" spans="23:29">
      <c r="W120">
        <f t="shared" si="127"/>
        <v>4.2292443393017178</v>
      </c>
      <c r="X120">
        <f t="shared" si="122"/>
        <v>4.2292443393017178</v>
      </c>
      <c r="Y120">
        <f t="shared" si="128"/>
        <v>4.2292443393017169</v>
      </c>
      <c r="AA120">
        <f t="shared" si="126"/>
        <v>0</v>
      </c>
      <c r="AB120">
        <f t="shared" si="121"/>
        <v>0</v>
      </c>
      <c r="AC120">
        <v>1</v>
      </c>
    </row>
    <row r="121" spans="23:29">
      <c r="W121">
        <f t="shared" si="127"/>
        <v>3.8213590094737251</v>
      </c>
      <c r="X121">
        <f t="shared" si="122"/>
        <v>3.8213590094737251</v>
      </c>
      <c r="Y121">
        <f t="shared" si="128"/>
        <v>3.8213590094737246</v>
      </c>
      <c r="AA121">
        <f t="shared" si="126"/>
        <v>0</v>
      </c>
      <c r="AB121">
        <f t="shared" si="121"/>
        <v>0</v>
      </c>
      <c r="AC121">
        <v>1</v>
      </c>
    </row>
    <row r="122" spans="23:29">
      <c r="W122">
        <f t="shared" si="127"/>
        <v>3.410237712563061</v>
      </c>
      <c r="X122">
        <f t="shared" si="122"/>
        <v>3.410237712563061</v>
      </c>
      <c r="Y122">
        <f t="shared" si="128"/>
        <v>3.4102377125630614</v>
      </c>
      <c r="AA122">
        <f t="shared" si="126"/>
        <v>0</v>
      </c>
      <c r="AB122">
        <f t="shared" si="121"/>
        <v>0</v>
      </c>
      <c r="AC122">
        <v>1</v>
      </c>
    </row>
    <row r="123" spans="23:29">
      <c r="W123">
        <f t="shared" si="127"/>
        <v>3.0059882710004664</v>
      </c>
      <c r="X123">
        <f t="shared" si="122"/>
        <v>3.0059882710004664</v>
      </c>
      <c r="Y123">
        <f t="shared" si="128"/>
        <v>3.0059882710004664</v>
      </c>
      <c r="AA123">
        <f t="shared" si="126"/>
        <v>0</v>
      </c>
      <c r="AB123">
        <f t="shared" si="121"/>
        <v>0</v>
      </c>
      <c r="AC123">
        <v>1</v>
      </c>
    </row>
    <row r="124" spans="23:29">
      <c r="W124">
        <f t="shared" si="127"/>
        <v>2.6180577023182821</v>
      </c>
      <c r="X124">
        <f t="shared" si="122"/>
        <v>2.6180577023182821</v>
      </c>
      <c r="Y124">
        <f t="shared" si="128"/>
        <v>2.6180577023182825</v>
      </c>
      <c r="AA124">
        <f t="shared" si="126"/>
        <v>0</v>
      </c>
      <c r="AB124">
        <f t="shared" si="121"/>
        <v>0</v>
      </c>
      <c r="AC124">
        <v>1</v>
      </c>
    </row>
    <row r="125" spans="23:29">
      <c r="W125">
        <f t="shared" si="127"/>
        <v>2.2543892421144358</v>
      </c>
      <c r="X125">
        <f t="shared" si="122"/>
        <v>2.2543892421144358</v>
      </c>
      <c r="Y125">
        <f t="shared" si="128"/>
        <v>2.2543892421144358</v>
      </c>
      <c r="AA125">
        <f t="shared" si="126"/>
        <v>0</v>
      </c>
      <c r="AB125">
        <f t="shared" si="121"/>
        <v>0</v>
      </c>
      <c r="AC125">
        <v>1</v>
      </c>
    </row>
    <row r="126" spans="23:29">
      <c r="W126">
        <f>J4*J20</f>
        <v>5.9533009154625871</v>
      </c>
      <c r="X126">
        <f t="shared" si="122"/>
        <v>5.9533009154625871</v>
      </c>
      <c r="Y126">
        <f>AV20</f>
        <v>5.9533009154625871</v>
      </c>
      <c r="AA126">
        <f t="shared" ref="AA126:AA140" si="129">AE4-J4</f>
        <v>0</v>
      </c>
      <c r="AB126">
        <f t="shared" si="121"/>
        <v>0</v>
      </c>
      <c r="AC126">
        <v>1</v>
      </c>
    </row>
    <row r="127" spans="23:29">
      <c r="W127">
        <f t="shared" ref="W127:W140" si="130">J5*J21</f>
        <v>5.8210053395634187</v>
      </c>
      <c r="X127">
        <f t="shared" si="122"/>
        <v>5.8210053395634187</v>
      </c>
      <c r="Y127">
        <f t="shared" ref="Y127:Y139" si="131">AV21</f>
        <v>5.8210053395634178</v>
      </c>
      <c r="AA127">
        <f t="shared" si="129"/>
        <v>0</v>
      </c>
      <c r="AB127">
        <f t="shared" si="121"/>
        <v>0</v>
      </c>
      <c r="AC127">
        <v>1</v>
      </c>
    </row>
    <row r="128" spans="23:29">
      <c r="W128">
        <f t="shared" si="130"/>
        <v>5.6636808709265702</v>
      </c>
      <c r="X128">
        <f t="shared" si="122"/>
        <v>5.6636808709265702</v>
      </c>
      <c r="Y128">
        <f t="shared" si="131"/>
        <v>5.6636808709265694</v>
      </c>
      <c r="AA128">
        <f t="shared" si="129"/>
        <v>0</v>
      </c>
      <c r="AB128">
        <f t="shared" si="121"/>
        <v>0</v>
      </c>
      <c r="AC128">
        <v>1</v>
      </c>
    </row>
    <row r="129" spans="23:29">
      <c r="W129">
        <f t="shared" si="130"/>
        <v>5.4785932607655718</v>
      </c>
      <c r="X129">
        <f t="shared" si="122"/>
        <v>5.4785932607655718</v>
      </c>
      <c r="Y129">
        <f t="shared" si="131"/>
        <v>5.4785932607655701</v>
      </c>
      <c r="AA129">
        <f t="shared" si="129"/>
        <v>0</v>
      </c>
      <c r="AB129">
        <f t="shared" si="121"/>
        <v>0</v>
      </c>
      <c r="AC129">
        <v>1</v>
      </c>
    </row>
    <row r="130" spans="23:29">
      <c r="W130">
        <f t="shared" si="130"/>
        <v>5.2635778266695912</v>
      </c>
      <c r="X130">
        <f t="shared" si="122"/>
        <v>5.2635778266695912</v>
      </c>
      <c r="Y130">
        <f t="shared" si="131"/>
        <v>5.2635778266695912</v>
      </c>
      <c r="AA130">
        <f t="shared" si="129"/>
        <v>0</v>
      </c>
      <c r="AB130">
        <f t="shared" si="121"/>
        <v>0</v>
      </c>
      <c r="AC130">
        <v>1</v>
      </c>
    </row>
    <row r="131" spans="23:29">
      <c r="W131">
        <f t="shared" si="130"/>
        <v>5.01743221187958</v>
      </c>
      <c r="X131">
        <f t="shared" si="122"/>
        <v>5.01743221187958</v>
      </c>
      <c r="Y131">
        <f t="shared" si="131"/>
        <v>5.01743221187958</v>
      </c>
      <c r="AA131">
        <f t="shared" si="129"/>
        <v>0</v>
      </c>
      <c r="AB131">
        <f t="shared" si="121"/>
        <v>0</v>
      </c>
      <c r="AC131">
        <v>1</v>
      </c>
    </row>
    <row r="132" spans="23:29">
      <c r="W132">
        <f t="shared" si="130"/>
        <v>4.7403362383508414</v>
      </c>
      <c r="X132">
        <f t="shared" si="122"/>
        <v>4.7403362383508414</v>
      </c>
      <c r="Y132">
        <f t="shared" si="131"/>
        <v>4.7403362383508414</v>
      </c>
      <c r="AA132">
        <f t="shared" si="129"/>
        <v>0</v>
      </c>
      <c r="AB132">
        <f t="shared" si="121"/>
        <v>0</v>
      </c>
      <c r="AC132">
        <v>1</v>
      </c>
    </row>
    <row r="133" spans="23:29">
      <c r="W133">
        <f t="shared" si="130"/>
        <v>4.4342268683004971</v>
      </c>
      <c r="X133">
        <f t="shared" si="122"/>
        <v>4.4342268683004971</v>
      </c>
      <c r="Y133">
        <f t="shared" si="131"/>
        <v>4.4342268683004962</v>
      </c>
      <c r="AA133">
        <f t="shared" si="129"/>
        <v>0</v>
      </c>
      <c r="AB133">
        <f t="shared" si="121"/>
        <v>0</v>
      </c>
      <c r="AC133">
        <v>1</v>
      </c>
    </row>
    <row r="134" spans="23:29">
      <c r="W134">
        <f t="shared" si="130"/>
        <v>4.1030328510956835</v>
      </c>
      <c r="X134">
        <f t="shared" si="122"/>
        <v>4.1030328510956835</v>
      </c>
      <c r="Y134">
        <f t="shared" si="131"/>
        <v>4.1030328510956835</v>
      </c>
      <c r="AA134">
        <f t="shared" si="129"/>
        <v>0</v>
      </c>
      <c r="AB134">
        <f t="shared" si="121"/>
        <v>0</v>
      </c>
      <c r="AC134">
        <v>1</v>
      </c>
    </row>
    <row r="135" spans="23:29">
      <c r="W135">
        <f t="shared" si="130"/>
        <v>3.7526722796622796</v>
      </c>
      <c r="X135">
        <f t="shared" si="122"/>
        <v>3.7526722796622796</v>
      </c>
      <c r="Y135">
        <f t="shared" si="131"/>
        <v>3.7526722796622787</v>
      </c>
      <c r="AA135">
        <f t="shared" si="129"/>
        <v>0</v>
      </c>
      <c r="AB135">
        <f t="shared" si="121"/>
        <v>0</v>
      </c>
      <c r="AC135">
        <v>1</v>
      </c>
    </row>
    <row r="136" spans="23:29">
      <c r="W136">
        <f t="shared" si="130"/>
        <v>3.3907494755570102</v>
      </c>
      <c r="X136">
        <f t="shared" si="122"/>
        <v>3.3907494755570102</v>
      </c>
      <c r="Y136">
        <f t="shared" si="131"/>
        <v>3.3907494755570102</v>
      </c>
      <c r="AA136">
        <f t="shared" si="129"/>
        <v>0</v>
      </c>
      <c r="AB136">
        <f t="shared" si="121"/>
        <v>0</v>
      </c>
      <c r="AC136">
        <v>1</v>
      </c>
    </row>
    <row r="137" spans="23:29">
      <c r="W137">
        <f t="shared" si="130"/>
        <v>3.0259553490606006</v>
      </c>
      <c r="X137">
        <f t="shared" si="122"/>
        <v>3.0259553490606006</v>
      </c>
      <c r="Y137">
        <f t="shared" si="131"/>
        <v>3.025955349060601</v>
      </c>
      <c r="AA137">
        <f t="shared" si="129"/>
        <v>0</v>
      </c>
      <c r="AB137">
        <f t="shared" si="121"/>
        <v>0</v>
      </c>
      <c r="AC137">
        <v>1</v>
      </c>
    </row>
    <row r="138" spans="23:29">
      <c r="W138">
        <f t="shared" si="130"/>
        <v>2.6672587234427545</v>
      </c>
      <c r="X138">
        <f t="shared" si="122"/>
        <v>2.6672587234427545</v>
      </c>
      <c r="Y138">
        <f t="shared" si="131"/>
        <v>2.6672587234427541</v>
      </c>
      <c r="AA138">
        <f t="shared" si="129"/>
        <v>0</v>
      </c>
      <c r="AB138">
        <f t="shared" si="121"/>
        <v>0</v>
      </c>
      <c r="AC138">
        <v>1</v>
      </c>
    </row>
    <row r="139" spans="23:29">
      <c r="W139">
        <f t="shared" si="130"/>
        <v>2.3230420798218239</v>
      </c>
      <c r="X139">
        <f t="shared" si="122"/>
        <v>2.3230420798218239</v>
      </c>
      <c r="Y139">
        <f t="shared" si="131"/>
        <v>2.3230420798218243</v>
      </c>
      <c r="AA139">
        <f t="shared" si="129"/>
        <v>0</v>
      </c>
      <c r="AB139">
        <f t="shared" si="121"/>
        <v>0</v>
      </c>
      <c r="AC139">
        <v>1</v>
      </c>
    </row>
    <row r="140" spans="23:29">
      <c r="W140">
        <f t="shared" si="130"/>
        <v>2.0003535709285853</v>
      </c>
      <c r="X140">
        <f t="shared" si="122"/>
        <v>2.0003535709285853</v>
      </c>
      <c r="Y140">
        <f>AV34</f>
        <v>2.0003535709285853</v>
      </c>
      <c r="AA140">
        <f t="shared" si="129"/>
        <v>0</v>
      </c>
      <c r="AB140">
        <f t="shared" si="121"/>
        <v>0</v>
      </c>
      <c r="AC140">
        <v>1</v>
      </c>
    </row>
    <row r="141" spans="23:29">
      <c r="W141">
        <f>K4*K20</f>
        <v>5.2182748158671508</v>
      </c>
      <c r="X141">
        <f t="shared" si="122"/>
        <v>5.2182748158671508</v>
      </c>
      <c r="Y141">
        <f>AW20</f>
        <v>5.2182748158671499</v>
      </c>
      <c r="AA141">
        <f t="shared" ref="AA141:AA155" si="132">AF4-K4</f>
        <v>0</v>
      </c>
      <c r="AB141">
        <f t="shared" si="121"/>
        <v>0</v>
      </c>
      <c r="AC141">
        <v>1</v>
      </c>
    </row>
    <row r="142" spans="23:29">
      <c r="W142">
        <f t="shared" ref="W142:W155" si="133">K5*K21</f>
        <v>5.1023131532923252</v>
      </c>
      <c r="X142">
        <f t="shared" si="122"/>
        <v>5.1023131532923252</v>
      </c>
      <c r="Y142">
        <f t="shared" ref="Y142:Y155" si="134">AW21</f>
        <v>5.1023131532923243</v>
      </c>
      <c r="AA142">
        <f t="shared" si="132"/>
        <v>0</v>
      </c>
      <c r="AB142">
        <f t="shared" si="121"/>
        <v>0</v>
      </c>
      <c r="AC142">
        <v>1</v>
      </c>
    </row>
    <row r="143" spans="23:29">
      <c r="W143">
        <f t="shared" si="133"/>
        <v>4.9644127977979382</v>
      </c>
      <c r="X143">
        <f t="shared" si="122"/>
        <v>4.9644127977979382</v>
      </c>
      <c r="Y143">
        <f t="shared" si="134"/>
        <v>4.9644127977979373</v>
      </c>
      <c r="AA143">
        <f t="shared" si="132"/>
        <v>0</v>
      </c>
      <c r="AB143">
        <f t="shared" si="121"/>
        <v>0</v>
      </c>
      <c r="AC143">
        <v>1</v>
      </c>
    </row>
    <row r="144" spans="23:29">
      <c r="W144">
        <f t="shared" si="133"/>
        <v>4.8021770854515999</v>
      </c>
      <c r="X144">
        <f t="shared" si="122"/>
        <v>4.8021770854515999</v>
      </c>
      <c r="Y144">
        <f t="shared" si="134"/>
        <v>4.802177085451599</v>
      </c>
      <c r="AA144">
        <f t="shared" si="132"/>
        <v>0</v>
      </c>
      <c r="AB144">
        <f t="shared" si="121"/>
        <v>0</v>
      </c>
      <c r="AC144">
        <v>1</v>
      </c>
    </row>
    <row r="145" spans="23:29">
      <c r="W145">
        <f t="shared" si="133"/>
        <v>4.6137085970115841</v>
      </c>
      <c r="X145">
        <f t="shared" si="122"/>
        <v>4.6137085970115841</v>
      </c>
      <c r="Y145">
        <f t="shared" si="134"/>
        <v>4.6137085970115841</v>
      </c>
      <c r="AA145">
        <f t="shared" si="132"/>
        <v>0</v>
      </c>
      <c r="AB145">
        <f t="shared" si="121"/>
        <v>0</v>
      </c>
      <c r="AC145">
        <v>1</v>
      </c>
    </row>
    <row r="146" spans="23:29">
      <c r="W146">
        <f t="shared" si="133"/>
        <v>4.3979534250600514</v>
      </c>
      <c r="X146">
        <f t="shared" si="122"/>
        <v>4.3979534250600514</v>
      </c>
      <c r="Y146">
        <f t="shared" si="134"/>
        <v>4.3979534250600514</v>
      </c>
      <c r="AA146">
        <f t="shared" si="132"/>
        <v>0</v>
      </c>
      <c r="AB146">
        <f t="shared" si="121"/>
        <v>0</v>
      </c>
      <c r="AC146">
        <v>1</v>
      </c>
    </row>
    <row r="147" spans="23:29">
      <c r="W147">
        <f t="shared" si="133"/>
        <v>4.1550691897801597</v>
      </c>
      <c r="X147">
        <f t="shared" si="122"/>
        <v>4.1550691897801597</v>
      </c>
      <c r="Y147">
        <f t="shared" si="134"/>
        <v>4.1550691897801597</v>
      </c>
      <c r="AA147">
        <f t="shared" si="132"/>
        <v>0</v>
      </c>
      <c r="AB147">
        <f t="shared" si="121"/>
        <v>0</v>
      </c>
      <c r="AC147">
        <v>1</v>
      </c>
    </row>
    <row r="148" spans="23:29">
      <c r="W148">
        <f t="shared" si="133"/>
        <v>3.8867537057625756</v>
      </c>
      <c r="X148">
        <f t="shared" si="122"/>
        <v>3.8867537057625756</v>
      </c>
      <c r="Y148">
        <f t="shared" si="134"/>
        <v>3.8867537057625752</v>
      </c>
      <c r="AA148">
        <f t="shared" si="132"/>
        <v>0</v>
      </c>
      <c r="AB148">
        <f t="shared" si="121"/>
        <v>0</v>
      </c>
      <c r="AC148">
        <v>1</v>
      </c>
    </row>
    <row r="149" spans="23:29">
      <c r="W149">
        <f t="shared" si="133"/>
        <v>3.5964506581445872</v>
      </c>
      <c r="X149">
        <f t="shared" si="122"/>
        <v>3.5964506581445872</v>
      </c>
      <c r="Y149">
        <f t="shared" si="134"/>
        <v>3.5964506581445872</v>
      </c>
      <c r="AA149">
        <f t="shared" si="132"/>
        <v>0</v>
      </c>
      <c r="AB149">
        <f t="shared" si="121"/>
        <v>0</v>
      </c>
      <c r="AC149">
        <v>1</v>
      </c>
    </row>
    <row r="150" spans="23:29">
      <c r="W150">
        <f t="shared" si="133"/>
        <v>3.2893474607175688</v>
      </c>
      <c r="X150">
        <f t="shared" si="122"/>
        <v>3.2893474607175688</v>
      </c>
      <c r="Y150">
        <f t="shared" si="134"/>
        <v>3.2893474607175683</v>
      </c>
      <c r="AA150">
        <f t="shared" si="132"/>
        <v>0</v>
      </c>
      <c r="AB150">
        <f t="shared" ref="AB150:AB213" si="135">IFERROR(AA150,"")</f>
        <v>0</v>
      </c>
      <c r="AC150">
        <v>1</v>
      </c>
    </row>
    <row r="151" spans="23:29">
      <c r="W151">
        <f t="shared" si="133"/>
        <v>2.9721095651754124</v>
      </c>
      <c r="X151">
        <f t="shared" si="122"/>
        <v>2.9721095651754124</v>
      </c>
      <c r="Y151">
        <f t="shared" si="134"/>
        <v>2.9721095651754115</v>
      </c>
      <c r="AA151">
        <f t="shared" si="132"/>
        <v>0</v>
      </c>
      <c r="AB151">
        <f t="shared" si="135"/>
        <v>0</v>
      </c>
      <c r="AC151">
        <v>1</v>
      </c>
    </row>
    <row r="152" spans="23:29">
      <c r="W152">
        <f t="shared" si="133"/>
        <v>2.6523548559302883</v>
      </c>
      <c r="X152">
        <f t="shared" si="122"/>
        <v>2.6523548559302883</v>
      </c>
      <c r="Y152">
        <f t="shared" si="134"/>
        <v>2.6523548559302883</v>
      </c>
      <c r="AA152">
        <f t="shared" si="132"/>
        <v>0</v>
      </c>
      <c r="AB152">
        <f t="shared" si="135"/>
        <v>0</v>
      </c>
      <c r="AC152">
        <v>1</v>
      </c>
    </row>
    <row r="153" spans="23:29">
      <c r="W153">
        <f t="shared" si="133"/>
        <v>2.3379448177720383</v>
      </c>
      <c r="X153">
        <f t="shared" ref="X153:X216" si="136">IFERROR(W153, NA())</f>
        <v>2.3379448177720383</v>
      </c>
      <c r="Y153">
        <f t="shared" si="134"/>
        <v>2.3379448177720383</v>
      </c>
      <c r="AA153">
        <f t="shared" si="132"/>
        <v>0</v>
      </c>
      <c r="AB153">
        <f t="shared" si="135"/>
        <v>0</v>
      </c>
      <c r="AC153">
        <v>1</v>
      </c>
    </row>
    <row r="154" spans="23:29">
      <c r="W154">
        <f t="shared" si="133"/>
        <v>2.0362269862503561</v>
      </c>
      <c r="X154">
        <f t="shared" si="136"/>
        <v>2.0362269862503561</v>
      </c>
      <c r="Y154">
        <f t="shared" si="134"/>
        <v>2.0362269862503561</v>
      </c>
      <c r="AA154">
        <f t="shared" si="132"/>
        <v>0</v>
      </c>
      <c r="AB154">
        <f t="shared" si="135"/>
        <v>0</v>
      </c>
      <c r="AC154">
        <v>1</v>
      </c>
    </row>
    <row r="155" spans="23:29">
      <c r="W155">
        <f t="shared" si="133"/>
        <v>1.7533793117856313</v>
      </c>
      <c r="X155">
        <f t="shared" si="136"/>
        <v>1.7533793117856313</v>
      </c>
      <c r="Y155">
        <f t="shared" si="134"/>
        <v>1.7533793117856316</v>
      </c>
      <c r="AA155">
        <f t="shared" si="132"/>
        <v>0</v>
      </c>
      <c r="AB155">
        <f t="shared" si="135"/>
        <v>0</v>
      </c>
      <c r="AC155">
        <v>1</v>
      </c>
    </row>
    <row r="156" spans="23:29">
      <c r="W156">
        <f>L4*L20</f>
        <v>4.5206028212270803</v>
      </c>
      <c r="X156">
        <f t="shared" si="136"/>
        <v>4.5206028212270803</v>
      </c>
      <c r="Y156">
        <f>AX20</f>
        <v>4.5206028212270803</v>
      </c>
      <c r="AA156">
        <f t="shared" ref="AA156:AA170" si="137">AG4-L4</f>
        <v>0</v>
      </c>
      <c r="AB156">
        <f t="shared" si="135"/>
        <v>0</v>
      </c>
      <c r="AC156">
        <v>1</v>
      </c>
    </row>
    <row r="157" spans="23:29">
      <c r="W157">
        <f t="shared" ref="W157:W170" si="138">L5*L21</f>
        <v>4.4201449807553672</v>
      </c>
      <c r="X157">
        <f t="shared" si="136"/>
        <v>4.4201449807553672</v>
      </c>
      <c r="Y157">
        <f t="shared" ref="Y157:Y170" si="139">AX21</f>
        <v>4.4201449807553663</v>
      </c>
      <c r="AA157">
        <f t="shared" si="137"/>
        <v>0</v>
      </c>
      <c r="AB157">
        <f t="shared" si="135"/>
        <v>0</v>
      </c>
      <c r="AC157">
        <v>1</v>
      </c>
    </row>
    <row r="158" spans="23:29">
      <c r="W158">
        <f t="shared" si="138"/>
        <v>4.3006816028971153</v>
      </c>
      <c r="X158">
        <f t="shared" si="136"/>
        <v>4.3006816028971153</v>
      </c>
      <c r="Y158">
        <f t="shared" si="139"/>
        <v>4.3006816028971144</v>
      </c>
      <c r="AA158">
        <f t="shared" si="137"/>
        <v>0</v>
      </c>
      <c r="AB158">
        <f t="shared" si="135"/>
        <v>0</v>
      </c>
      <c r="AC158">
        <v>1</v>
      </c>
    </row>
    <row r="159" spans="23:29">
      <c r="W159">
        <f t="shared" si="138"/>
        <v>4.1601364524756397</v>
      </c>
      <c r="X159">
        <f t="shared" si="136"/>
        <v>4.1601364524756397</v>
      </c>
      <c r="Y159">
        <f t="shared" si="139"/>
        <v>4.1601364524756388</v>
      </c>
      <c r="AA159">
        <f t="shared" si="137"/>
        <v>0</v>
      </c>
      <c r="AB159">
        <f t="shared" si="135"/>
        <v>0</v>
      </c>
      <c r="AC159">
        <v>1</v>
      </c>
    </row>
    <row r="160" spans="23:29">
      <c r="W160">
        <f t="shared" si="138"/>
        <v>3.9968657910754972</v>
      </c>
      <c r="X160">
        <f t="shared" si="136"/>
        <v>3.9968657910754972</v>
      </c>
      <c r="Y160">
        <f t="shared" si="139"/>
        <v>3.9968657910754968</v>
      </c>
      <c r="AA160">
        <f t="shared" si="137"/>
        <v>0</v>
      </c>
      <c r="AB160">
        <f t="shared" si="135"/>
        <v>0</v>
      </c>
      <c r="AC160">
        <v>1</v>
      </c>
    </row>
    <row r="161" spans="23:29">
      <c r="W161">
        <f t="shared" si="138"/>
        <v>3.8099566164086673</v>
      </c>
      <c r="X161">
        <f t="shared" si="136"/>
        <v>3.8099566164086673</v>
      </c>
      <c r="Y161">
        <f t="shared" si="139"/>
        <v>3.8099566164086669</v>
      </c>
      <c r="AA161">
        <f t="shared" si="137"/>
        <v>0</v>
      </c>
      <c r="AB161">
        <f t="shared" si="135"/>
        <v>0</v>
      </c>
      <c r="AC161">
        <v>1</v>
      </c>
    </row>
    <row r="162" spans="23:29">
      <c r="W162">
        <f t="shared" si="138"/>
        <v>3.5995454751825986</v>
      </c>
      <c r="X162">
        <f t="shared" si="136"/>
        <v>3.5995454751825986</v>
      </c>
      <c r="Y162">
        <f t="shared" si="139"/>
        <v>3.5995454751825986</v>
      </c>
      <c r="AA162">
        <f t="shared" si="137"/>
        <v>0</v>
      </c>
      <c r="AB162">
        <f t="shared" si="135"/>
        <v>0</v>
      </c>
      <c r="AC162">
        <v>1</v>
      </c>
    </row>
    <row r="163" spans="23:29">
      <c r="W163">
        <f t="shared" si="138"/>
        <v>3.367103187869442</v>
      </c>
      <c r="X163">
        <f t="shared" si="136"/>
        <v>3.367103187869442</v>
      </c>
      <c r="Y163">
        <f t="shared" si="139"/>
        <v>3.3671031878694415</v>
      </c>
      <c r="AA163">
        <f t="shared" si="137"/>
        <v>0</v>
      </c>
      <c r="AB163">
        <f t="shared" si="135"/>
        <v>0</v>
      </c>
      <c r="AC163">
        <v>1</v>
      </c>
    </row>
    <row r="164" spans="23:29">
      <c r="W164">
        <f t="shared" si="138"/>
        <v>3.1156130263926518</v>
      </c>
      <c r="X164">
        <f t="shared" si="136"/>
        <v>3.1156130263926518</v>
      </c>
      <c r="Y164">
        <f t="shared" si="139"/>
        <v>3.1156130263926518</v>
      </c>
      <c r="AA164">
        <f t="shared" si="137"/>
        <v>0</v>
      </c>
      <c r="AB164">
        <f t="shared" si="135"/>
        <v>0</v>
      </c>
      <c r="AC164">
        <v>1</v>
      </c>
    </row>
    <row r="165" spans="23:29">
      <c r="W165">
        <f t="shared" si="138"/>
        <v>2.8495688586008225</v>
      </c>
      <c r="X165">
        <f t="shared" si="136"/>
        <v>2.8495688586008225</v>
      </c>
      <c r="Y165">
        <f t="shared" si="139"/>
        <v>2.8495688586008225</v>
      </c>
      <c r="AA165">
        <f t="shared" si="137"/>
        <v>0</v>
      </c>
      <c r="AB165">
        <f t="shared" si="135"/>
        <v>0</v>
      </c>
      <c r="AC165">
        <v>1</v>
      </c>
    </row>
    <row r="166" spans="23:29">
      <c r="W166">
        <f t="shared" si="138"/>
        <v>2.5747449797918063</v>
      </c>
      <c r="X166">
        <f t="shared" si="136"/>
        <v>2.5747449797918063</v>
      </c>
      <c r="Y166">
        <f t="shared" si="139"/>
        <v>2.5747449797918063</v>
      </c>
      <c r="AA166">
        <f t="shared" si="137"/>
        <v>0</v>
      </c>
      <c r="AB166">
        <f t="shared" si="135"/>
        <v>0</v>
      </c>
      <c r="AC166">
        <v>1</v>
      </c>
    </row>
    <row r="167" spans="23:29">
      <c r="W167">
        <f t="shared" si="138"/>
        <v>2.2977407797985667</v>
      </c>
      <c r="X167">
        <f t="shared" si="136"/>
        <v>2.2977407797985667</v>
      </c>
      <c r="Y167">
        <f t="shared" si="139"/>
        <v>2.2977407797985667</v>
      </c>
      <c r="AA167">
        <f t="shared" si="137"/>
        <v>0</v>
      </c>
      <c r="AB167">
        <f t="shared" si="135"/>
        <v>0</v>
      </c>
      <c r="AC167">
        <v>1</v>
      </c>
    </row>
    <row r="168" spans="23:29">
      <c r="W168">
        <f t="shared" si="138"/>
        <v>2.0253666799910022</v>
      </c>
      <c r="X168">
        <f t="shared" si="136"/>
        <v>2.0253666799910022</v>
      </c>
      <c r="Y168">
        <f t="shared" si="139"/>
        <v>2.0253666799910022</v>
      </c>
      <c r="AA168">
        <f t="shared" si="137"/>
        <v>0</v>
      </c>
      <c r="AB168">
        <f t="shared" si="135"/>
        <v>0</v>
      </c>
      <c r="AC168">
        <v>1</v>
      </c>
    </row>
    <row r="169" spans="23:29">
      <c r="W169">
        <f t="shared" si="138"/>
        <v>1.763987866394582</v>
      </c>
      <c r="X169">
        <f t="shared" si="136"/>
        <v>1.763987866394582</v>
      </c>
      <c r="Y169">
        <f t="shared" si="139"/>
        <v>1.763987866394582</v>
      </c>
      <c r="AA169">
        <f t="shared" si="137"/>
        <v>0</v>
      </c>
      <c r="AB169">
        <f t="shared" si="135"/>
        <v>0</v>
      </c>
      <c r="AC169">
        <v>1</v>
      </c>
    </row>
    <row r="170" spans="23:29">
      <c r="W170">
        <f t="shared" si="138"/>
        <v>1.5189563108937485</v>
      </c>
      <c r="X170">
        <f t="shared" si="136"/>
        <v>1.5189563108937485</v>
      </c>
      <c r="Y170">
        <f t="shared" si="139"/>
        <v>1.5189563108937485</v>
      </c>
      <c r="AA170">
        <f t="shared" si="137"/>
        <v>0</v>
      </c>
      <c r="AB170">
        <f t="shared" si="135"/>
        <v>0</v>
      </c>
      <c r="AC170">
        <v>1</v>
      </c>
    </row>
    <row r="171" spans="23:29">
      <c r="W171">
        <f>M4*M20</f>
        <v>3.8732897935834472</v>
      </c>
      <c r="X171">
        <f t="shared" si="136"/>
        <v>3.8732897935834472</v>
      </c>
      <c r="Y171">
        <f>AY20</f>
        <v>3.8732897935834472</v>
      </c>
      <c r="AA171">
        <f t="shared" ref="AA171:AA185" si="140">AH4-M4</f>
        <v>0</v>
      </c>
      <c r="AB171">
        <f t="shared" si="135"/>
        <v>0</v>
      </c>
      <c r="AC171">
        <v>1</v>
      </c>
    </row>
    <row r="172" spans="23:29">
      <c r="W172">
        <f t="shared" ref="W172:W185" si="141">M5*M21</f>
        <v>3.7872166870593706</v>
      </c>
      <c r="X172">
        <f t="shared" si="136"/>
        <v>3.7872166870593706</v>
      </c>
      <c r="Y172">
        <f t="shared" ref="Y172:Y185" si="142">AY21</f>
        <v>3.7872166870593702</v>
      </c>
      <c r="AA172">
        <f t="shared" si="140"/>
        <v>0</v>
      </c>
      <c r="AB172">
        <f t="shared" si="135"/>
        <v>0</v>
      </c>
      <c r="AC172">
        <v>1</v>
      </c>
    </row>
    <row r="173" spans="23:29">
      <c r="W173">
        <f t="shared" si="141"/>
        <v>3.6848594793010094</v>
      </c>
      <c r="X173">
        <f t="shared" si="136"/>
        <v>3.6848594793010094</v>
      </c>
      <c r="Y173">
        <f t="shared" si="142"/>
        <v>3.6848594793010085</v>
      </c>
      <c r="AA173">
        <f t="shared" si="140"/>
        <v>0</v>
      </c>
      <c r="AB173">
        <f t="shared" si="135"/>
        <v>0</v>
      </c>
      <c r="AC173">
        <v>1</v>
      </c>
    </row>
    <row r="174" spans="23:29">
      <c r="W174">
        <f t="shared" si="141"/>
        <v>3.5644392348794076</v>
      </c>
      <c r="X174">
        <f t="shared" si="136"/>
        <v>3.5644392348794076</v>
      </c>
      <c r="Y174">
        <f t="shared" si="142"/>
        <v>3.5644392348794067</v>
      </c>
      <c r="AA174">
        <f t="shared" si="140"/>
        <v>0</v>
      </c>
      <c r="AB174">
        <f t="shared" si="135"/>
        <v>0</v>
      </c>
      <c r="AC174">
        <v>1</v>
      </c>
    </row>
    <row r="175" spans="23:29">
      <c r="W175">
        <f t="shared" si="141"/>
        <v>3.4245475851588658</v>
      </c>
      <c r="X175">
        <f t="shared" si="136"/>
        <v>3.4245475851588658</v>
      </c>
      <c r="Y175">
        <f t="shared" si="142"/>
        <v>3.4245475851588658</v>
      </c>
      <c r="AA175">
        <f t="shared" si="140"/>
        <v>0</v>
      </c>
      <c r="AB175">
        <f t="shared" si="135"/>
        <v>0</v>
      </c>
      <c r="AC175">
        <v>1</v>
      </c>
    </row>
    <row r="176" spans="23:29">
      <c r="W176">
        <f t="shared" si="141"/>
        <v>3.2644022622464615</v>
      </c>
      <c r="X176">
        <f t="shared" si="136"/>
        <v>3.2644022622464615</v>
      </c>
      <c r="Y176">
        <f t="shared" si="142"/>
        <v>3.2644022622464615</v>
      </c>
      <c r="AA176">
        <f t="shared" si="140"/>
        <v>0</v>
      </c>
      <c r="AB176">
        <f t="shared" si="135"/>
        <v>0</v>
      </c>
      <c r="AC176">
        <v>1</v>
      </c>
    </row>
    <row r="177" spans="23:29">
      <c r="W177">
        <f t="shared" si="141"/>
        <v>3.0841202604876878</v>
      </c>
      <c r="X177">
        <f t="shared" si="136"/>
        <v>3.0841202604876878</v>
      </c>
      <c r="Y177">
        <f t="shared" si="142"/>
        <v>3.0841202604876874</v>
      </c>
      <c r="AA177">
        <f t="shared" si="140"/>
        <v>0</v>
      </c>
      <c r="AB177">
        <f t="shared" si="135"/>
        <v>0</v>
      </c>
      <c r="AC177">
        <v>1</v>
      </c>
    </row>
    <row r="178" spans="23:29">
      <c r="W178">
        <f t="shared" si="141"/>
        <v>2.8849617909978029</v>
      </c>
      <c r="X178">
        <f t="shared" si="136"/>
        <v>2.8849617909978029</v>
      </c>
      <c r="Y178">
        <f t="shared" si="142"/>
        <v>2.8849617909978025</v>
      </c>
      <c r="AA178">
        <f t="shared" si="140"/>
        <v>0</v>
      </c>
      <c r="AB178">
        <f t="shared" si="135"/>
        <v>0</v>
      </c>
      <c r="AC178">
        <v>1</v>
      </c>
    </row>
    <row r="179" spans="23:29">
      <c r="W179">
        <f t="shared" si="141"/>
        <v>2.6694829457737286</v>
      </c>
      <c r="X179">
        <f t="shared" si="136"/>
        <v>2.6694829457737286</v>
      </c>
      <c r="Y179">
        <f t="shared" si="142"/>
        <v>2.6694829457737286</v>
      </c>
      <c r="AA179">
        <f t="shared" si="140"/>
        <v>0</v>
      </c>
      <c r="AB179">
        <f t="shared" si="135"/>
        <v>0</v>
      </c>
      <c r="AC179">
        <v>1</v>
      </c>
    </row>
    <row r="180" spans="23:29">
      <c r="W180">
        <f t="shared" si="141"/>
        <v>2.4415341078639248</v>
      </c>
      <c r="X180">
        <f t="shared" si="136"/>
        <v>2.4415341078639248</v>
      </c>
      <c r="Y180">
        <f t="shared" si="142"/>
        <v>2.4415341078639239</v>
      </c>
      <c r="AA180">
        <f t="shared" si="140"/>
        <v>0</v>
      </c>
      <c r="AB180">
        <f t="shared" si="135"/>
        <v>0</v>
      </c>
      <c r="AC180">
        <v>1</v>
      </c>
    </row>
    <row r="181" spans="23:29">
      <c r="W181">
        <f t="shared" si="141"/>
        <v>2.2060627411192932</v>
      </c>
      <c r="X181">
        <f t="shared" si="136"/>
        <v>2.2060627411192932</v>
      </c>
      <c r="Y181">
        <f t="shared" si="142"/>
        <v>2.2060627411192932</v>
      </c>
      <c r="AA181">
        <f t="shared" si="140"/>
        <v>0</v>
      </c>
      <c r="AB181">
        <f t="shared" si="135"/>
        <v>0</v>
      </c>
      <c r="AC181">
        <v>1</v>
      </c>
    </row>
    <row r="182" spans="23:29">
      <c r="W182">
        <f t="shared" si="141"/>
        <v>1.9687232571957025</v>
      </c>
      <c r="X182">
        <f t="shared" si="136"/>
        <v>1.9687232571957025</v>
      </c>
      <c r="Y182">
        <f t="shared" si="142"/>
        <v>1.9687232571957025</v>
      </c>
      <c r="AA182">
        <f t="shared" si="140"/>
        <v>0</v>
      </c>
      <c r="AB182">
        <f t="shared" si="135"/>
        <v>0</v>
      </c>
      <c r="AC182">
        <v>1</v>
      </c>
    </row>
    <row r="183" spans="23:29">
      <c r="W183">
        <f t="shared" si="141"/>
        <v>1.7353508813109413</v>
      </c>
      <c r="X183">
        <f t="shared" si="136"/>
        <v>1.7353508813109413</v>
      </c>
      <c r="Y183">
        <f t="shared" si="142"/>
        <v>1.7353508813109413</v>
      </c>
      <c r="AA183">
        <f t="shared" si="140"/>
        <v>0</v>
      </c>
      <c r="AB183">
        <f t="shared" si="135"/>
        <v>0</v>
      </c>
      <c r="AC183">
        <v>1</v>
      </c>
    </row>
    <row r="184" spans="23:29">
      <c r="W184">
        <f t="shared" si="141"/>
        <v>1.5113993573663627</v>
      </c>
      <c r="X184">
        <f t="shared" si="136"/>
        <v>1.5113993573663627</v>
      </c>
      <c r="Y184">
        <f t="shared" si="142"/>
        <v>1.5113993573663629</v>
      </c>
      <c r="AA184">
        <f t="shared" si="140"/>
        <v>0</v>
      </c>
      <c r="AB184">
        <f t="shared" si="135"/>
        <v>0</v>
      </c>
      <c r="AC184">
        <v>1</v>
      </c>
    </row>
    <row r="185" spans="23:29">
      <c r="W185">
        <f t="shared" si="141"/>
        <v>1.3014542990279629</v>
      </c>
      <c r="X185">
        <f t="shared" si="136"/>
        <v>1.3014542990279629</v>
      </c>
      <c r="Y185">
        <f t="shared" si="142"/>
        <v>1.3014542990279629</v>
      </c>
      <c r="AA185">
        <f t="shared" si="140"/>
        <v>0</v>
      </c>
      <c r="AB185">
        <f t="shared" si="135"/>
        <v>0</v>
      </c>
      <c r="AC185">
        <v>1</v>
      </c>
    </row>
    <row r="186" spans="23:29">
      <c r="W186">
        <f>N4*N20</f>
        <v>3.2852618100950188</v>
      </c>
      <c r="X186">
        <f t="shared" si="136"/>
        <v>3.2852618100950188</v>
      </c>
      <c r="Y186">
        <f>AZ20</f>
        <v>3.2852618100950188</v>
      </c>
      <c r="AA186">
        <f t="shared" ref="AA186:AA200" si="143">AI4-N4</f>
        <v>0</v>
      </c>
      <c r="AB186">
        <f t="shared" si="135"/>
        <v>0</v>
      </c>
      <c r="AC186">
        <v>1</v>
      </c>
    </row>
    <row r="187" spans="23:29">
      <c r="W187">
        <f t="shared" ref="W187:W200" si="144">N5*N21</f>
        <v>3.2122559920929072</v>
      </c>
      <c r="X187">
        <f t="shared" si="136"/>
        <v>3.2122559920929072</v>
      </c>
      <c r="Y187">
        <f t="shared" ref="Y187:Y200" si="145">AZ21</f>
        <v>3.2122559920929068</v>
      </c>
      <c r="AA187">
        <f t="shared" si="143"/>
        <v>0</v>
      </c>
      <c r="AB187">
        <f t="shared" si="135"/>
        <v>0</v>
      </c>
      <c r="AC187">
        <v>1</v>
      </c>
    </row>
    <row r="188" spans="23:29">
      <c r="W188">
        <f t="shared" si="144"/>
        <v>3.1254382625768828</v>
      </c>
      <c r="X188">
        <f t="shared" si="136"/>
        <v>3.1254382625768828</v>
      </c>
      <c r="Y188">
        <f t="shared" si="145"/>
        <v>3.1254382625768824</v>
      </c>
      <c r="AA188">
        <f t="shared" si="143"/>
        <v>0</v>
      </c>
      <c r="AB188">
        <f t="shared" si="135"/>
        <v>0</v>
      </c>
      <c r="AC188">
        <v>1</v>
      </c>
    </row>
    <row r="189" spans="23:29">
      <c r="W189">
        <f t="shared" si="144"/>
        <v>3.0232997572639131</v>
      </c>
      <c r="X189">
        <f t="shared" si="136"/>
        <v>3.0232997572639131</v>
      </c>
      <c r="Y189">
        <f t="shared" si="145"/>
        <v>3.0232997572639126</v>
      </c>
      <c r="AA189">
        <f t="shared" si="143"/>
        <v>0</v>
      </c>
      <c r="AB189">
        <f t="shared" si="135"/>
        <v>0</v>
      </c>
      <c r="AC189">
        <v>1</v>
      </c>
    </row>
    <row r="190" spans="23:29">
      <c r="W190">
        <f t="shared" si="144"/>
        <v>2.9046459206366011</v>
      </c>
      <c r="X190">
        <f t="shared" si="136"/>
        <v>2.9046459206366011</v>
      </c>
      <c r="Y190">
        <f t="shared" si="145"/>
        <v>2.9046459206366007</v>
      </c>
      <c r="AA190">
        <f t="shared" si="143"/>
        <v>0</v>
      </c>
      <c r="AB190">
        <f t="shared" si="135"/>
        <v>0</v>
      </c>
      <c r="AC190">
        <v>1</v>
      </c>
    </row>
    <row r="191" spans="23:29">
      <c r="W191">
        <f t="shared" si="144"/>
        <v>2.7688132457097119</v>
      </c>
      <c r="X191">
        <f t="shared" si="136"/>
        <v>2.7688132457097119</v>
      </c>
      <c r="Y191">
        <f t="shared" si="145"/>
        <v>2.7688132457097114</v>
      </c>
      <c r="AA191">
        <f t="shared" si="143"/>
        <v>0</v>
      </c>
      <c r="AB191">
        <f t="shared" si="135"/>
        <v>0</v>
      </c>
      <c r="AC191">
        <v>1</v>
      </c>
    </row>
    <row r="192" spans="23:29">
      <c r="W192">
        <f t="shared" si="144"/>
        <v>2.6159009651964511</v>
      </c>
      <c r="X192">
        <f t="shared" si="136"/>
        <v>2.6159009651964511</v>
      </c>
      <c r="Y192">
        <f t="shared" si="145"/>
        <v>2.6159009651964511</v>
      </c>
      <c r="AA192">
        <f t="shared" si="143"/>
        <v>0</v>
      </c>
      <c r="AB192">
        <f t="shared" si="135"/>
        <v>0</v>
      </c>
      <c r="AC192">
        <v>1</v>
      </c>
    </row>
    <row r="193" spans="23:29">
      <c r="W193">
        <f t="shared" si="144"/>
        <v>2.4469779697996188</v>
      </c>
      <c r="X193">
        <f t="shared" si="136"/>
        <v>2.4469779697996188</v>
      </c>
      <c r="Y193">
        <f t="shared" si="145"/>
        <v>2.4469779697996188</v>
      </c>
      <c r="AA193">
        <f t="shared" si="143"/>
        <v>0</v>
      </c>
      <c r="AB193">
        <f t="shared" si="135"/>
        <v>0</v>
      </c>
      <c r="AC193">
        <v>1</v>
      </c>
    </row>
    <row r="194" spans="23:29">
      <c r="W194">
        <f t="shared" si="144"/>
        <v>2.2642122954442554</v>
      </c>
      <c r="X194">
        <f t="shared" si="136"/>
        <v>2.2642122954442554</v>
      </c>
      <c r="Y194">
        <f t="shared" si="145"/>
        <v>2.2642122954442554</v>
      </c>
      <c r="AA194">
        <f t="shared" si="143"/>
        <v>0</v>
      </c>
      <c r="AB194">
        <f t="shared" si="135"/>
        <v>0</v>
      </c>
      <c r="AC194">
        <v>1</v>
      </c>
    </row>
    <row r="195" spans="23:29">
      <c r="W195">
        <f t="shared" si="144"/>
        <v>2.0708697748094167</v>
      </c>
      <c r="X195">
        <f t="shared" si="136"/>
        <v>2.0708697748094167</v>
      </c>
      <c r="Y195">
        <f t="shared" si="145"/>
        <v>2.0708697748094163</v>
      </c>
      <c r="AA195">
        <f t="shared" si="143"/>
        <v>0</v>
      </c>
      <c r="AB195">
        <f t="shared" si="135"/>
        <v>0</v>
      </c>
      <c r="AC195">
        <v>1</v>
      </c>
    </row>
    <row r="196" spans="23:29">
      <c r="W196">
        <f t="shared" si="144"/>
        <v>1.8711467667818351</v>
      </c>
      <c r="X196">
        <f t="shared" si="136"/>
        <v>1.8711467667818351</v>
      </c>
      <c r="Y196">
        <f t="shared" si="145"/>
        <v>1.8711467667818349</v>
      </c>
      <c r="AA196">
        <f t="shared" si="143"/>
        <v>0</v>
      </c>
      <c r="AB196">
        <f t="shared" si="135"/>
        <v>0</v>
      </c>
      <c r="AC196">
        <v>1</v>
      </c>
    </row>
    <row r="197" spans="23:29">
      <c r="W197">
        <f t="shared" si="144"/>
        <v>1.6698392519520555</v>
      </c>
      <c r="X197">
        <f t="shared" si="136"/>
        <v>1.6698392519520555</v>
      </c>
      <c r="Y197">
        <f t="shared" si="145"/>
        <v>1.6698392519520557</v>
      </c>
      <c r="AA197">
        <f t="shared" si="143"/>
        <v>0</v>
      </c>
      <c r="AB197">
        <f t="shared" si="135"/>
        <v>0</v>
      </c>
      <c r="AC197">
        <v>1</v>
      </c>
    </row>
    <row r="198" spans="23:29">
      <c r="W198">
        <f t="shared" si="144"/>
        <v>1.471896574051875</v>
      </c>
      <c r="X198">
        <f t="shared" si="136"/>
        <v>1.471896574051875</v>
      </c>
      <c r="Y198">
        <f t="shared" si="145"/>
        <v>1.4718965740518748</v>
      </c>
      <c r="AA198">
        <f t="shared" si="143"/>
        <v>0</v>
      </c>
      <c r="AB198">
        <f t="shared" si="135"/>
        <v>0</v>
      </c>
      <c r="AC198">
        <v>1</v>
      </c>
    </row>
    <row r="199" spans="23:29">
      <c r="W199">
        <f t="shared" si="144"/>
        <v>1.2819445105252725</v>
      </c>
      <c r="X199">
        <f t="shared" si="136"/>
        <v>1.2819445105252725</v>
      </c>
      <c r="Y199">
        <f t="shared" si="145"/>
        <v>1.2819445105252725</v>
      </c>
      <c r="AA199">
        <f t="shared" si="143"/>
        <v>0</v>
      </c>
      <c r="AB199">
        <f t="shared" si="135"/>
        <v>0</v>
      </c>
      <c r="AC199">
        <v>1</v>
      </c>
    </row>
    <row r="200" spans="23:29">
      <c r="W200">
        <f t="shared" si="144"/>
        <v>1.1038725047796853</v>
      </c>
      <c r="X200">
        <f t="shared" si="136"/>
        <v>1.1038725047796853</v>
      </c>
      <c r="Y200">
        <f t="shared" si="145"/>
        <v>1.1038725047796853</v>
      </c>
      <c r="AA200">
        <f t="shared" si="143"/>
        <v>0</v>
      </c>
      <c r="AB200">
        <f t="shared" si="135"/>
        <v>0</v>
      </c>
      <c r="AC200">
        <v>1</v>
      </c>
    </row>
    <row r="201" spans="23:29">
      <c r="W201">
        <f>O4*O20</f>
        <v>2.7612574341546301</v>
      </c>
      <c r="X201">
        <f t="shared" si="136"/>
        <v>2.7612574341546301</v>
      </c>
      <c r="Y201">
        <f>BA20</f>
        <v>2.7612574341546301</v>
      </c>
      <c r="AA201">
        <f t="shared" ref="AA201:AA215" si="146">AJ4-O4</f>
        <v>0</v>
      </c>
      <c r="AB201">
        <f t="shared" si="135"/>
        <v>0</v>
      </c>
      <c r="AC201">
        <v>1</v>
      </c>
    </row>
    <row r="202" spans="23:29">
      <c r="W202">
        <f t="shared" ref="W202:W215" si="147">O5*O21</f>
        <v>2.6998961578400831</v>
      </c>
      <c r="X202">
        <f t="shared" si="136"/>
        <v>2.6998961578400831</v>
      </c>
      <c r="Y202">
        <f t="shared" ref="Y202:Y215" si="148">BA21</f>
        <v>2.6998961578400826</v>
      </c>
      <c r="AA202">
        <f t="shared" si="146"/>
        <v>0</v>
      </c>
      <c r="AB202">
        <f t="shared" si="135"/>
        <v>0</v>
      </c>
      <c r="AC202">
        <v>1</v>
      </c>
    </row>
    <row r="203" spans="23:29">
      <c r="W203">
        <f t="shared" si="147"/>
        <v>2.6269259914119725</v>
      </c>
      <c r="X203">
        <f t="shared" si="136"/>
        <v>2.6269259914119725</v>
      </c>
      <c r="Y203">
        <f t="shared" si="148"/>
        <v>2.626925991411972</v>
      </c>
      <c r="AA203">
        <f t="shared" si="146"/>
        <v>0</v>
      </c>
      <c r="AB203">
        <f t="shared" si="135"/>
        <v>0</v>
      </c>
      <c r="AC203">
        <v>1</v>
      </c>
    </row>
    <row r="204" spans="23:29">
      <c r="W204">
        <f t="shared" si="147"/>
        <v>2.5410787367906664</v>
      </c>
      <c r="X204">
        <f t="shared" si="136"/>
        <v>2.5410787367906664</v>
      </c>
      <c r="Y204">
        <f t="shared" si="148"/>
        <v>2.541078736790666</v>
      </c>
      <c r="AA204">
        <f t="shared" si="146"/>
        <v>0</v>
      </c>
      <c r="AB204">
        <f t="shared" si="135"/>
        <v>0</v>
      </c>
      <c r="AC204">
        <v>1</v>
      </c>
    </row>
    <row r="205" spans="23:29">
      <c r="W205">
        <f t="shared" si="147"/>
        <v>2.4413503719244702</v>
      </c>
      <c r="X205">
        <f t="shared" si="136"/>
        <v>2.4413503719244702</v>
      </c>
      <c r="Y205">
        <f t="shared" si="148"/>
        <v>2.4413503719244707</v>
      </c>
      <c r="AA205">
        <f t="shared" si="146"/>
        <v>0</v>
      </c>
      <c r="AB205">
        <f t="shared" si="135"/>
        <v>0</v>
      </c>
      <c r="AC205">
        <v>1</v>
      </c>
    </row>
    <row r="206" spans="23:29">
      <c r="W206">
        <f t="shared" si="147"/>
        <v>2.3271832202257956</v>
      </c>
      <c r="X206">
        <f t="shared" si="136"/>
        <v>2.3271832202257956</v>
      </c>
      <c r="Y206">
        <f t="shared" si="148"/>
        <v>2.3271832202257952</v>
      </c>
      <c r="AA206">
        <f t="shared" si="146"/>
        <v>0</v>
      </c>
      <c r="AB206">
        <f t="shared" si="135"/>
        <v>0</v>
      </c>
      <c r="AC206">
        <v>1</v>
      </c>
    </row>
    <row r="207" spans="23:29">
      <c r="W207">
        <f t="shared" si="147"/>
        <v>2.1986606866355221</v>
      </c>
      <c r="X207">
        <f t="shared" si="136"/>
        <v>2.1986606866355221</v>
      </c>
      <c r="Y207">
        <f t="shared" si="148"/>
        <v>2.1986606866355221</v>
      </c>
      <c r="AA207">
        <f t="shared" si="146"/>
        <v>0</v>
      </c>
      <c r="AB207">
        <f t="shared" si="135"/>
        <v>0</v>
      </c>
      <c r="AC207">
        <v>1</v>
      </c>
    </row>
    <row r="208" spans="23:29">
      <c r="W208">
        <f t="shared" si="147"/>
        <v>2.0566811721244154</v>
      </c>
      <c r="X208">
        <f t="shared" si="136"/>
        <v>2.0566811721244154</v>
      </c>
      <c r="Y208">
        <f t="shared" si="148"/>
        <v>2.0566811721244149</v>
      </c>
      <c r="AA208">
        <f t="shared" si="146"/>
        <v>0</v>
      </c>
      <c r="AB208">
        <f t="shared" si="135"/>
        <v>0</v>
      </c>
      <c r="AC208">
        <v>1</v>
      </c>
    </row>
    <row r="209" spans="23:29">
      <c r="W209">
        <f t="shared" si="147"/>
        <v>1.9030669075104676</v>
      </c>
      <c r="X209">
        <f t="shared" si="136"/>
        <v>1.9030669075104676</v>
      </c>
      <c r="Y209">
        <f t="shared" si="148"/>
        <v>1.903066907510468</v>
      </c>
      <c r="AA209">
        <f t="shared" si="146"/>
        <v>0</v>
      </c>
      <c r="AB209">
        <f t="shared" si="135"/>
        <v>0</v>
      </c>
      <c r="AC209">
        <v>1</v>
      </c>
    </row>
    <row r="210" spans="23:29">
      <c r="W210">
        <f t="shared" si="147"/>
        <v>1.74056282007346</v>
      </c>
      <c r="X210">
        <f t="shared" si="136"/>
        <v>1.74056282007346</v>
      </c>
      <c r="Y210">
        <f t="shared" si="148"/>
        <v>1.7405628200734595</v>
      </c>
      <c r="AA210">
        <f t="shared" si="146"/>
        <v>0</v>
      </c>
      <c r="AB210">
        <f t="shared" si="135"/>
        <v>0</v>
      </c>
      <c r="AC210">
        <v>1</v>
      </c>
    </row>
    <row r="211" spans="23:29">
      <c r="W211">
        <f t="shared" si="147"/>
        <v>1.5726959429213059</v>
      </c>
      <c r="X211">
        <f t="shared" si="136"/>
        <v>1.5726959429213059</v>
      </c>
      <c r="Y211">
        <f t="shared" si="148"/>
        <v>1.5726959429213057</v>
      </c>
      <c r="AA211">
        <f t="shared" si="146"/>
        <v>0</v>
      </c>
      <c r="AB211">
        <f t="shared" si="135"/>
        <v>0</v>
      </c>
      <c r="AC211">
        <v>1</v>
      </c>
    </row>
    <row r="212" spans="23:29">
      <c r="W212">
        <f t="shared" si="147"/>
        <v>1.4034972902699832</v>
      </c>
      <c r="X212">
        <f t="shared" si="136"/>
        <v>1.4034972902699832</v>
      </c>
      <c r="Y212">
        <f t="shared" si="148"/>
        <v>1.4034972902699836</v>
      </c>
      <c r="AA212">
        <f t="shared" si="146"/>
        <v>0</v>
      </c>
      <c r="AB212">
        <f t="shared" si="135"/>
        <v>0</v>
      </c>
      <c r="AC212">
        <v>1</v>
      </c>
    </row>
    <row r="213" spans="23:29">
      <c r="W213">
        <f t="shared" si="147"/>
        <v>1.2371267778168096</v>
      </c>
      <c r="X213">
        <f t="shared" si="136"/>
        <v>1.2371267778168096</v>
      </c>
      <c r="Y213">
        <f t="shared" si="148"/>
        <v>1.2371267778168096</v>
      </c>
      <c r="AA213">
        <f t="shared" si="146"/>
        <v>0</v>
      </c>
      <c r="AB213">
        <f t="shared" si="135"/>
        <v>0</v>
      </c>
      <c r="AC213">
        <v>1</v>
      </c>
    </row>
    <row r="214" spans="23:29">
      <c r="W214">
        <f t="shared" si="147"/>
        <v>1.0774723642981887</v>
      </c>
      <c r="X214">
        <f t="shared" si="136"/>
        <v>1.0774723642981887</v>
      </c>
      <c r="Y214">
        <f t="shared" si="148"/>
        <v>1.0774723642981887</v>
      </c>
      <c r="AA214">
        <f t="shared" si="146"/>
        <v>0</v>
      </c>
      <c r="AB214">
        <f t="shared" ref="AB214:AB260" si="149">IFERROR(AA214,"")</f>
        <v>0</v>
      </c>
      <c r="AC214">
        <v>1</v>
      </c>
    </row>
    <row r="215" spans="23:29">
      <c r="W215">
        <f t="shared" si="147"/>
        <v>0.92780312083974792</v>
      </c>
      <c r="X215">
        <f t="shared" si="136"/>
        <v>0.92780312083974792</v>
      </c>
      <c r="Y215">
        <f t="shared" si="148"/>
        <v>0.92780312083974814</v>
      </c>
      <c r="AA215">
        <f t="shared" si="146"/>
        <v>0</v>
      </c>
      <c r="AB215">
        <f t="shared" si="149"/>
        <v>0</v>
      </c>
      <c r="AC215">
        <v>1</v>
      </c>
    </row>
    <row r="216" spans="23:29">
      <c r="W216">
        <f>P4*P20</f>
        <v>2.3022432113341198</v>
      </c>
      <c r="X216">
        <f t="shared" si="136"/>
        <v>2.3022432113341198</v>
      </c>
      <c r="Y216">
        <f>BB20</f>
        <v>2.3022432113341198</v>
      </c>
      <c r="AA216">
        <f t="shared" ref="AA216:AA230" si="150">AK4-P4</f>
        <v>0</v>
      </c>
      <c r="AB216">
        <f t="shared" si="149"/>
        <v>0</v>
      </c>
      <c r="AC216">
        <v>1</v>
      </c>
    </row>
    <row r="217" spans="23:29">
      <c r="W217">
        <f t="shared" ref="W217:W230" si="151">P5*P21</f>
        <v>2.2510822510822504</v>
      </c>
      <c r="X217">
        <f t="shared" ref="X217:X260" si="152">IFERROR(W217, NA())</f>
        <v>2.2510822510822504</v>
      </c>
      <c r="Y217">
        <f t="shared" ref="Y217:Y230" si="153">BB21</f>
        <v>2.2510822510822499</v>
      </c>
      <c r="AA217">
        <f t="shared" si="150"/>
        <v>0</v>
      </c>
      <c r="AB217">
        <f t="shared" si="149"/>
        <v>0</v>
      </c>
      <c r="AC217">
        <v>1</v>
      </c>
    </row>
    <row r="218" spans="23:29">
      <c r="W218">
        <f t="shared" si="151"/>
        <v>2.19024219024219</v>
      </c>
      <c r="X218">
        <f t="shared" si="152"/>
        <v>2.19024219024219</v>
      </c>
      <c r="Y218">
        <f t="shared" si="153"/>
        <v>2.1902421902421896</v>
      </c>
      <c r="AA218">
        <f t="shared" si="150"/>
        <v>0</v>
      </c>
      <c r="AB218">
        <f t="shared" si="149"/>
        <v>0</v>
      </c>
      <c r="AC218">
        <v>1</v>
      </c>
    </row>
    <row r="219" spans="23:29">
      <c r="W219">
        <f t="shared" si="151"/>
        <v>2.1186656480774126</v>
      </c>
      <c r="X219">
        <f t="shared" si="152"/>
        <v>2.1186656480774126</v>
      </c>
      <c r="Y219">
        <f t="shared" si="153"/>
        <v>2.1186656480774122</v>
      </c>
      <c r="AA219">
        <f t="shared" si="150"/>
        <v>0</v>
      </c>
      <c r="AB219">
        <f t="shared" si="149"/>
        <v>0</v>
      </c>
      <c r="AC219">
        <v>1</v>
      </c>
    </row>
    <row r="220" spans="23:29">
      <c r="W220">
        <f t="shared" si="151"/>
        <v>2.0355155049032594</v>
      </c>
      <c r="X220">
        <f t="shared" si="152"/>
        <v>2.0355155049032594</v>
      </c>
      <c r="Y220">
        <f t="shared" si="153"/>
        <v>2.0355155049032594</v>
      </c>
      <c r="AA220">
        <f t="shared" si="150"/>
        <v>0</v>
      </c>
      <c r="AB220">
        <f t="shared" si="149"/>
        <v>0</v>
      </c>
      <c r="AC220">
        <v>1</v>
      </c>
    </row>
    <row r="221" spans="23:29">
      <c r="W221">
        <f t="shared" si="151"/>
        <v>1.9403267888116369</v>
      </c>
      <c r="X221">
        <f t="shared" si="152"/>
        <v>1.9403267888116369</v>
      </c>
      <c r="Y221">
        <f t="shared" si="153"/>
        <v>1.9403267888116369</v>
      </c>
      <c r="AA221">
        <f t="shared" si="150"/>
        <v>0</v>
      </c>
      <c r="AB221">
        <f t="shared" si="149"/>
        <v>0</v>
      </c>
      <c r="AC221">
        <v>1</v>
      </c>
    </row>
    <row r="222" spans="23:29">
      <c r="W222">
        <f t="shared" si="151"/>
        <v>1.8331690400259804</v>
      </c>
      <c r="X222">
        <f t="shared" si="152"/>
        <v>1.8331690400259804</v>
      </c>
      <c r="Y222">
        <f t="shared" si="153"/>
        <v>1.8331690400259804</v>
      </c>
      <c r="AA222">
        <f t="shared" si="150"/>
        <v>0</v>
      </c>
      <c r="AB222">
        <f t="shared" si="149"/>
        <v>0</v>
      </c>
      <c r="AC222">
        <v>1</v>
      </c>
    </row>
    <row r="223" spans="23:29">
      <c r="W223">
        <f t="shared" si="151"/>
        <v>1.7147913149400968</v>
      </c>
      <c r="X223">
        <f t="shared" si="152"/>
        <v>1.7147913149400968</v>
      </c>
      <c r="Y223">
        <f t="shared" si="153"/>
        <v>1.7147913149400966</v>
      </c>
      <c r="AA223">
        <f t="shared" si="150"/>
        <v>0</v>
      </c>
      <c r="AB223">
        <f t="shared" si="149"/>
        <v>0</v>
      </c>
      <c r="AC223">
        <v>1</v>
      </c>
    </row>
    <row r="224" spans="23:29">
      <c r="W224">
        <f t="shared" si="151"/>
        <v>1.586712928080156</v>
      </c>
      <c r="X224">
        <f t="shared" si="152"/>
        <v>1.586712928080156</v>
      </c>
      <c r="Y224">
        <f t="shared" si="153"/>
        <v>1.586712928080156</v>
      </c>
      <c r="AA224">
        <f t="shared" si="150"/>
        <v>0</v>
      </c>
      <c r="AB224">
        <f t="shared" si="149"/>
        <v>0</v>
      </c>
      <c r="AC224">
        <v>1</v>
      </c>
    </row>
    <row r="225" spans="23:29">
      <c r="W225">
        <f t="shared" si="151"/>
        <v>1.4512225071261833</v>
      </c>
      <c r="X225">
        <f t="shared" si="152"/>
        <v>1.4512225071261833</v>
      </c>
      <c r="Y225">
        <f t="shared" si="153"/>
        <v>1.4512225071261828</v>
      </c>
      <c r="AA225">
        <f t="shared" si="150"/>
        <v>0</v>
      </c>
      <c r="AB225">
        <f t="shared" si="149"/>
        <v>0</v>
      </c>
      <c r="AC225">
        <v>1</v>
      </c>
    </row>
    <row r="226" spans="23:29">
      <c r="W226">
        <f t="shared" si="151"/>
        <v>1.3112607731889327</v>
      </c>
      <c r="X226">
        <f t="shared" si="152"/>
        <v>1.3112607731889327</v>
      </c>
      <c r="Y226">
        <f t="shared" si="153"/>
        <v>1.3112607731889327</v>
      </c>
      <c r="AA226">
        <f t="shared" si="150"/>
        <v>0</v>
      </c>
      <c r="AB226">
        <f t="shared" si="149"/>
        <v>0</v>
      </c>
      <c r="AC226">
        <v>1</v>
      </c>
    </row>
    <row r="227" spans="23:29">
      <c r="W227">
        <f t="shared" si="151"/>
        <v>1.1701886498095184</v>
      </c>
      <c r="X227">
        <f t="shared" si="152"/>
        <v>1.1701886498095184</v>
      </c>
      <c r="Y227">
        <f t="shared" si="153"/>
        <v>1.1701886498095184</v>
      </c>
      <c r="AA227">
        <f t="shared" si="150"/>
        <v>0</v>
      </c>
      <c r="AB227">
        <f t="shared" si="149"/>
        <v>0</v>
      </c>
      <c r="AC227">
        <v>1</v>
      </c>
    </row>
    <row r="228" spans="23:29">
      <c r="W228">
        <f t="shared" si="151"/>
        <v>1.0314745342316776</v>
      </c>
      <c r="X228">
        <f t="shared" si="152"/>
        <v>1.0314745342316776</v>
      </c>
      <c r="Y228">
        <f t="shared" si="153"/>
        <v>1.0314745342316776</v>
      </c>
      <c r="AA228">
        <f t="shared" si="150"/>
        <v>0</v>
      </c>
      <c r="AB228">
        <f t="shared" si="149"/>
        <v>0</v>
      </c>
      <c r="AC228">
        <v>1</v>
      </c>
    </row>
    <row r="229" spans="23:29">
      <c r="W229">
        <f t="shared" si="151"/>
        <v>0.89836007516810001</v>
      </c>
      <c r="X229">
        <f t="shared" si="152"/>
        <v>0.89836007516810001</v>
      </c>
      <c r="Y229">
        <f>BB33</f>
        <v>0.89836007516810013</v>
      </c>
      <c r="AA229">
        <f t="shared" si="150"/>
        <v>0</v>
      </c>
      <c r="AB229">
        <f t="shared" si="149"/>
        <v>0</v>
      </c>
      <c r="AC229">
        <v>1</v>
      </c>
    </row>
    <row r="230" spans="23:29">
      <c r="W230">
        <f t="shared" si="151"/>
        <v>0.77357091373911446</v>
      </c>
      <c r="X230">
        <f t="shared" si="152"/>
        <v>0.77357091373911446</v>
      </c>
      <c r="Y230">
        <f t="shared" si="153"/>
        <v>0.77357091373911457</v>
      </c>
      <c r="AA230">
        <f t="shared" si="150"/>
        <v>0</v>
      </c>
      <c r="AB230">
        <f t="shared" si="149"/>
        <v>0</v>
      </c>
      <c r="AC230">
        <v>1</v>
      </c>
    </row>
    <row r="231" spans="23:29">
      <c r="W231">
        <f>Q4*Q20</f>
        <v>1.9061583577712606</v>
      </c>
      <c r="X231">
        <f t="shared" si="152"/>
        <v>1.9061583577712606</v>
      </c>
      <c r="Y231">
        <f>BC20</f>
        <v>1.9061583577712606</v>
      </c>
      <c r="AA231">
        <f t="shared" ref="AA231:AA245" si="154">AL4-Q4</f>
        <v>0</v>
      </c>
      <c r="AB231">
        <f t="shared" si="149"/>
        <v>0</v>
      </c>
      <c r="AC231">
        <v>1</v>
      </c>
    </row>
    <row r="232" spans="23:29">
      <c r="W232">
        <f t="shared" ref="W232:W245" si="155">Q5*Q21</f>
        <v>1.8637992831541219</v>
      </c>
      <c r="X232">
        <f t="shared" si="152"/>
        <v>1.8637992831541219</v>
      </c>
      <c r="Y232">
        <f t="shared" ref="Y232:Y245" si="156">BC21</f>
        <v>1.8637992831541215</v>
      </c>
      <c r="AA232">
        <f t="shared" si="154"/>
        <v>0</v>
      </c>
      <c r="AB232">
        <f t="shared" si="149"/>
        <v>0</v>
      </c>
      <c r="AC232">
        <v>1</v>
      </c>
    </row>
    <row r="233" spans="23:29">
      <c r="W233">
        <f t="shared" si="155"/>
        <v>1.8134263295553619</v>
      </c>
      <c r="X233">
        <f t="shared" si="152"/>
        <v>1.8134263295553619</v>
      </c>
      <c r="Y233">
        <f t="shared" si="156"/>
        <v>1.8134263295553614</v>
      </c>
      <c r="AA233">
        <f t="shared" si="154"/>
        <v>0</v>
      </c>
      <c r="AB233">
        <f t="shared" si="149"/>
        <v>0</v>
      </c>
      <c r="AC233">
        <v>1</v>
      </c>
    </row>
    <row r="234" spans="23:29">
      <c r="W234">
        <f t="shared" si="155"/>
        <v>1.7541640312038795</v>
      </c>
      <c r="X234">
        <f t="shared" si="152"/>
        <v>1.7541640312038795</v>
      </c>
      <c r="Y234">
        <f t="shared" si="156"/>
        <v>1.7541640312038791</v>
      </c>
      <c r="AA234">
        <f t="shared" si="154"/>
        <v>0</v>
      </c>
      <c r="AB234">
        <f t="shared" si="149"/>
        <v>0</v>
      </c>
      <c r="AC234">
        <v>1</v>
      </c>
    </row>
    <row r="235" spans="23:29">
      <c r="W235">
        <f t="shared" si="155"/>
        <v>1.685319289005925</v>
      </c>
      <c r="X235">
        <f t="shared" si="152"/>
        <v>1.685319289005925</v>
      </c>
      <c r="Y235">
        <f t="shared" si="156"/>
        <v>1.6853192890059248</v>
      </c>
      <c r="AA235">
        <f t="shared" si="154"/>
        <v>0</v>
      </c>
      <c r="AB235">
        <f t="shared" si="149"/>
        <v>0</v>
      </c>
      <c r="AC235">
        <v>1</v>
      </c>
    </row>
    <row r="236" spans="23:29">
      <c r="W236">
        <f t="shared" si="155"/>
        <v>1.6065071262203878</v>
      </c>
      <c r="X236">
        <f t="shared" si="152"/>
        <v>1.6065071262203878</v>
      </c>
      <c r="Y236">
        <f t="shared" si="156"/>
        <v>1.6065071262203878</v>
      </c>
      <c r="AA236">
        <f t="shared" si="154"/>
        <v>0</v>
      </c>
      <c r="AB236">
        <f t="shared" si="149"/>
        <v>0</v>
      </c>
      <c r="AC236">
        <v>1</v>
      </c>
    </row>
    <row r="237" spans="23:29">
      <c r="W237">
        <f t="shared" si="155"/>
        <v>1.5177851191612961</v>
      </c>
      <c r="X237">
        <f t="shared" si="152"/>
        <v>1.5177851191612961</v>
      </c>
      <c r="Y237">
        <f t="shared" si="156"/>
        <v>1.5177851191612959</v>
      </c>
      <c r="AA237">
        <f t="shared" si="154"/>
        <v>0</v>
      </c>
      <c r="AB237">
        <f t="shared" si="149"/>
        <v>0</v>
      </c>
      <c r="AC237">
        <v>1</v>
      </c>
    </row>
    <row r="238" spans="23:29">
      <c r="W238">
        <f t="shared" si="155"/>
        <v>1.4197734543052418</v>
      </c>
      <c r="X238">
        <f t="shared" si="152"/>
        <v>1.4197734543052418</v>
      </c>
      <c r="Y238">
        <f t="shared" si="156"/>
        <v>1.4197734543052416</v>
      </c>
      <c r="AA238">
        <f t="shared" si="154"/>
        <v>0</v>
      </c>
      <c r="AB238">
        <f t="shared" si="149"/>
        <v>0</v>
      </c>
      <c r="AC238">
        <v>1</v>
      </c>
    </row>
    <row r="239" spans="23:29">
      <c r="W239">
        <f t="shared" si="155"/>
        <v>1.3137300587330325</v>
      </c>
      <c r="X239">
        <f t="shared" si="152"/>
        <v>1.3137300587330325</v>
      </c>
      <c r="Y239">
        <f t="shared" si="156"/>
        <v>1.3137300587330327</v>
      </c>
      <c r="AA239">
        <f t="shared" si="154"/>
        <v>0</v>
      </c>
      <c r="AB239">
        <f t="shared" si="149"/>
        <v>0</v>
      </c>
      <c r="AC239">
        <v>1</v>
      </c>
    </row>
    <row r="240" spans="23:29">
      <c r="W240">
        <f t="shared" si="155"/>
        <v>1.2015498177281305</v>
      </c>
      <c r="X240">
        <f t="shared" si="152"/>
        <v>1.2015498177281305</v>
      </c>
      <c r="Y240">
        <f t="shared" si="156"/>
        <v>1.2015498177281303</v>
      </c>
      <c r="AA240">
        <f t="shared" si="154"/>
        <v>0</v>
      </c>
      <c r="AB240">
        <f t="shared" si="149"/>
        <v>0</v>
      </c>
      <c r="AC240">
        <v>1</v>
      </c>
    </row>
    <row r="241" spans="23:29">
      <c r="W241">
        <f t="shared" si="155"/>
        <v>1.0856675218876113</v>
      </c>
      <c r="X241">
        <f t="shared" si="152"/>
        <v>1.0856675218876113</v>
      </c>
      <c r="Y241">
        <f t="shared" si="156"/>
        <v>1.0856675218876111</v>
      </c>
      <c r="AA241">
        <f t="shared" si="154"/>
        <v>0</v>
      </c>
      <c r="AB241">
        <f t="shared" si="149"/>
        <v>0</v>
      </c>
      <c r="AC241">
        <v>1</v>
      </c>
    </row>
    <row r="242" spans="23:29">
      <c r="W242">
        <f t="shared" si="155"/>
        <v>0.96886587134766577</v>
      </c>
      <c r="X242">
        <f t="shared" si="152"/>
        <v>0.96886587134766577</v>
      </c>
      <c r="Y242">
        <f t="shared" si="156"/>
        <v>0.968865871347666</v>
      </c>
      <c r="AA242">
        <f t="shared" si="154"/>
        <v>0</v>
      </c>
      <c r="AB242">
        <f t="shared" si="149"/>
        <v>0</v>
      </c>
      <c r="AC242">
        <v>1</v>
      </c>
    </row>
    <row r="243" spans="23:29">
      <c r="W243">
        <f t="shared" si="155"/>
        <v>0.85401654984773312</v>
      </c>
      <c r="X243">
        <f t="shared" si="152"/>
        <v>0.85401654984773312</v>
      </c>
      <c r="Y243">
        <f t="shared" si="156"/>
        <v>0.85401654984773312</v>
      </c>
      <c r="AA243">
        <f t="shared" si="154"/>
        <v>0</v>
      </c>
      <c r="AB243">
        <f t="shared" si="149"/>
        <v>0</v>
      </c>
      <c r="AC243">
        <v>1</v>
      </c>
    </row>
    <row r="244" spans="23:29">
      <c r="W244">
        <f t="shared" si="155"/>
        <v>0.74380350309616894</v>
      </c>
      <c r="X244">
        <f t="shared" si="152"/>
        <v>0.74380350309616894</v>
      </c>
      <c r="Y244">
        <f t="shared" si="156"/>
        <v>0.74380350309616905</v>
      </c>
      <c r="AA244">
        <f t="shared" si="154"/>
        <v>0</v>
      </c>
      <c r="AB244">
        <f t="shared" si="149"/>
        <v>0</v>
      </c>
      <c r="AC244">
        <v>1</v>
      </c>
    </row>
    <row r="245" spans="23:29">
      <c r="W245">
        <f t="shared" si="155"/>
        <v>0.64048344470872931</v>
      </c>
      <c r="X245">
        <f t="shared" si="152"/>
        <v>0.64048344470872931</v>
      </c>
      <c r="Y245">
        <f t="shared" si="156"/>
        <v>0.64048344470872931</v>
      </c>
      <c r="AA245">
        <f t="shared" si="154"/>
        <v>0</v>
      </c>
      <c r="AB245">
        <f t="shared" si="149"/>
        <v>0</v>
      </c>
      <c r="AC245">
        <v>1</v>
      </c>
    </row>
    <row r="246" spans="23:29">
      <c r="W246">
        <f>R4*R20</f>
        <v>1.5687851971037812</v>
      </c>
      <c r="X246">
        <f t="shared" si="152"/>
        <v>1.5687851971037812</v>
      </c>
      <c r="Y246">
        <f>BD20</f>
        <v>1.5687851971037812</v>
      </c>
      <c r="AA246">
        <f t="shared" ref="AA246:AA260" si="157">AM4-R4</f>
        <v>0</v>
      </c>
      <c r="AB246">
        <f t="shared" si="149"/>
        <v>0</v>
      </c>
      <c r="AC246">
        <v>1</v>
      </c>
    </row>
    <row r="247" spans="23:29">
      <c r="W247">
        <f t="shared" ref="W247:W260" si="158">R5*R21</f>
        <v>1.5339233038348083</v>
      </c>
      <c r="X247">
        <f t="shared" si="152"/>
        <v>1.5339233038348083</v>
      </c>
      <c r="Y247">
        <f t="shared" ref="Y247:Y260" si="159">BD21</f>
        <v>1.5339233038348081</v>
      </c>
      <c r="AA247">
        <f t="shared" si="157"/>
        <v>0</v>
      </c>
      <c r="AB247">
        <f t="shared" si="149"/>
        <v>0</v>
      </c>
      <c r="AC247">
        <v>1</v>
      </c>
    </row>
    <row r="248" spans="23:29">
      <c r="W248">
        <f t="shared" si="158"/>
        <v>1.4924659172446784</v>
      </c>
      <c r="X248">
        <f t="shared" si="152"/>
        <v>1.4924659172446784</v>
      </c>
      <c r="Y248">
        <f t="shared" si="159"/>
        <v>1.4924659172446781</v>
      </c>
      <c r="AA248">
        <f t="shared" si="157"/>
        <v>0</v>
      </c>
      <c r="AB248">
        <f t="shared" si="149"/>
        <v>0</v>
      </c>
      <c r="AC248">
        <v>1</v>
      </c>
    </row>
    <row r="249" spans="23:29">
      <c r="W249">
        <f t="shared" si="158"/>
        <v>1.4436925212562903</v>
      </c>
      <c r="X249">
        <f t="shared" si="152"/>
        <v>1.4436925212562903</v>
      </c>
      <c r="Y249">
        <f t="shared" si="159"/>
        <v>1.4436925212562901</v>
      </c>
      <c r="AA249">
        <f t="shared" si="157"/>
        <v>0</v>
      </c>
      <c r="AB249">
        <f t="shared" si="149"/>
        <v>0</v>
      </c>
      <c r="AC249">
        <v>1</v>
      </c>
    </row>
    <row r="250" spans="23:29">
      <c r="W250">
        <f t="shared" si="158"/>
        <v>1.3870326891818676</v>
      </c>
      <c r="X250">
        <f t="shared" si="152"/>
        <v>1.3870326891818676</v>
      </c>
      <c r="Y250">
        <f t="shared" si="159"/>
        <v>1.3870326891818676</v>
      </c>
      <c r="AA250">
        <f t="shared" si="157"/>
        <v>0</v>
      </c>
      <c r="AB250">
        <f t="shared" si="149"/>
        <v>0</v>
      </c>
      <c r="AC250">
        <v>1</v>
      </c>
    </row>
    <row r="251" spans="23:29">
      <c r="W251">
        <f t="shared" si="158"/>
        <v>1.3221695817566026</v>
      </c>
      <c r="X251">
        <f t="shared" si="152"/>
        <v>1.3221695817566026</v>
      </c>
      <c r="Y251">
        <f t="shared" si="159"/>
        <v>1.3221695817566026</v>
      </c>
      <c r="AA251">
        <f t="shared" si="157"/>
        <v>0</v>
      </c>
      <c r="AB251">
        <f t="shared" si="149"/>
        <v>0</v>
      </c>
      <c r="AC251">
        <v>1</v>
      </c>
    </row>
    <row r="252" spans="23:29">
      <c r="W252">
        <f t="shared" si="158"/>
        <v>1.249150584796465</v>
      </c>
      <c r="X252">
        <f t="shared" si="152"/>
        <v>1.249150584796465</v>
      </c>
      <c r="Y252">
        <f t="shared" si="159"/>
        <v>1.2491505847964648</v>
      </c>
      <c r="AA252">
        <f t="shared" si="157"/>
        <v>0</v>
      </c>
      <c r="AB252">
        <f t="shared" si="149"/>
        <v>0</v>
      </c>
      <c r="AC252">
        <v>1</v>
      </c>
    </row>
    <row r="253" spans="23:29">
      <c r="W253">
        <f t="shared" si="158"/>
        <v>1.1684861172600662</v>
      </c>
      <c r="X253">
        <f t="shared" si="152"/>
        <v>1.1684861172600662</v>
      </c>
      <c r="Y253">
        <f t="shared" si="159"/>
        <v>1.168486117260066</v>
      </c>
      <c r="AA253">
        <f t="shared" si="157"/>
        <v>0</v>
      </c>
      <c r="AB253">
        <f t="shared" si="149"/>
        <v>0</v>
      </c>
      <c r="AC253">
        <v>1</v>
      </c>
    </row>
    <row r="254" spans="23:29">
      <c r="W254">
        <f t="shared" si="158"/>
        <v>1.0812114642670094</v>
      </c>
      <c r="X254">
        <f t="shared" si="152"/>
        <v>1.0812114642670094</v>
      </c>
      <c r="Y254">
        <f t="shared" si="159"/>
        <v>1.0812114642670094</v>
      </c>
      <c r="AA254">
        <f t="shared" si="157"/>
        <v>0</v>
      </c>
      <c r="AB254">
        <f t="shared" si="149"/>
        <v>0</v>
      </c>
      <c r="AC254">
        <v>1</v>
      </c>
    </row>
    <row r="255" spans="23:29">
      <c r="W255">
        <f t="shared" si="158"/>
        <v>0.98888613317447915</v>
      </c>
      <c r="X255">
        <f t="shared" si="152"/>
        <v>0.98888613317447915</v>
      </c>
      <c r="Y255">
        <f t="shared" si="159"/>
        <v>0.98888613317447893</v>
      </c>
      <c r="AA255">
        <f t="shared" si="157"/>
        <v>0</v>
      </c>
      <c r="AB255">
        <f t="shared" si="149"/>
        <v>0</v>
      </c>
      <c r="AC255">
        <v>1</v>
      </c>
    </row>
    <row r="256" spans="23:29">
      <c r="W256">
        <f t="shared" si="158"/>
        <v>0.89351397819068901</v>
      </c>
      <c r="X256">
        <f t="shared" si="152"/>
        <v>0.89351397819068901</v>
      </c>
      <c r="Y256">
        <f t="shared" si="159"/>
        <v>0.8935139781906889</v>
      </c>
      <c r="AA256">
        <f t="shared" si="157"/>
        <v>0</v>
      </c>
      <c r="AB256">
        <f t="shared" si="149"/>
        <v>0</v>
      </c>
      <c r="AC256">
        <v>1</v>
      </c>
    </row>
    <row r="257" spans="23:29">
      <c r="W257">
        <f t="shared" si="158"/>
        <v>0.79738518615338883</v>
      </c>
      <c r="X257">
        <f t="shared" si="152"/>
        <v>0.79738518615338883</v>
      </c>
      <c r="Y257">
        <f t="shared" si="159"/>
        <v>0.79738518615338894</v>
      </c>
      <c r="AA257">
        <f t="shared" si="157"/>
        <v>0</v>
      </c>
      <c r="AB257">
        <f t="shared" si="149"/>
        <v>0</v>
      </c>
      <c r="AC257">
        <v>1</v>
      </c>
    </row>
    <row r="258" spans="23:29">
      <c r="W258">
        <f t="shared" si="158"/>
        <v>0.70286317819326716</v>
      </c>
      <c r="X258">
        <f t="shared" si="152"/>
        <v>0.70286317819326716</v>
      </c>
      <c r="Y258">
        <f t="shared" si="159"/>
        <v>0.70286317819326705</v>
      </c>
      <c r="AA258">
        <f t="shared" si="157"/>
        <v>0</v>
      </c>
      <c r="AB258">
        <f t="shared" si="149"/>
        <v>0</v>
      </c>
      <c r="AC258">
        <v>1</v>
      </c>
    </row>
    <row r="259" spans="23:29">
      <c r="W259">
        <f t="shared" si="158"/>
        <v>0.61215686538003289</v>
      </c>
      <c r="X259">
        <f t="shared" si="152"/>
        <v>0.61215686538003289</v>
      </c>
      <c r="Y259">
        <f t="shared" si="159"/>
        <v>0.61215686538003289</v>
      </c>
      <c r="AA259">
        <f t="shared" si="157"/>
        <v>0</v>
      </c>
      <c r="AB259">
        <f t="shared" si="149"/>
        <v>0</v>
      </c>
      <c r="AC259">
        <v>1</v>
      </c>
    </row>
    <row r="260" spans="23:29">
      <c r="W260">
        <f t="shared" si="158"/>
        <v>0.52712354299037012</v>
      </c>
      <c r="X260">
        <f t="shared" si="152"/>
        <v>0.52712354299037012</v>
      </c>
      <c r="Y260">
        <f t="shared" si="159"/>
        <v>0.52712354299037012</v>
      </c>
      <c r="AA260">
        <f t="shared" si="157"/>
        <v>0</v>
      </c>
      <c r="AB260">
        <f t="shared" si="149"/>
        <v>0</v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222.60801070696238</v>
      </c>
      <c r="BW1" t="s">
        <v>38</v>
      </c>
      <c r="CN1" t="s">
        <v>35</v>
      </c>
      <c r="CQ1" t="s">
        <v>40</v>
      </c>
      <c r="CR1">
        <f>SUM(CN4:DC18)</f>
        <v>86.353833760290499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10.189231714008006</v>
      </c>
      <c r="E4">
        <f>'Raw data and fitting summary'!E6</f>
        <v>9.583574542204996</v>
      </c>
      <c r="F4">
        <f>'Raw data and fitting summary'!F6</f>
        <v>8.9207525193031323</v>
      </c>
      <c r="G4">
        <f>'Raw data and fitting summary'!G6</f>
        <v>8.2108969120459676</v>
      </c>
      <c r="H4">
        <f>'Raw data and fitting summary'!H6</f>
        <v>7.4680711053068256</v>
      </c>
      <c r="I4">
        <f>'Raw data and fitting summary'!I6</f>
        <v>6.7093426551880428</v>
      </c>
      <c r="J4">
        <f>'Raw data and fitting summary'!J6</f>
        <v>5.9533009154625871</v>
      </c>
      <c r="K4">
        <f>'Raw data and fitting summary'!K6</f>
        <v>5.2182748158671508</v>
      </c>
      <c r="L4">
        <f>'Raw data and fitting summary'!L6</f>
        <v>4.5206028212270803</v>
      </c>
      <c r="M4">
        <f>'Raw data and fitting summary'!M6</f>
        <v>3.8732897935834472</v>
      </c>
      <c r="N4">
        <f>'Raw data and fitting summary'!N6</f>
        <v>3.2852618100950188</v>
      </c>
      <c r="O4">
        <f>'Raw data and fitting summary'!O6</f>
        <v>2.7612574341546301</v>
      </c>
      <c r="P4">
        <f>'Raw data and fitting summary'!P6</f>
        <v>2.3022432113341198</v>
      </c>
      <c r="Q4">
        <f>'Raw data and fitting summary'!Q6</f>
        <v>1.9061583577712606</v>
      </c>
      <c r="R4">
        <f>'Raw data and fitting summary'!R6</f>
        <v>1.5687851971037812</v>
      </c>
      <c r="T4">
        <f>'Raw data and fitting summary'!D41</f>
        <v>2.914901452877889E-2</v>
      </c>
      <c r="U4">
        <f>'Raw data and fitting summary'!F41</f>
        <v>11.160961827932828</v>
      </c>
      <c r="V4">
        <f>'Raw data and fitting summary'!H41</f>
        <v>1.2703057558235222E-2</v>
      </c>
      <c r="X4">
        <f>($U$4*B4/(B4+$T$4*(1+$C$3/$V$4)))*C20</f>
        <v>10.844845275436763</v>
      </c>
      <c r="Y4">
        <f t="shared" ref="Y4:Y18" si="4">($U$4*B4/(B4+$T$4*(1+$D$3/$V$4)))*D20</f>
        <v>9.8763578557770497</v>
      </c>
      <c r="Z4">
        <f t="shared" ref="Z4:Z18" si="5">($U$4*B4/(B4+$T$4*(1+$E$3/$V$4)))*E20</f>
        <v>9.6606737957695099</v>
      </c>
      <c r="AA4">
        <f t="shared" ref="AA4:AA18" si="6">($U$4*B4/(B4+$T$4*(1+$F$3/$V$4)))*F20</f>
        <v>9.4039641368521885</v>
      </c>
      <c r="AB4">
        <f t="shared" ref="AB4:AB18" si="7">($U$4*B4/(B4+$T$4*(1+$G$3/$V$4)))*G20</f>
        <v>9.1016456345627699</v>
      </c>
      <c r="AC4">
        <f t="shared" ref="AC4:AC18" si="8">($U$4*B4/(B4+$T$4*(1+$H$3/$V$4)))*H20</f>
        <v>8.7500259988856417</v>
      </c>
      <c r="AD4">
        <f t="shared" ref="AD4:AD18" si="9">($U$4*B4/(B4+$T$4*(1+$I$3/$V$4)))*I20</f>
        <v>8.3469463849440029</v>
      </c>
      <c r="AE4">
        <f t="shared" ref="AE4:AE18" si="10">($U$4*B4/(B4+$T$4*(1+$J$3/$V$4)))*J20</f>
        <v>7.8924768061572719</v>
      </c>
      <c r="AF4">
        <f t="shared" ref="AF4:AF18" si="11">($U$4*B4/(B4+$T$4*(1+$K$3/$V$4)))*K20</f>
        <v>7.3895495503821103</v>
      </c>
      <c r="AG4">
        <f t="shared" ref="AG4:AG18" si="12">($U$4*B4/(B4+$T$4*(1+$L$3/$V$4)))*L20</f>
        <v>6.8443748913161748</v>
      </c>
      <c r="AH4">
        <f t="shared" ref="AH4:AH18" si="13">($U$4*B4/(B4+$T$4*(1+$M$3/$V$4)))*M20</f>
        <v>6.2664769411992154</v>
      </c>
      <c r="AI4">
        <f t="shared" ref="AI4:AI18" si="14">($U$4*B4/(B4+$T$4*(1+$N$3/$V$4)))*N20</f>
        <v>5.6682370335256325</v>
      </c>
      <c r="AJ4">
        <f t="shared" ref="AJ4:AJ18" si="15">($U$4*B4/(B4+$T$4*(1+$O$3/$V$4)))*O20</f>
        <v>5.0639399541852645</v>
      </c>
      <c r="AK4">
        <f t="shared" ref="AK4:AK18" si="16">($U$4*B4/(B4+$T$4*(1+$P$3/$V$4)))*P20</f>
        <v>4.4684560878839399</v>
      </c>
      <c r="AL4">
        <f t="shared" ref="AL4:AL18" si="17">($U$4*B4/(B4+$T$4*(1+$Q$3/$V$4)))*Q20</f>
        <v>3.8958066259588149</v>
      </c>
      <c r="AM4">
        <f t="shared" ref="AM4:AM18" si="18">($U$4*B4/(B4+$T$4*(1+$R$3/$V$4)))*R20</f>
        <v>3.3578976085786065</v>
      </c>
      <c r="AO4">
        <f>IFERROR(X4, 0)</f>
        <v>10.844845275436763</v>
      </c>
      <c r="AP4">
        <f t="shared" ref="AP4:BD18" si="19">IFERROR(Y4, 0)</f>
        <v>9.8763578557770497</v>
      </c>
      <c r="AQ4">
        <f t="shared" si="19"/>
        <v>9.6606737957695099</v>
      </c>
      <c r="AR4">
        <f t="shared" si="19"/>
        <v>9.4039641368521885</v>
      </c>
      <c r="AS4">
        <f t="shared" si="19"/>
        <v>9.1016456345627699</v>
      </c>
      <c r="AT4">
        <f t="shared" si="19"/>
        <v>8.7500259988856417</v>
      </c>
      <c r="AU4">
        <f t="shared" si="19"/>
        <v>8.3469463849440029</v>
      </c>
      <c r="AV4">
        <f t="shared" si="19"/>
        <v>7.8924768061572719</v>
      </c>
      <c r="AW4">
        <f t="shared" si="19"/>
        <v>7.3895495503821103</v>
      </c>
      <c r="AX4">
        <f t="shared" si="19"/>
        <v>6.8443748913161748</v>
      </c>
      <c r="AY4">
        <f t="shared" si="19"/>
        <v>6.2664769411992154</v>
      </c>
      <c r="AZ4">
        <f t="shared" si="19"/>
        <v>5.6682370335256325</v>
      </c>
      <c r="BA4">
        <f t="shared" si="19"/>
        <v>5.0639399541852645</v>
      </c>
      <c r="BB4">
        <f t="shared" si="19"/>
        <v>4.4684560878839399</v>
      </c>
      <c r="BC4">
        <f t="shared" si="19"/>
        <v>3.8958066259588149</v>
      </c>
      <c r="BD4">
        <f t="shared" si="19"/>
        <v>3.3578976085786065</v>
      </c>
      <c r="BF4">
        <f>(C4-AO4)^2</f>
        <v>7.7925747593918517</v>
      </c>
      <c r="BG4">
        <f>(D4-AP4)^2</f>
        <v>9.7890051164324518E-2</v>
      </c>
      <c r="BH4">
        <f t="shared" ref="BH4:BU4" si="20">(E4-AQ4)^2</f>
        <v>5.9442949002052031E-3</v>
      </c>
      <c r="BI4">
        <f t="shared" si="20"/>
        <v>0.23349346733437534</v>
      </c>
      <c r="BJ4">
        <f t="shared" si="20"/>
        <v>0.79343328666531521</v>
      </c>
      <c r="BK4">
        <f t="shared" si="20"/>
        <v>1.6434083491706737</v>
      </c>
      <c r="BL4">
        <f t="shared" si="20"/>
        <v>2.6817459757106312</v>
      </c>
      <c r="BM4">
        <f t="shared" si="20"/>
        <v>3.7604031350515239</v>
      </c>
      <c r="BN4">
        <f t="shared" si="20"/>
        <v>4.7144339727430076</v>
      </c>
      <c r="BO4">
        <f t="shared" si="20"/>
        <v>5.3999166337261553</v>
      </c>
      <c r="BP4">
        <f t="shared" si="20"/>
        <v>5.7273447235132968</v>
      </c>
      <c r="BQ4">
        <f t="shared" si="20"/>
        <v>5.6785709154841832</v>
      </c>
      <c r="BR4">
        <f t="shared" si="20"/>
        <v>5.3023467880546331</v>
      </c>
      <c r="BS4">
        <f t="shared" si="20"/>
        <v>4.6924782265302465</v>
      </c>
      <c r="BT4">
        <f t="shared" si="20"/>
        <v>3.9587002311017336</v>
      </c>
      <c r="BU4">
        <f t="shared" si="20"/>
        <v>3.200923220893265</v>
      </c>
      <c r="BW4">
        <f>ABS((AO4-C4)/AO4)</f>
        <v>0.25740508877978874</v>
      </c>
      <c r="BX4">
        <f t="shared" ref="BX4:CJ4" si="21">ABS((AP4-D4)/AP4)</f>
        <v>3.1679072670290562E-2</v>
      </c>
      <c r="BY4">
        <f t="shared" si="21"/>
        <v>7.9807325238821607E-3</v>
      </c>
      <c r="BZ4">
        <f t="shared" si="21"/>
        <v>5.1383821813553061E-2</v>
      </c>
      <c r="CA4">
        <f t="shared" si="21"/>
        <v>9.7866776875409803E-2</v>
      </c>
      <c r="CB4">
        <f t="shared" si="21"/>
        <v>0.14650869537325709</v>
      </c>
      <c r="CC4">
        <f t="shared" si="21"/>
        <v>0.19619195502559181</v>
      </c>
      <c r="CD4">
        <f t="shared" si="21"/>
        <v>0.24569928278811634</v>
      </c>
      <c r="CE4">
        <f t="shared" si="21"/>
        <v>0.29383045877304981</v>
      </c>
      <c r="CF4">
        <f t="shared" si="21"/>
        <v>0.33951560324923008</v>
      </c>
      <c r="CG4">
        <f t="shared" si="21"/>
        <v>0.38190312835616758</v>
      </c>
      <c r="CH4">
        <f t="shared" si="21"/>
        <v>0.4204085343178402</v>
      </c>
      <c r="CI4">
        <f t="shared" si="21"/>
        <v>0.45472152925658305</v>
      </c>
      <c r="CJ4">
        <f t="shared" si="21"/>
        <v>0.48477882157630003</v>
      </c>
      <c r="CK4">
        <f>ABS((BC4-Q4)/BC4)</f>
        <v>0.51071535607799134</v>
      </c>
      <c r="CL4">
        <f>ABS((BD4-R4)/BD4)</f>
        <v>0.53280731577522822</v>
      </c>
      <c r="CN4">
        <f>IFERROR(BW4, 0)</f>
        <v>0.25740508877978874</v>
      </c>
      <c r="CO4">
        <f t="shared" ref="CO4:DC4" si="22">IFERROR(BX4, 0)</f>
        <v>3.1679072670290562E-2</v>
      </c>
      <c r="CP4">
        <f t="shared" si="22"/>
        <v>7.9807325238821607E-3</v>
      </c>
      <c r="CQ4">
        <f t="shared" si="22"/>
        <v>5.1383821813553061E-2</v>
      </c>
      <c r="CR4">
        <f t="shared" si="22"/>
        <v>9.7866776875409803E-2</v>
      </c>
      <c r="CS4">
        <f t="shared" si="22"/>
        <v>0.14650869537325709</v>
      </c>
      <c r="CT4">
        <f t="shared" si="22"/>
        <v>0.19619195502559181</v>
      </c>
      <c r="CU4">
        <f t="shared" si="22"/>
        <v>0.24569928278811634</v>
      </c>
      <c r="CV4">
        <f t="shared" si="22"/>
        <v>0.29383045877304981</v>
      </c>
      <c r="CW4">
        <f t="shared" si="22"/>
        <v>0.33951560324923008</v>
      </c>
      <c r="CX4">
        <f t="shared" si="22"/>
        <v>0.38190312835616758</v>
      </c>
      <c r="CY4">
        <f t="shared" si="22"/>
        <v>0.4204085343178402</v>
      </c>
      <c r="CZ4">
        <f t="shared" si="22"/>
        <v>0.45472152925658305</v>
      </c>
      <c r="DA4">
        <f t="shared" si="22"/>
        <v>0.48477882157630003</v>
      </c>
      <c r="DB4">
        <f t="shared" si="22"/>
        <v>0.51071535607799134</v>
      </c>
      <c r="DC4">
        <f t="shared" si="22"/>
        <v>0.53280731577522822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9.9628043425856063</v>
      </c>
      <c r="E5">
        <f>'Raw data and fitting summary'!E7</f>
        <v>9.3706062190448876</v>
      </c>
      <c r="F5">
        <f>'Raw data and fitting summary'!F7</f>
        <v>8.7225135744297297</v>
      </c>
      <c r="G5">
        <f>'Raw data and fitting summary'!G7</f>
        <v>8.0284325362227236</v>
      </c>
      <c r="H5">
        <f>'Raw data and fitting summary'!H7</f>
        <v>7.302113969633341</v>
      </c>
      <c r="I5">
        <f>'Raw data and fitting summary'!I7</f>
        <v>6.5602461517394195</v>
      </c>
      <c r="J5">
        <f>'Raw data and fitting summary'!J7</f>
        <v>5.8210053395634187</v>
      </c>
      <c r="K5">
        <f>'Raw data and fitting summary'!K7</f>
        <v>5.1023131532923252</v>
      </c>
      <c r="L5">
        <f>'Raw data and fitting summary'!L7</f>
        <v>4.4201449807553672</v>
      </c>
      <c r="M5">
        <f>'Raw data and fitting summary'!M7</f>
        <v>3.7872166870593706</v>
      </c>
      <c r="N5">
        <f>'Raw data and fitting summary'!N7</f>
        <v>3.2122559920929072</v>
      </c>
      <c r="O5">
        <f>'Raw data and fitting summary'!O7</f>
        <v>2.6998961578400831</v>
      </c>
      <c r="P5">
        <f>'Raw data and fitting summary'!P7</f>
        <v>2.2510822510822504</v>
      </c>
      <c r="Q5">
        <f>'Raw data and fitting summary'!Q7</f>
        <v>1.8637992831541219</v>
      </c>
      <c r="R5">
        <f>'Raw data and fitting summary'!R7</f>
        <v>1.5339233038348083</v>
      </c>
      <c r="X5">
        <f t="shared" ref="X5:X18" si="23">($U$4*B5/(B5+$T$4*(1+$C$3/$V$4)))*C21</f>
        <v>10.768594433439267</v>
      </c>
      <c r="Y5">
        <f t="shared" si="4"/>
        <v>9.6001193113170444</v>
      </c>
      <c r="Z5">
        <f t="shared" si="5"/>
        <v>9.3465755215162378</v>
      </c>
      <c r="AA5">
        <f t="shared" si="6"/>
        <v>9.0478770165755407</v>
      </c>
      <c r="AB5">
        <f t="shared" si="7"/>
        <v>8.7003202245715663</v>
      </c>
      <c r="AC5">
        <f t="shared" si="8"/>
        <v>8.3017027939376238</v>
      </c>
      <c r="AD5">
        <f t="shared" si="9"/>
        <v>7.8520139403366871</v>
      </c>
      <c r="AE5">
        <f t="shared" si="10"/>
        <v>7.3540675705961052</v>
      </c>
      <c r="AF5">
        <f t="shared" si="11"/>
        <v>6.8139244657228506</v>
      </c>
      <c r="AG5">
        <f t="shared" si="12"/>
        <v>6.2409419418594556</v>
      </c>
      <c r="AH5">
        <f t="shared" si="13"/>
        <v>5.6473366649604708</v>
      </c>
      <c r="AI5">
        <f t="shared" si="14"/>
        <v>5.0472518965937967</v>
      </c>
      <c r="AJ5">
        <f t="shared" si="15"/>
        <v>4.4554570258548276</v>
      </c>
      <c r="AK5">
        <f t="shared" si="16"/>
        <v>3.8859221477118382</v>
      </c>
      <c r="AL5">
        <f t="shared" si="17"/>
        <v>3.3505516912873849</v>
      </c>
      <c r="AM5">
        <f t="shared" si="18"/>
        <v>2.8583087878674984</v>
      </c>
      <c r="AO5">
        <f t="shared" ref="AO5:AO18" si="24">IFERROR(X5, 0)</f>
        <v>10.768594433439267</v>
      </c>
      <c r="AP5">
        <f t="shared" si="19"/>
        <v>9.6001193113170444</v>
      </c>
      <c r="AQ5">
        <f t="shared" si="19"/>
        <v>9.3465755215162378</v>
      </c>
      <c r="AR5">
        <f t="shared" si="19"/>
        <v>9.0478770165755407</v>
      </c>
      <c r="AS5">
        <f t="shared" si="19"/>
        <v>8.7003202245715663</v>
      </c>
      <c r="AT5">
        <f t="shared" si="19"/>
        <v>8.3017027939376238</v>
      </c>
      <c r="AU5">
        <f t="shared" si="19"/>
        <v>7.8520139403366871</v>
      </c>
      <c r="AV5">
        <f t="shared" si="19"/>
        <v>7.3540675705961052</v>
      </c>
      <c r="AW5">
        <f t="shared" si="19"/>
        <v>6.8139244657228506</v>
      </c>
      <c r="AX5">
        <f t="shared" si="19"/>
        <v>6.2409419418594556</v>
      </c>
      <c r="AY5">
        <f t="shared" si="19"/>
        <v>5.6473366649604708</v>
      </c>
      <c r="AZ5">
        <f t="shared" si="19"/>
        <v>5.0472518965937967</v>
      </c>
      <c r="BA5">
        <f t="shared" si="19"/>
        <v>4.4554570258548276</v>
      </c>
      <c r="BB5">
        <f t="shared" si="19"/>
        <v>3.8859221477118382</v>
      </c>
      <c r="BC5">
        <f t="shared" si="19"/>
        <v>3.3505516912873849</v>
      </c>
      <c r="BD5">
        <f t="shared" si="19"/>
        <v>2.8583087878674984</v>
      </c>
      <c r="BF5">
        <f t="shared" ref="BF5:BF18" si="25">(C5-AO5)^2</f>
        <v>6.5778856246298201</v>
      </c>
      <c r="BG5">
        <f t="shared" ref="BG5:BG18" si="26">(D5-AP5)^2</f>
        <v>0.1315404319062777</v>
      </c>
      <c r="BH5">
        <f t="shared" ref="BH5:BH18" si="27">(E5-AQ5)^2</f>
        <v>5.7747442371345204E-4</v>
      </c>
      <c r="BI5">
        <f t="shared" ref="BI5:BI18" si="28">(F5-AR5)^2</f>
        <v>0.10586136948497045</v>
      </c>
      <c r="BJ5">
        <f t="shared" ref="BJ5:BJ18" si="29">(G5-AS5)^2</f>
        <v>0.45143306575475162</v>
      </c>
      <c r="BK5">
        <f t="shared" ref="BK5:BK18" si="30">(H5-AT5)^2</f>
        <v>0.99917781767401825</v>
      </c>
      <c r="BL5">
        <f t="shared" ref="BL5:BL18" si="31">(I5-AU5)^2</f>
        <v>1.6686640196574751</v>
      </c>
      <c r="BM5">
        <f t="shared" ref="BM5:BM18" si="32">(J5-AV5)^2</f>
        <v>2.3502798042189181</v>
      </c>
      <c r="BN5">
        <f t="shared" ref="BN5:BN18" si="33">(K5-AW5)^2</f>
        <v>2.9296132848401459</v>
      </c>
      <c r="BO5">
        <f t="shared" ref="BO5:BO18" si="34">(L5-AX5)^2</f>
        <v>3.3153015735658831</v>
      </c>
      <c r="BP5">
        <f t="shared" ref="BP5:BP18" si="35">(M5-AY5)^2</f>
        <v>3.4600463321867894</v>
      </c>
      <c r="BQ5">
        <f t="shared" ref="BQ5:BQ18" si="36">(N5-AZ5)^2</f>
        <v>3.3672099695350375</v>
      </c>
      <c r="BR5">
        <f t="shared" ref="BR5:BR18" si="37">(O5-BA5)^2</f>
        <v>3.0819939613046832</v>
      </c>
      <c r="BS5">
        <f t="shared" ref="BS5:BS18" si="38">(P5-BB5)^2</f>
        <v>2.6727014876118416</v>
      </c>
      <c r="BT5">
        <f t="shared" ref="BT5:BT18" si="39">(Q5-BC5)^2</f>
        <v>2.2104327230900567</v>
      </c>
      <c r="BU5">
        <f t="shared" ref="BU5:BU18" si="40">(R5-BD5)^2</f>
        <v>1.7539969103165027</v>
      </c>
      <c r="BW5">
        <f t="shared" ref="BW5:BW18" si="41">ABS((AO5-C5)/AO5)</f>
        <v>0.23816839939016446</v>
      </c>
      <c r="BX5">
        <f t="shared" ref="BX5:BX18" si="42">ABS((AP5-D5)/AP5)</f>
        <v>3.7779221227075041E-2</v>
      </c>
      <c r="BY5">
        <f t="shared" ref="BY5:BY18" si="43">ABS((AQ5-E5)/AQ5)</f>
        <v>2.571069743493751E-3</v>
      </c>
      <c r="BZ5">
        <f t="shared" ref="BZ5:BZ18" si="44">ABS((AR5-F5)/AR5)</f>
        <v>3.5960197242927948E-2</v>
      </c>
      <c r="CA5">
        <f t="shared" ref="CA5:CA18" si="45">ABS((AS5-G5)/AS5)</f>
        <v>7.7225627448894135E-2</v>
      </c>
      <c r="CB5">
        <f t="shared" ref="CB5:CB18" si="46">ABS((AT5-H5)/AT5)</f>
        <v>0.12040768612365157</v>
      </c>
      <c r="CC5">
        <f t="shared" ref="CC5:CC18" si="47">ABS((AU5-I5)/AU5)</f>
        <v>0.16451419959423527</v>
      </c>
      <c r="CD5">
        <f t="shared" ref="CD5:CD18" si="48">ABS((AV5-J5)/AV5)</f>
        <v>0.20846452882243774</v>
      </c>
      <c r="CE5">
        <f t="shared" ref="CE5:CE18" si="49">ABS((AW5-K5)/AW5)</f>
        <v>0.25119317377829931</v>
      </c>
      <c r="CF5">
        <f t="shared" ref="CF5:CF18" si="50">ABS((AX5-L5)/AX5)</f>
        <v>0.29175034442983322</v>
      </c>
      <c r="CG5">
        <f t="shared" ref="CG5:CG18" si="51">ABS((AY5-M5)/AY5)</f>
        <v>0.32938004023072004</v>
      </c>
      <c r="CH5">
        <f t="shared" ref="CH5:CH18" si="52">ABS((AZ5-N5)/AZ5)</f>
        <v>0.36356336915525461</v>
      </c>
      <c r="CI5">
        <f t="shared" ref="CI5:CI18" si="53">ABS((BA5-O5)/BA5)</f>
        <v>0.39402486834174349</v>
      </c>
      <c r="CJ5">
        <f t="shared" ref="CJ5:CJ18" si="54">ABS((BB5-P5)/BB5)</f>
        <v>0.42070835042133736</v>
      </c>
      <c r="CK5">
        <f t="shared" ref="CK5:CK18" si="55">ABS((BC5-Q5)/BC5)</f>
        <v>0.44373361318356713</v>
      </c>
      <c r="CL5">
        <f t="shared" ref="CL5:CL18" si="56">ABS((BD5-R5)/BD5)</f>
        <v>0.46334583920891759</v>
      </c>
      <c r="CN5">
        <f t="shared" ref="CN5:CN18" si="57">IFERROR(BW5, 0)</f>
        <v>0.23816839939016446</v>
      </c>
      <c r="CO5">
        <f t="shared" ref="CO5:CO18" si="58">IFERROR(BX5, 0)</f>
        <v>3.7779221227075041E-2</v>
      </c>
      <c r="CP5">
        <f t="shared" ref="CP5:CP18" si="59">IFERROR(BY5, 0)</f>
        <v>2.571069743493751E-3</v>
      </c>
      <c r="CQ5">
        <f t="shared" ref="CQ5:CQ18" si="60">IFERROR(BZ5, 0)</f>
        <v>3.5960197242927948E-2</v>
      </c>
      <c r="CR5">
        <f t="shared" ref="CR5:CR18" si="61">IFERROR(CA5, 0)</f>
        <v>7.7225627448894135E-2</v>
      </c>
      <c r="CS5">
        <f t="shared" ref="CS5:CS18" si="62">IFERROR(CB5, 0)</f>
        <v>0.12040768612365157</v>
      </c>
      <c r="CT5">
        <f t="shared" ref="CT5:CT18" si="63">IFERROR(CC5, 0)</f>
        <v>0.16451419959423527</v>
      </c>
      <c r="CU5">
        <f t="shared" ref="CU5:CU18" si="64">IFERROR(CD5, 0)</f>
        <v>0.20846452882243774</v>
      </c>
      <c r="CV5">
        <f t="shared" ref="CV5:CV18" si="65">IFERROR(CE5, 0)</f>
        <v>0.25119317377829931</v>
      </c>
      <c r="CW5">
        <f t="shared" ref="CW5:CW18" si="66">IFERROR(CF5, 0)</f>
        <v>0.29175034442983322</v>
      </c>
      <c r="CX5">
        <f t="shared" ref="CX5:CX18" si="67">IFERROR(CG5, 0)</f>
        <v>0.32938004023072004</v>
      </c>
      <c r="CY5">
        <f t="shared" ref="CY5:CY18" si="68">IFERROR(CH5, 0)</f>
        <v>0.36356336915525461</v>
      </c>
      <c r="CZ5">
        <f t="shared" ref="CZ5:CZ18" si="69">IFERROR(CI5, 0)</f>
        <v>0.39402486834174349</v>
      </c>
      <c r="DA5">
        <f t="shared" ref="DA5:DA18" si="70">IFERROR(CJ5, 0)</f>
        <v>0.42070835042133736</v>
      </c>
      <c r="DB5">
        <f t="shared" ref="DB5:DB18" si="71">IFERROR(CK5, 0)</f>
        <v>0.44373361318356713</v>
      </c>
      <c r="DC5">
        <f t="shared" ref="DC5:DC18" si="72">IFERROR(CL5, 0)</f>
        <v>0.46334583920891759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9.6935393603535633</v>
      </c>
      <c r="E6">
        <f>'Raw data and fitting summary'!E8</f>
        <v>9.117346591503134</v>
      </c>
      <c r="F6">
        <f>'Raw data and fitting summary'!F8</f>
        <v>8.4867699643100085</v>
      </c>
      <c r="G6">
        <f>'Raw data and fitting summary'!G8</f>
        <v>7.8114478730815691</v>
      </c>
      <c r="H6">
        <f>'Raw data and fitting summary'!H8</f>
        <v>7.1047595380216295</v>
      </c>
      <c r="I6">
        <f>'Raw data and fitting summary'!I8</f>
        <v>6.3829422016924084</v>
      </c>
      <c r="J6">
        <f>'Raw data and fitting summary'!J8</f>
        <v>5.6636808709265702</v>
      </c>
      <c r="K6">
        <f>'Raw data and fitting summary'!K8</f>
        <v>4.9644127977979382</v>
      </c>
      <c r="L6">
        <f>'Raw data and fitting summary'!L8</f>
        <v>4.3006816028971153</v>
      </c>
      <c r="M6">
        <f>'Raw data and fitting summary'!M8</f>
        <v>3.6848594793010094</v>
      </c>
      <c r="N6">
        <f>'Raw data and fitting summary'!N8</f>
        <v>3.1254382625768828</v>
      </c>
      <c r="O6">
        <f>'Raw data and fitting summary'!O8</f>
        <v>2.6269259914119725</v>
      </c>
      <c r="P6">
        <f>'Raw data and fitting summary'!P8</f>
        <v>2.19024219024219</v>
      </c>
      <c r="Q6">
        <f>'Raw data and fitting summary'!Q8</f>
        <v>1.8134263295553619</v>
      </c>
      <c r="R6">
        <f>'Raw data and fitting summary'!R8</f>
        <v>1.4924659172446784</v>
      </c>
      <c r="X6">
        <f t="shared" si="23"/>
        <v>10.674775595249422</v>
      </c>
      <c r="Y6">
        <f t="shared" si="4"/>
        <v>9.2758172882679713</v>
      </c>
      <c r="Z6">
        <f t="shared" si="5"/>
        <v>8.9815530633334291</v>
      </c>
      <c r="AA6">
        <f t="shared" si="6"/>
        <v>8.6389765470489355</v>
      </c>
      <c r="AB6">
        <f t="shared" si="7"/>
        <v>8.245833393269022</v>
      </c>
      <c r="AC6">
        <f t="shared" si="8"/>
        <v>7.8020150779732376</v>
      </c>
      <c r="AD6">
        <f t="shared" si="9"/>
        <v>7.3101914077136678</v>
      </c>
      <c r="AE6">
        <f t="shared" si="10"/>
        <v>6.7762403445120807</v>
      </c>
      <c r="AF6">
        <f t="shared" si="11"/>
        <v>6.2093143544151603</v>
      </c>
      <c r="AG6">
        <f t="shared" si="12"/>
        <v>5.6214269564924955</v>
      </c>
      <c r="AH6">
        <f t="shared" si="13"/>
        <v>5.0265458634421902</v>
      </c>
      <c r="AI6">
        <f t="shared" si="14"/>
        <v>4.4393141682590063</v>
      </c>
      <c r="AJ6">
        <f t="shared" si="15"/>
        <v>3.8736368615788472</v>
      </c>
      <c r="AK6">
        <f t="shared" si="16"/>
        <v>3.3414143691988816</v>
      </c>
      <c r="AL6">
        <f t="shared" si="17"/>
        <v>2.8516563839095208</v>
      </c>
      <c r="AM6">
        <f t="shared" si="18"/>
        <v>2.4100913232692323</v>
      </c>
      <c r="AO6">
        <f t="shared" si="24"/>
        <v>10.674775595249422</v>
      </c>
      <c r="AP6">
        <f t="shared" si="19"/>
        <v>9.2758172882679713</v>
      </c>
      <c r="AQ6">
        <f t="shared" si="19"/>
        <v>8.9815530633334291</v>
      </c>
      <c r="AR6">
        <f t="shared" si="19"/>
        <v>8.6389765470489355</v>
      </c>
      <c r="AS6">
        <f t="shared" si="19"/>
        <v>8.245833393269022</v>
      </c>
      <c r="AT6">
        <f t="shared" si="19"/>
        <v>7.8020150779732376</v>
      </c>
      <c r="AU6">
        <f t="shared" si="19"/>
        <v>7.3101914077136678</v>
      </c>
      <c r="AV6">
        <f t="shared" si="19"/>
        <v>6.7762403445120807</v>
      </c>
      <c r="AW6">
        <f t="shared" si="19"/>
        <v>6.2093143544151603</v>
      </c>
      <c r="AX6">
        <f t="shared" si="19"/>
        <v>5.6214269564924955</v>
      </c>
      <c r="AY6">
        <f t="shared" si="19"/>
        <v>5.0265458634421902</v>
      </c>
      <c r="AZ6">
        <f t="shared" si="19"/>
        <v>4.4393141682590063</v>
      </c>
      <c r="BA6">
        <f t="shared" si="19"/>
        <v>3.8736368615788472</v>
      </c>
      <c r="BB6">
        <f t="shared" si="19"/>
        <v>3.3414143691988816</v>
      </c>
      <c r="BC6">
        <f t="shared" si="19"/>
        <v>2.8516563839095208</v>
      </c>
      <c r="BD6">
        <f t="shared" si="19"/>
        <v>2.4100913232692323</v>
      </c>
      <c r="BF6">
        <f t="shared" si="25"/>
        <v>5.2817111869754108</v>
      </c>
      <c r="BG6">
        <f t="shared" si="26"/>
        <v>0.1744917295074806</v>
      </c>
      <c r="BH6">
        <f t="shared" si="27"/>
        <v>1.8439882292776443E-2</v>
      </c>
      <c r="BI6">
        <f t="shared" si="28"/>
        <v>2.3166843829061815E-2</v>
      </c>
      <c r="BJ6">
        <f t="shared" si="29"/>
        <v>0.18869078014852406</v>
      </c>
      <c r="BK6">
        <f t="shared" si="30"/>
        <v>0.48616528799320852</v>
      </c>
      <c r="BL6">
        <f t="shared" si="31"/>
        <v>0.8597910900670559</v>
      </c>
      <c r="BM6">
        <f t="shared" si="32"/>
        <v>1.2377885822648682</v>
      </c>
      <c r="BN6">
        <f t="shared" si="33"/>
        <v>1.5497798856679827</v>
      </c>
      <c r="BO6">
        <f t="shared" si="34"/>
        <v>1.7443682890437857</v>
      </c>
      <c r="BP6">
        <f t="shared" si="35"/>
        <v>1.8001223533898361</v>
      </c>
      <c r="BQ6">
        <f t="shared" si="36"/>
        <v>1.7262698955320201</v>
      </c>
      <c r="BR6">
        <f t="shared" si="37"/>
        <v>1.554287993792246</v>
      </c>
      <c r="BS6">
        <f t="shared" si="38"/>
        <v>1.325197385603897</v>
      </c>
      <c r="BT6">
        <f t="shared" si="39"/>
        <v>1.0779216457642398</v>
      </c>
      <c r="BU6">
        <f t="shared" si="40"/>
        <v>0.84203638578172735</v>
      </c>
      <c r="BW6">
        <f t="shared" si="41"/>
        <v>0.21529233633223308</v>
      </c>
      <c r="BX6">
        <f t="shared" si="42"/>
        <v>4.5033451943250959E-2</v>
      </c>
      <c r="BY6">
        <f t="shared" si="43"/>
        <v>1.5119158926318949E-2</v>
      </c>
      <c r="BZ6">
        <f t="shared" si="44"/>
        <v>1.7618589645427448E-2</v>
      </c>
      <c r="CA6">
        <f t="shared" si="45"/>
        <v>5.2679395698442898E-2</v>
      </c>
      <c r="CB6">
        <f t="shared" si="46"/>
        <v>8.9368648097093537E-2</v>
      </c>
      <c r="CC6">
        <f t="shared" si="47"/>
        <v>0.12684335529748672</v>
      </c>
      <c r="CD6">
        <f t="shared" si="48"/>
        <v>0.16418536194433339</v>
      </c>
      <c r="CE6">
        <f t="shared" si="49"/>
        <v>0.20048937540616371</v>
      </c>
      <c r="CF6">
        <f t="shared" si="50"/>
        <v>0.2349484150229825</v>
      </c>
      <c r="CG6">
        <f t="shared" si="51"/>
        <v>0.26692015164910698</v>
      </c>
      <c r="CH6">
        <f t="shared" si="52"/>
        <v>0.29596371328623367</v>
      </c>
      <c r="CI6">
        <f t="shared" si="53"/>
        <v>0.32184505536193464</v>
      </c>
      <c r="CJ6">
        <f t="shared" si="54"/>
        <v>0.34451643877759763</v>
      </c>
      <c r="CK6">
        <f t="shared" si="55"/>
        <v>0.36407964866046799</v>
      </c>
      <c r="CL6">
        <f t="shared" si="56"/>
        <v>0.38074300221114299</v>
      </c>
      <c r="CN6">
        <f t="shared" si="57"/>
        <v>0.21529233633223308</v>
      </c>
      <c r="CO6">
        <f t="shared" si="58"/>
        <v>4.5033451943250959E-2</v>
      </c>
      <c r="CP6">
        <f t="shared" si="59"/>
        <v>1.5119158926318949E-2</v>
      </c>
      <c r="CQ6">
        <f t="shared" si="60"/>
        <v>1.7618589645427448E-2</v>
      </c>
      <c r="CR6">
        <f t="shared" si="61"/>
        <v>5.2679395698442898E-2</v>
      </c>
      <c r="CS6">
        <f t="shared" si="62"/>
        <v>8.9368648097093537E-2</v>
      </c>
      <c r="CT6">
        <f t="shared" si="63"/>
        <v>0.12684335529748672</v>
      </c>
      <c r="CU6">
        <f t="shared" si="64"/>
        <v>0.16418536194433339</v>
      </c>
      <c r="CV6">
        <f t="shared" si="65"/>
        <v>0.20048937540616371</v>
      </c>
      <c r="CW6">
        <f t="shared" si="66"/>
        <v>0.2349484150229825</v>
      </c>
      <c r="CX6">
        <f t="shared" si="67"/>
        <v>0.26692015164910698</v>
      </c>
      <c r="CY6">
        <f t="shared" si="68"/>
        <v>0.29596371328623367</v>
      </c>
      <c r="CZ6">
        <f t="shared" si="69"/>
        <v>0.32184505536193464</v>
      </c>
      <c r="DA6">
        <f t="shared" si="70"/>
        <v>0.34451643877759763</v>
      </c>
      <c r="DB6">
        <f t="shared" si="71"/>
        <v>0.36407964866046799</v>
      </c>
      <c r="DC6">
        <f t="shared" si="72"/>
        <v>0.38074300221114299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9.3767570283158665</v>
      </c>
      <c r="E7">
        <f>'Raw data and fitting summary'!E9</f>
        <v>8.8193940885128352</v>
      </c>
      <c r="F7">
        <f>'Raw data and fitting summary'!F9</f>
        <v>8.2094245406397466</v>
      </c>
      <c r="G7">
        <f>'Raw data and fitting summary'!G9</f>
        <v>7.5561717987978589</v>
      </c>
      <c r="H7">
        <f>'Raw data and fitting summary'!H9</f>
        <v>6.8725778537725573</v>
      </c>
      <c r="I7">
        <f>'Raw data and fitting summary'!I9</f>
        <v>6.1743493192841603</v>
      </c>
      <c r="J7">
        <f>'Raw data and fitting summary'!J9</f>
        <v>5.4785932607655718</v>
      </c>
      <c r="K7">
        <f>'Raw data and fitting summary'!K9</f>
        <v>4.8021770854515999</v>
      </c>
      <c r="L7">
        <f>'Raw data and fitting summary'!L9</f>
        <v>4.1601364524756397</v>
      </c>
      <c r="M7">
        <f>'Raw data and fitting summary'!M9</f>
        <v>3.5644392348794076</v>
      </c>
      <c r="N7">
        <f>'Raw data and fitting summary'!N9</f>
        <v>3.0232997572639131</v>
      </c>
      <c r="O7">
        <f>'Raw data and fitting summary'!O9</f>
        <v>2.5410787367906664</v>
      </c>
      <c r="P7">
        <f>'Raw data and fitting summary'!P9</f>
        <v>2.1186656480774126</v>
      </c>
      <c r="Q7">
        <f>'Raw data and fitting summary'!Q9</f>
        <v>1.7541640312038795</v>
      </c>
      <c r="R7">
        <f>'Raw data and fitting summary'!R9</f>
        <v>1.4436925212562903</v>
      </c>
      <c r="X7">
        <f t="shared" si="23"/>
        <v>10.559776147569254</v>
      </c>
      <c r="Y7">
        <f t="shared" si="4"/>
        <v>8.9000030783286146</v>
      </c>
      <c r="Z7">
        <f t="shared" si="5"/>
        <v>8.5635027800717651</v>
      </c>
      <c r="AA7">
        <f t="shared" si="6"/>
        <v>8.1770453036901607</v>
      </c>
      <c r="AB7">
        <f t="shared" si="7"/>
        <v>7.7404048592232506</v>
      </c>
      <c r="AC7">
        <f t="shared" si="8"/>
        <v>7.2560769987103004</v>
      </c>
      <c r="AD7">
        <f t="shared" si="9"/>
        <v>6.729717323052153</v>
      </c>
      <c r="AE7">
        <f t="shared" si="10"/>
        <v>6.1702278227200411</v>
      </c>
      <c r="AF7">
        <f t="shared" si="11"/>
        <v>5.5893722433736217</v>
      </c>
      <c r="AG7">
        <f t="shared" si="12"/>
        <v>5.000901011487791</v>
      </c>
      <c r="AH7">
        <f t="shared" si="13"/>
        <v>4.4192993528002376</v>
      </c>
      <c r="AI7">
        <f t="shared" si="14"/>
        <v>3.8583890607282316</v>
      </c>
      <c r="AJ7">
        <f t="shared" si="15"/>
        <v>3.3300625617187825</v>
      </c>
      <c r="AK7">
        <f t="shared" si="16"/>
        <v>2.8433842978784605</v>
      </c>
      <c r="AL7">
        <f t="shared" si="17"/>
        <v>2.4041800263714301</v>
      </c>
      <c r="AM7">
        <f t="shared" si="18"/>
        <v>2.0151009958202772</v>
      </c>
      <c r="AO7">
        <f t="shared" si="24"/>
        <v>10.559776147569254</v>
      </c>
      <c r="AP7">
        <f t="shared" si="19"/>
        <v>8.9000030783286146</v>
      </c>
      <c r="AQ7">
        <f t="shared" si="19"/>
        <v>8.5635027800717651</v>
      </c>
      <c r="AR7">
        <f t="shared" si="19"/>
        <v>8.1770453036901607</v>
      </c>
      <c r="AS7">
        <f t="shared" si="19"/>
        <v>7.7404048592232506</v>
      </c>
      <c r="AT7">
        <f t="shared" si="19"/>
        <v>7.2560769987103004</v>
      </c>
      <c r="AU7">
        <f t="shared" si="19"/>
        <v>6.729717323052153</v>
      </c>
      <c r="AV7">
        <f t="shared" si="19"/>
        <v>6.1702278227200411</v>
      </c>
      <c r="AW7">
        <f t="shared" si="19"/>
        <v>5.5893722433736217</v>
      </c>
      <c r="AX7">
        <f t="shared" si="19"/>
        <v>5.000901011487791</v>
      </c>
      <c r="AY7">
        <f t="shared" si="19"/>
        <v>4.4192993528002376</v>
      </c>
      <c r="AZ7">
        <f t="shared" si="19"/>
        <v>3.8583890607282316</v>
      </c>
      <c r="BA7">
        <f t="shared" si="19"/>
        <v>3.3300625617187825</v>
      </c>
      <c r="BB7">
        <f t="shared" si="19"/>
        <v>2.8433842978784605</v>
      </c>
      <c r="BC7">
        <f t="shared" si="19"/>
        <v>2.4041800263714301</v>
      </c>
      <c r="BD7">
        <f t="shared" si="19"/>
        <v>2.0151009958202772</v>
      </c>
      <c r="BF7">
        <f t="shared" si="25"/>
        <v>3.9570895442424119</v>
      </c>
      <c r="BG7">
        <f t="shared" si="26"/>
        <v>0.22729432882844713</v>
      </c>
      <c r="BH7">
        <f t="shared" si="27"/>
        <v>6.5480361735682877E-2</v>
      </c>
      <c r="BI7">
        <f t="shared" si="28"/>
        <v>1.048414985437428E-3</v>
      </c>
      <c r="BJ7">
        <f t="shared" si="29"/>
        <v>3.3941820553706016E-2</v>
      </c>
      <c r="BK7">
        <f t="shared" si="30"/>
        <v>0.14707159416798016</v>
      </c>
      <c r="BL7">
        <f t="shared" si="31"/>
        <v>0.30843361960924509</v>
      </c>
      <c r="BM7">
        <f t="shared" si="32"/>
        <v>0.47835836728995057</v>
      </c>
      <c r="BN7">
        <f t="shared" si="33"/>
        <v>0.6196762166558768</v>
      </c>
      <c r="BO7">
        <f t="shared" si="34"/>
        <v>0.70688504369089722</v>
      </c>
      <c r="BP7">
        <f t="shared" si="35"/>
        <v>0.73078582121161528</v>
      </c>
      <c r="BQ7">
        <f t="shared" si="36"/>
        <v>0.69737414476052073</v>
      </c>
      <c r="BR7">
        <f t="shared" si="37"/>
        <v>0.6224954759982001</v>
      </c>
      <c r="BS7">
        <f t="shared" si="38"/>
        <v>0.52521712136945375</v>
      </c>
      <c r="BT7">
        <f t="shared" si="39"/>
        <v>0.42252079397366116</v>
      </c>
      <c r="BU7">
        <f t="shared" si="40"/>
        <v>0.3265076448035425</v>
      </c>
      <c r="BW7">
        <f t="shared" si="41"/>
        <v>0.18837932096996066</v>
      </c>
      <c r="BX7">
        <f t="shared" si="42"/>
        <v>5.3567841021104956E-2</v>
      </c>
      <c r="BY7">
        <f t="shared" si="43"/>
        <v>2.9881616788466278E-2</v>
      </c>
      <c r="BZ7">
        <f t="shared" si="44"/>
        <v>3.9597722339845291E-3</v>
      </c>
      <c r="CA7">
        <f t="shared" si="45"/>
        <v>2.3801475992029628E-2</v>
      </c>
      <c r="CB7">
        <f t="shared" si="46"/>
        <v>5.2852132771731411E-2</v>
      </c>
      <c r="CC7">
        <f t="shared" si="47"/>
        <v>8.2524714948370909E-2</v>
      </c>
      <c r="CD7">
        <f t="shared" si="48"/>
        <v>0.112092224440681</v>
      </c>
      <c r="CE7">
        <f t="shared" si="49"/>
        <v>0.14083784790953344</v>
      </c>
      <c r="CF7">
        <f t="shared" si="50"/>
        <v>0.16812261572080589</v>
      </c>
      <c r="CG7">
        <f t="shared" si="51"/>
        <v>0.19343792978838553</v>
      </c>
      <c r="CH7">
        <f t="shared" si="52"/>
        <v>0.21643470638150314</v>
      </c>
      <c r="CI7">
        <f t="shared" si="53"/>
        <v>0.23692762832686512</v>
      </c>
      <c r="CJ7">
        <f t="shared" si="54"/>
        <v>0.2548788956673157</v>
      </c>
      <c r="CK7">
        <f t="shared" si="55"/>
        <v>0.27036910216270443</v>
      </c>
      <c r="CL7">
        <f t="shared" si="56"/>
        <v>0.2835631939784668</v>
      </c>
      <c r="CN7">
        <f t="shared" si="57"/>
        <v>0.18837932096996066</v>
      </c>
      <c r="CO7">
        <f t="shared" si="58"/>
        <v>5.3567841021104956E-2</v>
      </c>
      <c r="CP7">
        <f t="shared" si="59"/>
        <v>2.9881616788466278E-2</v>
      </c>
      <c r="CQ7">
        <f t="shared" si="60"/>
        <v>3.9597722339845291E-3</v>
      </c>
      <c r="CR7">
        <f t="shared" si="61"/>
        <v>2.3801475992029628E-2</v>
      </c>
      <c r="CS7">
        <f t="shared" si="62"/>
        <v>5.2852132771731411E-2</v>
      </c>
      <c r="CT7">
        <f t="shared" si="63"/>
        <v>8.2524714948370909E-2</v>
      </c>
      <c r="CU7">
        <f t="shared" si="64"/>
        <v>0.112092224440681</v>
      </c>
      <c r="CV7">
        <f t="shared" si="65"/>
        <v>0.14083784790953344</v>
      </c>
      <c r="CW7">
        <f t="shared" si="66"/>
        <v>0.16812261572080589</v>
      </c>
      <c r="CX7">
        <f t="shared" si="67"/>
        <v>0.19343792978838553</v>
      </c>
      <c r="CY7">
        <f t="shared" si="68"/>
        <v>0.21643470638150314</v>
      </c>
      <c r="CZ7">
        <f t="shared" si="69"/>
        <v>0.23692762832686512</v>
      </c>
      <c r="DA7">
        <f t="shared" si="70"/>
        <v>0.2548788956673157</v>
      </c>
      <c r="DB7">
        <f t="shared" si="71"/>
        <v>0.27036910216270443</v>
      </c>
      <c r="DC7">
        <f t="shared" si="72"/>
        <v>0.2835631939784668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9.0087524353678319</v>
      </c>
      <c r="E8">
        <f>'Raw data and fitting summary'!E10</f>
        <v>8.4732640222446705</v>
      </c>
      <c r="F8">
        <f>'Raw data and fitting summary'!F10</f>
        <v>7.8872336246020787</v>
      </c>
      <c r="G8">
        <f>'Raw data and fitting summary'!G10</f>
        <v>7.2596187454698411</v>
      </c>
      <c r="H8">
        <f>'Raw data and fitting summary'!H10</f>
        <v>6.6028534482084842</v>
      </c>
      <c r="I8">
        <f>'Raw data and fitting summary'!I10</f>
        <v>5.9320279174284236</v>
      </c>
      <c r="J8">
        <f>'Raw data and fitting summary'!J10</f>
        <v>5.2635778266695912</v>
      </c>
      <c r="K8">
        <f>'Raw data and fitting summary'!K10</f>
        <v>4.6137085970115841</v>
      </c>
      <c r="L8">
        <f>'Raw data and fitting summary'!L10</f>
        <v>3.9968657910754972</v>
      </c>
      <c r="M8">
        <f>'Raw data and fitting summary'!M10</f>
        <v>3.4245475851588658</v>
      </c>
      <c r="N8">
        <f>'Raw data and fitting summary'!N10</f>
        <v>2.9046459206366011</v>
      </c>
      <c r="O8">
        <f>'Raw data and fitting summary'!O10</f>
        <v>2.4413503719244702</v>
      </c>
      <c r="P8">
        <f>'Raw data and fitting summary'!P10</f>
        <v>2.0355155049032594</v>
      </c>
      <c r="Q8">
        <f>'Raw data and fitting summary'!Q10</f>
        <v>1.685319289005925</v>
      </c>
      <c r="R8">
        <f>'Raw data and fitting summary'!R10</f>
        <v>1.3870326891818676</v>
      </c>
      <c r="X8">
        <f t="shared" si="23"/>
        <v>10.419464918072029</v>
      </c>
      <c r="Y8">
        <f t="shared" si="4"/>
        <v>8.4709950187890861</v>
      </c>
      <c r="Z8">
        <f t="shared" si="5"/>
        <v>8.0926574649958365</v>
      </c>
      <c r="AA8">
        <f t="shared" si="6"/>
        <v>7.66474704242406</v>
      </c>
      <c r="AB8">
        <f t="shared" si="7"/>
        <v>7.189550309411973</v>
      </c>
      <c r="AC8">
        <f t="shared" si="8"/>
        <v>6.6724542398363811</v>
      </c>
      <c r="AD8">
        <f t="shared" si="9"/>
        <v>6.1220562509422338</v>
      </c>
      <c r="AE8">
        <f t="shared" si="10"/>
        <v>5.5498142925217602</v>
      </c>
      <c r="AF8">
        <f t="shared" si="11"/>
        <v>4.9692105938848119</v>
      </c>
      <c r="AG8">
        <f t="shared" si="12"/>
        <v>4.3945332043091723</v>
      </c>
      <c r="AH8">
        <f t="shared" si="13"/>
        <v>3.8394972892082282</v>
      </c>
      <c r="AI8">
        <f t="shared" si="14"/>
        <v>3.3159808093542464</v>
      </c>
      <c r="AJ8">
        <f t="shared" si="15"/>
        <v>2.8331114343364816</v>
      </c>
      <c r="AK8">
        <f t="shared" si="16"/>
        <v>2.39683155848381</v>
      </c>
      <c r="AL8">
        <f t="shared" si="17"/>
        <v>2.0099359837040343</v>
      </c>
      <c r="AM8">
        <f t="shared" si="18"/>
        <v>1.6724734950140112</v>
      </c>
      <c r="AO8">
        <f t="shared" si="24"/>
        <v>10.419464918072029</v>
      </c>
      <c r="AP8">
        <f t="shared" si="19"/>
        <v>8.4709950187890861</v>
      </c>
      <c r="AQ8">
        <f t="shared" si="19"/>
        <v>8.0926574649958365</v>
      </c>
      <c r="AR8">
        <f t="shared" si="19"/>
        <v>7.66474704242406</v>
      </c>
      <c r="AS8">
        <f t="shared" si="19"/>
        <v>7.189550309411973</v>
      </c>
      <c r="AT8">
        <f t="shared" si="19"/>
        <v>6.6724542398363811</v>
      </c>
      <c r="AU8">
        <f t="shared" si="19"/>
        <v>6.1220562509422338</v>
      </c>
      <c r="AV8">
        <f t="shared" si="19"/>
        <v>5.5498142925217602</v>
      </c>
      <c r="AW8">
        <f t="shared" si="19"/>
        <v>4.9692105938848119</v>
      </c>
      <c r="AX8">
        <f t="shared" si="19"/>
        <v>4.3945332043091723</v>
      </c>
      <c r="AY8">
        <f t="shared" si="19"/>
        <v>3.8394972892082282</v>
      </c>
      <c r="AZ8">
        <f t="shared" si="19"/>
        <v>3.3159808093542464</v>
      </c>
      <c r="BA8">
        <f t="shared" si="19"/>
        <v>2.8331114343364816</v>
      </c>
      <c r="BB8">
        <f t="shared" si="19"/>
        <v>2.39683155848381</v>
      </c>
      <c r="BC8">
        <f t="shared" si="19"/>
        <v>2.0099359837040343</v>
      </c>
      <c r="BD8">
        <f t="shared" si="19"/>
        <v>1.6724734950140112</v>
      </c>
      <c r="BF8">
        <f t="shared" si="25"/>
        <v>2.6799326880472751</v>
      </c>
      <c r="BG8">
        <f t="shared" si="26"/>
        <v>0.28918303908544668</v>
      </c>
      <c r="BH8">
        <f t="shared" si="27"/>
        <v>0.14486135142080991</v>
      </c>
      <c r="BI8">
        <f t="shared" si="28"/>
        <v>4.9500279249256242E-2</v>
      </c>
      <c r="BJ8">
        <f t="shared" si="29"/>
        <v>4.9095857315955439E-3</v>
      </c>
      <c r="BK8">
        <f t="shared" si="30"/>
        <v>4.8442701952299229E-3</v>
      </c>
      <c r="BL8">
        <f t="shared" si="31"/>
        <v>3.6110767538035882E-2</v>
      </c>
      <c r="BM8">
        <f t="shared" si="32"/>
        <v>8.1931314383539913E-2</v>
      </c>
      <c r="BN8">
        <f t="shared" si="33"/>
        <v>0.12638166978085247</v>
      </c>
      <c r="BO8">
        <f t="shared" si="34"/>
        <v>0.15813937154796248</v>
      </c>
      <c r="BP8">
        <f t="shared" si="35"/>
        <v>0.17218325689065342</v>
      </c>
      <c r="BQ8">
        <f t="shared" si="36"/>
        <v>0.16919639067635767</v>
      </c>
      <c r="BR8">
        <f t="shared" si="37"/>
        <v>0.15347673002218787</v>
      </c>
      <c r="BS8">
        <f t="shared" si="38"/>
        <v>0.13054929057502335</v>
      </c>
      <c r="BT8">
        <f t="shared" si="39"/>
        <v>0.10537599847672549</v>
      </c>
      <c r="BU8">
        <f t="shared" si="40"/>
        <v>8.1476453634103496E-2</v>
      </c>
      <c r="BW8">
        <f t="shared" si="41"/>
        <v>0.1571145935475402</v>
      </c>
      <c r="BX8">
        <f t="shared" si="42"/>
        <v>6.3482201959270804E-2</v>
      </c>
      <c r="BY8">
        <f t="shared" si="43"/>
        <v>4.7031096879500731E-2</v>
      </c>
      <c r="BZ8">
        <f t="shared" si="44"/>
        <v>2.9027256991856945E-2</v>
      </c>
      <c r="CA8">
        <f t="shared" si="45"/>
        <v>9.745871861573897E-3</v>
      </c>
      <c r="CB8">
        <f t="shared" si="46"/>
        <v>1.0431063162990476E-2</v>
      </c>
      <c r="CC8">
        <f t="shared" si="47"/>
        <v>3.103995221941375E-2</v>
      </c>
      <c r="CD8">
        <f t="shared" si="48"/>
        <v>5.1575863761399311E-2</v>
      </c>
      <c r="CE8">
        <f t="shared" si="49"/>
        <v>7.1540939985661731E-2</v>
      </c>
      <c r="CF8">
        <f t="shared" si="50"/>
        <v>9.0491388901950284E-2</v>
      </c>
      <c r="CG8">
        <f t="shared" si="51"/>
        <v>0.1080739671872336</v>
      </c>
      <c r="CH8">
        <f t="shared" si="52"/>
        <v>0.12404622112326055</v>
      </c>
      <c r="CI8">
        <f t="shared" si="53"/>
        <v>0.13827943993447694</v>
      </c>
      <c r="CJ8">
        <f t="shared" si="54"/>
        <v>0.15074736991910784</v>
      </c>
      <c r="CK8">
        <f t="shared" si="55"/>
        <v>0.16150598692197429</v>
      </c>
      <c r="CL8">
        <f t="shared" si="56"/>
        <v>0.17066985317441596</v>
      </c>
      <c r="CN8">
        <f t="shared" si="57"/>
        <v>0.1571145935475402</v>
      </c>
      <c r="CO8">
        <f t="shared" si="58"/>
        <v>6.3482201959270804E-2</v>
      </c>
      <c r="CP8">
        <f t="shared" si="59"/>
        <v>4.7031096879500731E-2</v>
      </c>
      <c r="CQ8">
        <f t="shared" si="60"/>
        <v>2.9027256991856945E-2</v>
      </c>
      <c r="CR8">
        <f t="shared" si="61"/>
        <v>9.745871861573897E-3</v>
      </c>
      <c r="CS8">
        <f t="shared" si="62"/>
        <v>1.0431063162990476E-2</v>
      </c>
      <c r="CT8">
        <f t="shared" si="63"/>
        <v>3.103995221941375E-2</v>
      </c>
      <c r="CU8">
        <f t="shared" si="64"/>
        <v>5.1575863761399311E-2</v>
      </c>
      <c r="CV8">
        <f t="shared" si="65"/>
        <v>7.1540939985661731E-2</v>
      </c>
      <c r="CW8">
        <f t="shared" si="66"/>
        <v>9.0491388901950284E-2</v>
      </c>
      <c r="CX8">
        <f t="shared" si="67"/>
        <v>0.1080739671872336</v>
      </c>
      <c r="CY8">
        <f t="shared" si="68"/>
        <v>0.12404622112326055</v>
      </c>
      <c r="CZ8">
        <f t="shared" si="69"/>
        <v>0.13827943993447694</v>
      </c>
      <c r="DA8">
        <f t="shared" si="70"/>
        <v>0.15074736991910784</v>
      </c>
      <c r="DB8">
        <f t="shared" si="71"/>
        <v>0.16150598692197429</v>
      </c>
      <c r="DC8">
        <f t="shared" si="72"/>
        <v>0.17066985317441596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8.5874677161680655</v>
      </c>
      <c r="E9">
        <f>'Raw data and fitting summary'!E11</f>
        <v>8.0770208487390267</v>
      </c>
      <c r="F9">
        <f>'Raw data and fitting summary'!F11</f>
        <v>7.5183955389023938</v>
      </c>
      <c r="G9">
        <f>'Raw data and fitting summary'!G11</f>
        <v>6.920130401592651</v>
      </c>
      <c r="H9">
        <f>'Raw data and fitting summary'!H11</f>
        <v>6.2940780344314327</v>
      </c>
      <c r="I9">
        <f>'Raw data and fitting summary'!I11</f>
        <v>5.6546229456070423</v>
      </c>
      <c r="J9">
        <f>'Raw data and fitting summary'!J11</f>
        <v>5.01743221187958</v>
      </c>
      <c r="K9">
        <f>'Raw data and fitting summary'!K11</f>
        <v>4.3979534250600514</v>
      </c>
      <c r="L9">
        <f>'Raw data and fitting summary'!L11</f>
        <v>3.8099566164086673</v>
      </c>
      <c r="M9">
        <f>'Raw data and fitting summary'!M11</f>
        <v>3.2644022622464615</v>
      </c>
      <c r="N9">
        <f>'Raw data and fitting summary'!N11</f>
        <v>2.7688132457097119</v>
      </c>
      <c r="O9">
        <f>'Raw data and fitting summary'!O11</f>
        <v>2.3271832202257956</v>
      </c>
      <c r="P9">
        <f>'Raw data and fitting summary'!P11</f>
        <v>1.9403267888116369</v>
      </c>
      <c r="Q9">
        <f>'Raw data and fitting summary'!Q11</f>
        <v>1.6065071262203878</v>
      </c>
      <c r="R9">
        <f>'Raw data and fitting summary'!R11</f>
        <v>1.3221695817566026</v>
      </c>
      <c r="U9" t="str">
        <f>BI1</f>
        <v>Sum R2</v>
      </c>
      <c r="V9">
        <f>BJ1</f>
        <v>222.60801070696238</v>
      </c>
      <c r="X9">
        <f t="shared" si="23"/>
        <v>10.249233730633382</v>
      </c>
      <c r="Y9">
        <f t="shared" si="4"/>
        <v>7.9895908500319504</v>
      </c>
      <c r="Z9">
        <f t="shared" si="5"/>
        <v>7.572229537600883</v>
      </c>
      <c r="AA9">
        <f t="shared" si="6"/>
        <v>7.1080879778225654</v>
      </c>
      <c r="AB9">
        <f t="shared" si="7"/>
        <v>6.6022313564988568</v>
      </c>
      <c r="AC9">
        <f t="shared" si="8"/>
        <v>6.0628892892494743</v>
      </c>
      <c r="AD9">
        <f t="shared" si="9"/>
        <v>5.5011473521415484</v>
      </c>
      <c r="AE9">
        <f t="shared" si="10"/>
        <v>4.9301579402687805</v>
      </c>
      <c r="AF9">
        <f t="shared" si="11"/>
        <v>4.3639631549425344</v>
      </c>
      <c r="AG9">
        <f t="shared" si="12"/>
        <v>3.8161411470774178</v>
      </c>
      <c r="AH9">
        <f t="shared" si="13"/>
        <v>3.2985452146712095</v>
      </c>
      <c r="AI9">
        <f t="shared" si="14"/>
        <v>2.8203742710704973</v>
      </c>
      <c r="AJ9">
        <f t="shared" si="15"/>
        <v>2.3877089043894681</v>
      </c>
      <c r="AK9">
        <f t="shared" si="16"/>
        <v>2.0035168335337934</v>
      </c>
      <c r="AL9">
        <f t="shared" si="17"/>
        <v>1.6680265218340014</v>
      </c>
      <c r="AM9">
        <f t="shared" si="18"/>
        <v>1.3793170099746532</v>
      </c>
      <c r="AO9">
        <f t="shared" si="24"/>
        <v>10.249233730633382</v>
      </c>
      <c r="AP9">
        <f t="shared" si="19"/>
        <v>7.9895908500319504</v>
      </c>
      <c r="AQ9">
        <f t="shared" si="19"/>
        <v>7.572229537600883</v>
      </c>
      <c r="AR9">
        <f t="shared" si="19"/>
        <v>7.1080879778225654</v>
      </c>
      <c r="AS9">
        <f t="shared" si="19"/>
        <v>6.6022313564988568</v>
      </c>
      <c r="AT9">
        <f t="shared" si="19"/>
        <v>6.0628892892494743</v>
      </c>
      <c r="AU9">
        <f t="shared" si="19"/>
        <v>5.5011473521415484</v>
      </c>
      <c r="AV9">
        <f t="shared" si="19"/>
        <v>4.9301579402687805</v>
      </c>
      <c r="AW9">
        <f t="shared" si="19"/>
        <v>4.3639631549425344</v>
      </c>
      <c r="AX9">
        <f t="shared" si="19"/>
        <v>3.8161411470774178</v>
      </c>
      <c r="AY9">
        <f t="shared" si="19"/>
        <v>3.2985452146712095</v>
      </c>
      <c r="AZ9">
        <f t="shared" si="19"/>
        <v>2.8203742710704973</v>
      </c>
      <c r="BA9">
        <f t="shared" si="19"/>
        <v>2.3877089043894681</v>
      </c>
      <c r="BB9">
        <f t="shared" si="19"/>
        <v>2.0035168335337934</v>
      </c>
      <c r="BC9">
        <f t="shared" si="19"/>
        <v>1.6680265218340014</v>
      </c>
      <c r="BD9">
        <f t="shared" si="19"/>
        <v>1.3793170099746532</v>
      </c>
      <c r="BF9">
        <f t="shared" si="25"/>
        <v>1.5462203651071604</v>
      </c>
      <c r="BG9">
        <f t="shared" si="26"/>
        <v>0.35745674706074215</v>
      </c>
      <c r="BH9">
        <f t="shared" si="27"/>
        <v>0.25481426780056621</v>
      </c>
      <c r="BI9">
        <f t="shared" si="28"/>
        <v>0.16835229467927706</v>
      </c>
      <c r="BJ9">
        <f t="shared" si="29"/>
        <v>0.10105980287154619</v>
      </c>
      <c r="BK9">
        <f t="shared" si="30"/>
        <v>5.3448235898808455E-2</v>
      </c>
      <c r="BL9">
        <f t="shared" si="31"/>
        <v>2.3554757789585549E-2</v>
      </c>
      <c r="BM9">
        <f t="shared" si="32"/>
        <v>7.6167984851956E-3</v>
      </c>
      <c r="BN9">
        <f t="shared" si="33"/>
        <v>1.1553384626617682E-3</v>
      </c>
      <c r="BO9">
        <f t="shared" si="34"/>
        <v>3.8248419592715076E-5</v>
      </c>
      <c r="BP9">
        <f t="shared" si="35"/>
        <v>1.1657412002786104E-3</v>
      </c>
      <c r="BQ9">
        <f t="shared" si="36"/>
        <v>2.6585393362555591E-3</v>
      </c>
      <c r="BR9">
        <f t="shared" si="37"/>
        <v>3.6633584434806413E-3</v>
      </c>
      <c r="BS9">
        <f t="shared" si="38"/>
        <v>3.9929817519881389E-3</v>
      </c>
      <c r="BT9">
        <f t="shared" si="39"/>
        <v>3.784636036664291E-3</v>
      </c>
      <c r="BU9">
        <f t="shared" si="40"/>
        <v>3.2658285519372499E-3</v>
      </c>
      <c r="BW9">
        <f t="shared" si="41"/>
        <v>0.12132332309763169</v>
      </c>
      <c r="BX9">
        <f t="shared" si="42"/>
        <v>7.4831975423838404E-2</v>
      </c>
      <c r="BY9">
        <f t="shared" si="43"/>
        <v>6.6663498330516435E-2</v>
      </c>
      <c r="BZ9">
        <f t="shared" si="44"/>
        <v>5.7724040889758188E-2</v>
      </c>
      <c r="CA9">
        <f t="shared" si="45"/>
        <v>4.8150243141793669E-2</v>
      </c>
      <c r="CB9">
        <f t="shared" si="46"/>
        <v>3.8131777466544697E-2</v>
      </c>
      <c r="CC9">
        <f t="shared" si="47"/>
        <v>2.7898833396227278E-2</v>
      </c>
      <c r="CD9">
        <f t="shared" si="48"/>
        <v>1.7702124895017358E-2</v>
      </c>
      <c r="CE9">
        <f t="shared" si="49"/>
        <v>7.7888535972216698E-3</v>
      </c>
      <c r="CF9">
        <f t="shared" si="50"/>
        <v>1.6206241934963209E-3</v>
      </c>
      <c r="CG9">
        <f t="shared" si="51"/>
        <v>1.0350912357631985E-2</v>
      </c>
      <c r="CH9">
        <f t="shared" si="52"/>
        <v>1.8281625204733913E-2</v>
      </c>
      <c r="CI9">
        <f t="shared" si="53"/>
        <v>2.5348853896052636E-2</v>
      </c>
      <c r="CJ9">
        <f t="shared" si="54"/>
        <v>3.1539562665267057E-2</v>
      </c>
      <c r="CK9">
        <f t="shared" si="55"/>
        <v>3.6881545232250096E-2</v>
      </c>
      <c r="CL9">
        <f t="shared" si="56"/>
        <v>4.1431685250587019E-2</v>
      </c>
      <c r="CN9">
        <f t="shared" si="57"/>
        <v>0.12132332309763169</v>
      </c>
      <c r="CO9">
        <f t="shared" si="58"/>
        <v>7.4831975423838404E-2</v>
      </c>
      <c r="CP9">
        <f t="shared" si="59"/>
        <v>6.6663498330516435E-2</v>
      </c>
      <c r="CQ9">
        <f t="shared" si="60"/>
        <v>5.7724040889758188E-2</v>
      </c>
      <c r="CR9">
        <f t="shared" si="61"/>
        <v>4.8150243141793669E-2</v>
      </c>
      <c r="CS9">
        <f t="shared" si="62"/>
        <v>3.8131777466544697E-2</v>
      </c>
      <c r="CT9">
        <f t="shared" si="63"/>
        <v>2.7898833396227278E-2</v>
      </c>
      <c r="CU9">
        <f t="shared" si="64"/>
        <v>1.7702124895017358E-2</v>
      </c>
      <c r="CV9">
        <f t="shared" si="65"/>
        <v>7.7888535972216698E-3</v>
      </c>
      <c r="CW9">
        <f t="shared" si="66"/>
        <v>1.6206241934963209E-3</v>
      </c>
      <c r="CX9">
        <f t="shared" si="67"/>
        <v>1.0350912357631985E-2</v>
      </c>
      <c r="CY9">
        <f t="shared" si="68"/>
        <v>1.8281625204733913E-2</v>
      </c>
      <c r="CZ9">
        <f t="shared" si="69"/>
        <v>2.5348853896052636E-2</v>
      </c>
      <c r="DA9">
        <f t="shared" si="70"/>
        <v>3.1539562665267057E-2</v>
      </c>
      <c r="DB9">
        <f t="shared" si="71"/>
        <v>3.6881545232250096E-2</v>
      </c>
      <c r="DC9">
        <f t="shared" si="72"/>
        <v>4.1431685250587019E-2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8.1132106407412703</v>
      </c>
      <c r="E10">
        <f>'Raw data and fitting summary'!E12</f>
        <v>7.6309540438912862</v>
      </c>
      <c r="F10">
        <f>'Raw data and fitting summary'!F12</f>
        <v>7.1031797386183966</v>
      </c>
      <c r="G10">
        <f>'Raw data and fitting summary'!G12</f>
        <v>6.537954780757147</v>
      </c>
      <c r="H10">
        <f>'Raw data and fitting summary'!H12</f>
        <v>5.9464771886666847</v>
      </c>
      <c r="I10">
        <f>'Raw data and fitting summary'!I12</f>
        <v>5.3423370623337005</v>
      </c>
      <c r="J10">
        <f>'Raw data and fitting summary'!J12</f>
        <v>4.7403362383508414</v>
      </c>
      <c r="K10">
        <f>'Raw data and fitting summary'!K12</f>
        <v>4.1550691897801597</v>
      </c>
      <c r="L10">
        <f>'Raw data and fitting summary'!L12</f>
        <v>3.5995454751825986</v>
      </c>
      <c r="M10">
        <f>'Raw data and fitting summary'!M12</f>
        <v>3.0841202604876878</v>
      </c>
      <c r="N10">
        <f>'Raw data and fitting summary'!N12</f>
        <v>2.6159009651964511</v>
      </c>
      <c r="O10">
        <f>'Raw data and fitting summary'!O12</f>
        <v>2.1986606866355221</v>
      </c>
      <c r="P10">
        <f>'Raw data and fitting summary'!P12</f>
        <v>1.8331690400259804</v>
      </c>
      <c r="Q10">
        <f>'Raw data and fitting summary'!Q12</f>
        <v>1.5177851191612961</v>
      </c>
      <c r="R10">
        <f>'Raw data and fitting summary'!R12</f>
        <v>1.249150584796465</v>
      </c>
      <c r="U10" s="4" t="s">
        <v>39</v>
      </c>
      <c r="V10">
        <f>CR1</f>
        <v>86.353833760290499</v>
      </c>
      <c r="X10">
        <f t="shared" si="23"/>
        <v>10.044110333900798</v>
      </c>
      <c r="Y10">
        <f t="shared" si="4"/>
        <v>7.4596767880775827</v>
      </c>
      <c r="Z10">
        <f t="shared" si="5"/>
        <v>7.0088198075886154</v>
      </c>
      <c r="AA10">
        <f t="shared" si="6"/>
        <v>6.5165043310744117</v>
      </c>
      <c r="AB10">
        <f t="shared" si="7"/>
        <v>5.9905196409670296</v>
      </c>
      <c r="AC10">
        <f t="shared" si="8"/>
        <v>5.4415009414826248</v>
      </c>
      <c r="AD10">
        <f t="shared" si="9"/>
        <v>4.8821969157175635</v>
      </c>
      <c r="AE10">
        <f t="shared" si="10"/>
        <v>4.3263435349252095</v>
      </c>
      <c r="AF10">
        <f t="shared" si="11"/>
        <v>3.7873425491707553</v>
      </c>
      <c r="AG10">
        <f t="shared" si="12"/>
        <v>3.2770068799306951</v>
      </c>
      <c r="AH10">
        <f t="shared" si="13"/>
        <v>2.8046129719872899</v>
      </c>
      <c r="AI10">
        <f t="shared" si="14"/>
        <v>2.3764027800217402</v>
      </c>
      <c r="AJ10">
        <f t="shared" si="15"/>
        <v>1.9955503253250779</v>
      </c>
      <c r="AK10">
        <f t="shared" si="16"/>
        <v>1.6625009506058714</v>
      </c>
      <c r="AL10">
        <f t="shared" si="17"/>
        <v>1.3755365160571877</v>
      </c>
      <c r="AM10">
        <f t="shared" si="18"/>
        <v>1.1314186712551735</v>
      </c>
      <c r="AO10">
        <f t="shared" si="24"/>
        <v>10.044110333900798</v>
      </c>
      <c r="AP10">
        <f t="shared" si="19"/>
        <v>7.4596767880775827</v>
      </c>
      <c r="AQ10">
        <f t="shared" si="19"/>
        <v>7.0088198075886154</v>
      </c>
      <c r="AR10">
        <f t="shared" si="19"/>
        <v>6.5165043310744117</v>
      </c>
      <c r="AS10">
        <f t="shared" si="19"/>
        <v>5.9905196409670296</v>
      </c>
      <c r="AT10">
        <f t="shared" si="19"/>
        <v>5.4415009414826248</v>
      </c>
      <c r="AU10">
        <f t="shared" si="19"/>
        <v>4.8821969157175635</v>
      </c>
      <c r="AV10">
        <f t="shared" si="19"/>
        <v>4.3263435349252095</v>
      </c>
      <c r="AW10">
        <f t="shared" si="19"/>
        <v>3.7873425491707553</v>
      </c>
      <c r="AX10">
        <f t="shared" si="19"/>
        <v>3.2770068799306951</v>
      </c>
      <c r="AY10">
        <f t="shared" si="19"/>
        <v>2.8046129719872899</v>
      </c>
      <c r="AZ10">
        <f t="shared" si="19"/>
        <v>2.3764027800217402</v>
      </c>
      <c r="BA10">
        <f t="shared" si="19"/>
        <v>1.9955503253250779</v>
      </c>
      <c r="BB10">
        <f t="shared" si="19"/>
        <v>1.6625009506058714</v>
      </c>
      <c r="BC10">
        <f t="shared" si="19"/>
        <v>1.3755365160571877</v>
      </c>
      <c r="BD10">
        <f t="shared" si="19"/>
        <v>1.1314186712551735</v>
      </c>
      <c r="BF10">
        <f t="shared" si="25"/>
        <v>0.6624184022729146</v>
      </c>
      <c r="BG10">
        <f t="shared" si="26"/>
        <v>0.42710649657744248</v>
      </c>
      <c r="BH10">
        <f t="shared" si="27"/>
        <v>0.38705100797990732</v>
      </c>
      <c r="BI10">
        <f t="shared" si="28"/>
        <v>0.34418803381690072</v>
      </c>
      <c r="BJ10">
        <f t="shared" si="29"/>
        <v>0.29968523227702537</v>
      </c>
      <c r="BK10">
        <f t="shared" si="30"/>
        <v>0.25500101022009686</v>
      </c>
      <c r="BL10">
        <f t="shared" si="31"/>
        <v>0.21172895452792007</v>
      </c>
      <c r="BM10">
        <f t="shared" si="32"/>
        <v>0.17138995848966321</v>
      </c>
      <c r="BN10">
        <f t="shared" si="33"/>
        <v>0.13522288221387807</v>
      </c>
      <c r="BO10">
        <f t="shared" si="34"/>
        <v>0.10403114542707124</v>
      </c>
      <c r="BP10">
        <f t="shared" si="35"/>
        <v>7.8124324324844702E-2</v>
      </c>
      <c r="BQ10">
        <f t="shared" si="36"/>
        <v>5.7359380701980107E-2</v>
      </c>
      <c r="BR10">
        <f t="shared" si="37"/>
        <v>4.1253818871659159E-2</v>
      </c>
      <c r="BS10">
        <f t="shared" si="38"/>
        <v>2.9127596746310293E-2</v>
      </c>
      <c r="BT10">
        <f t="shared" si="39"/>
        <v>2.0234665085070148E-2</v>
      </c>
      <c r="BU10">
        <f t="shared" si="40"/>
        <v>1.3860803466094144E-2</v>
      </c>
      <c r="BW10">
        <f t="shared" si="41"/>
        <v>8.1031656973054922E-2</v>
      </c>
      <c r="BX10">
        <f t="shared" si="42"/>
        <v>8.7608869825056904E-2</v>
      </c>
      <c r="BY10">
        <f t="shared" si="43"/>
        <v>8.8764478668587152E-2</v>
      </c>
      <c r="BZ10">
        <f t="shared" si="44"/>
        <v>9.0029159459985575E-2</v>
      </c>
      <c r="CA10">
        <f t="shared" si="45"/>
        <v>9.1383581492063479E-2</v>
      </c>
      <c r="CB10">
        <f t="shared" si="46"/>
        <v>9.2800911479116829E-2</v>
      </c>
      <c r="CC10">
        <f t="shared" si="47"/>
        <v>9.4248584102533617E-2</v>
      </c>
      <c r="CD10">
        <f t="shared" si="48"/>
        <v>9.5691130416158385E-2</v>
      </c>
      <c r="CE10">
        <f t="shared" si="49"/>
        <v>9.7093578369328845E-2</v>
      </c>
      <c r="CF10">
        <f t="shared" si="50"/>
        <v>9.8424753767598086E-2</v>
      </c>
      <c r="CG10">
        <f t="shared" si="51"/>
        <v>9.9659843012971941E-2</v>
      </c>
      <c r="CH10">
        <f t="shared" si="52"/>
        <v>0.10078181492975692</v>
      </c>
      <c r="CI10">
        <f t="shared" si="53"/>
        <v>0.10178162822195785</v>
      </c>
      <c r="CJ10">
        <f t="shared" si="54"/>
        <v>0.10265743869674884</v>
      </c>
      <c r="CK10">
        <f t="shared" si="55"/>
        <v>0.10341317838064169</v>
      </c>
      <c r="CL10">
        <f t="shared" si="56"/>
        <v>0.10405689470431143</v>
      </c>
      <c r="CN10">
        <f t="shared" si="57"/>
        <v>8.1031656973054922E-2</v>
      </c>
      <c r="CO10">
        <f t="shared" si="58"/>
        <v>8.7608869825056904E-2</v>
      </c>
      <c r="CP10">
        <f t="shared" si="59"/>
        <v>8.8764478668587152E-2</v>
      </c>
      <c r="CQ10">
        <f t="shared" si="60"/>
        <v>9.0029159459985575E-2</v>
      </c>
      <c r="CR10">
        <f t="shared" si="61"/>
        <v>9.1383581492063479E-2</v>
      </c>
      <c r="CS10">
        <f t="shared" si="62"/>
        <v>9.2800911479116829E-2</v>
      </c>
      <c r="CT10">
        <f t="shared" si="63"/>
        <v>9.4248584102533617E-2</v>
      </c>
      <c r="CU10">
        <f t="shared" si="64"/>
        <v>9.5691130416158385E-2</v>
      </c>
      <c r="CV10">
        <f t="shared" si="65"/>
        <v>9.7093578369328845E-2</v>
      </c>
      <c r="CW10">
        <f t="shared" si="66"/>
        <v>9.8424753767598086E-2</v>
      </c>
      <c r="CX10">
        <f t="shared" si="67"/>
        <v>9.9659843012971941E-2</v>
      </c>
      <c r="CY10">
        <f t="shared" si="68"/>
        <v>0.10078181492975692</v>
      </c>
      <c r="CZ10">
        <f t="shared" si="69"/>
        <v>0.10178162822195785</v>
      </c>
      <c r="DA10">
        <f t="shared" si="70"/>
        <v>0.10265743869674884</v>
      </c>
      <c r="DB10">
        <f t="shared" si="71"/>
        <v>0.10341317838064169</v>
      </c>
      <c r="DC10">
        <f t="shared" si="72"/>
        <v>0.10405689470431143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7.5892963710676318</v>
      </c>
      <c r="E11">
        <f>'Raw data and fitting summary'!E13</f>
        <v>7.1381817134476222</v>
      </c>
      <c r="F11">
        <f>'Raw data and fitting summary'!F13</f>
        <v>6.644488674142492</v>
      </c>
      <c r="G11">
        <f>'Raw data and fitting summary'!G13</f>
        <v>6.115763375184728</v>
      </c>
      <c r="H11">
        <f>'Raw data and fitting summary'!H13</f>
        <v>5.5624807178014084</v>
      </c>
      <c r="I11">
        <f>'Raw data and fitting summary'!I13</f>
        <v>4.9973532150873474</v>
      </c>
      <c r="J11">
        <f>'Raw data and fitting summary'!J13</f>
        <v>4.4342268683004971</v>
      </c>
      <c r="K11">
        <f>'Raw data and fitting summary'!K13</f>
        <v>3.8867537057625756</v>
      </c>
      <c r="L11">
        <f>'Raw data and fitting summary'!L13</f>
        <v>3.367103187869442</v>
      </c>
      <c r="M11">
        <f>'Raw data and fitting summary'!M13</f>
        <v>2.8849617909978029</v>
      </c>
      <c r="N11">
        <f>'Raw data and fitting summary'!N13</f>
        <v>2.4469779697996188</v>
      </c>
      <c r="O11">
        <f>'Raw data and fitting summary'!O13</f>
        <v>2.0566811721244154</v>
      </c>
      <c r="P11">
        <f>'Raw data and fitting summary'!P13</f>
        <v>1.7147913149400968</v>
      </c>
      <c r="Q11">
        <f>'Raw data and fitting summary'!Q13</f>
        <v>1.4197734543052418</v>
      </c>
      <c r="R11">
        <f>'Raw data and fitting summary'!R13</f>
        <v>1.1684861172600662</v>
      </c>
      <c r="X11">
        <f t="shared" si="23"/>
        <v>9.7989702917817993</v>
      </c>
      <c r="Y11">
        <f t="shared" si="4"/>
        <v>6.8885667557981725</v>
      </c>
      <c r="Z11">
        <f t="shared" si="5"/>
        <v>6.4124262179830884</v>
      </c>
      <c r="AA11">
        <f t="shared" si="6"/>
        <v>5.9024514130179888</v>
      </c>
      <c r="AB11">
        <f t="shared" si="7"/>
        <v>5.3687375020425492</v>
      </c>
      <c r="AC11">
        <f t="shared" si="8"/>
        <v>4.82354209581022</v>
      </c>
      <c r="AD11">
        <f t="shared" si="9"/>
        <v>4.280221381663603</v>
      </c>
      <c r="AE11">
        <f t="shared" si="10"/>
        <v>3.7519498283864294</v>
      </c>
      <c r="AF11">
        <f t="shared" si="11"/>
        <v>3.2504763027675687</v>
      </c>
      <c r="AG11">
        <f t="shared" si="12"/>
        <v>2.7851573546466013</v>
      </c>
      <c r="AH11">
        <f t="shared" si="13"/>
        <v>2.3624198086697343</v>
      </c>
      <c r="AI11">
        <f t="shared" si="14"/>
        <v>1.9856808407933668</v>
      </c>
      <c r="AJ11">
        <f t="shared" si="15"/>
        <v>1.6556452549193661</v>
      </c>
      <c r="AK11">
        <f t="shared" si="16"/>
        <v>1.3708399415719044</v>
      </c>
      <c r="AL11">
        <f t="shared" si="17"/>
        <v>1.1282392586656329</v>
      </c>
      <c r="AM11">
        <f t="shared" si="18"/>
        <v>0.92386592403380896</v>
      </c>
      <c r="AO11">
        <f t="shared" si="24"/>
        <v>9.7989702917817993</v>
      </c>
      <c r="AP11">
        <f t="shared" si="19"/>
        <v>6.8885667557981725</v>
      </c>
      <c r="AQ11">
        <f t="shared" si="19"/>
        <v>6.4124262179830884</v>
      </c>
      <c r="AR11">
        <f t="shared" si="19"/>
        <v>5.9024514130179888</v>
      </c>
      <c r="AS11">
        <f t="shared" si="19"/>
        <v>5.3687375020425492</v>
      </c>
      <c r="AT11">
        <f t="shared" si="19"/>
        <v>4.82354209581022</v>
      </c>
      <c r="AU11">
        <f t="shared" si="19"/>
        <v>4.280221381663603</v>
      </c>
      <c r="AV11">
        <f t="shared" si="19"/>
        <v>3.7519498283864294</v>
      </c>
      <c r="AW11">
        <f t="shared" si="19"/>
        <v>3.2504763027675687</v>
      </c>
      <c r="AX11">
        <f t="shared" si="19"/>
        <v>2.7851573546466013</v>
      </c>
      <c r="AY11">
        <f t="shared" si="19"/>
        <v>2.3624198086697343</v>
      </c>
      <c r="AZ11">
        <f t="shared" si="19"/>
        <v>1.9856808407933668</v>
      </c>
      <c r="BA11">
        <f t="shared" si="19"/>
        <v>1.6556452549193661</v>
      </c>
      <c r="BB11">
        <f t="shared" si="19"/>
        <v>1.3708399415719044</v>
      </c>
      <c r="BC11">
        <f t="shared" si="19"/>
        <v>1.1282392586656329</v>
      </c>
      <c r="BD11">
        <f t="shared" si="19"/>
        <v>0.92386592403380896</v>
      </c>
      <c r="BF11">
        <f t="shared" si="25"/>
        <v>0.12807134747214222</v>
      </c>
      <c r="BG11">
        <f t="shared" si="26"/>
        <v>0.49102199371568445</v>
      </c>
      <c r="BH11">
        <f t="shared" si="27"/>
        <v>0.52672103919697089</v>
      </c>
      <c r="BI11">
        <f t="shared" si="28"/>
        <v>0.55061929689715416</v>
      </c>
      <c r="BJ11">
        <f t="shared" si="29"/>
        <v>0.5580476551438347</v>
      </c>
      <c r="BK11">
        <f t="shared" si="30"/>
        <v>0.54603028707023649</v>
      </c>
      <c r="BL11">
        <f t="shared" si="31"/>
        <v>0.51427806650970109</v>
      </c>
      <c r="BM11">
        <f t="shared" si="32"/>
        <v>0.46550195919390225</v>
      </c>
      <c r="BN11">
        <f t="shared" si="33"/>
        <v>0.40484893356207041</v>
      </c>
      <c r="BO11">
        <f t="shared" si="34"/>
        <v>0.3386609528054263</v>
      </c>
      <c r="BP11">
        <f t="shared" si="35"/>
        <v>0.27305012329534756</v>
      </c>
      <c r="BQ11">
        <f t="shared" si="36"/>
        <v>0.21279504122941068</v>
      </c>
      <c r="BR11">
        <f t="shared" si="37"/>
        <v>0.16082980688849513</v>
      </c>
      <c r="BS11">
        <f t="shared" si="38"/>
        <v>0.11830254724186574</v>
      </c>
      <c r="BT11">
        <f t="shared" si="39"/>
        <v>8.499218722723377E-2</v>
      </c>
      <c r="BU11">
        <f t="shared" si="40"/>
        <v>5.9839038934051444E-2</v>
      </c>
      <c r="BW11">
        <f t="shared" si="41"/>
        <v>3.6521242842501661E-2</v>
      </c>
      <c r="BX11">
        <f t="shared" si="42"/>
        <v>0.1017235718416532</v>
      </c>
      <c r="BY11">
        <f t="shared" si="43"/>
        <v>0.11317954714694665</v>
      </c>
      <c r="BZ11">
        <f t="shared" si="44"/>
        <v>0.12571679276985209</v>
      </c>
      <c r="CA11">
        <f t="shared" si="45"/>
        <v>0.13914367630340857</v>
      </c>
      <c r="CB11">
        <f t="shared" si="46"/>
        <v>0.15319418952164601</v>
      </c>
      <c r="CC11">
        <f t="shared" si="47"/>
        <v>0.1675455004490948</v>
      </c>
      <c r="CD11">
        <f t="shared" si="48"/>
        <v>0.18184599238297625</v>
      </c>
      <c r="CE11">
        <f t="shared" si="49"/>
        <v>0.19574897452821241</v>
      </c>
      <c r="CF11">
        <f t="shared" si="50"/>
        <v>0.20894540563460612</v>
      </c>
      <c r="CG11">
        <f t="shared" si="51"/>
        <v>0.22118929938295306</v>
      </c>
      <c r="CH11">
        <f t="shared" si="52"/>
        <v>0.2323118194673941</v>
      </c>
      <c r="CI11">
        <f t="shared" si="53"/>
        <v>0.24222333619684772</v>
      </c>
      <c r="CJ11">
        <f t="shared" si="54"/>
        <v>0.25090556740985598</v>
      </c>
      <c r="CK11">
        <f t="shared" si="55"/>
        <v>0.25839749273075824</v>
      </c>
      <c r="CL11">
        <f t="shared" si="56"/>
        <v>0.26477888929834087</v>
      </c>
      <c r="CN11">
        <f t="shared" si="57"/>
        <v>3.6521242842501661E-2</v>
      </c>
      <c r="CO11">
        <f t="shared" si="58"/>
        <v>0.1017235718416532</v>
      </c>
      <c r="CP11">
        <f t="shared" si="59"/>
        <v>0.11317954714694665</v>
      </c>
      <c r="CQ11">
        <f t="shared" si="60"/>
        <v>0.12571679276985209</v>
      </c>
      <c r="CR11">
        <f t="shared" si="61"/>
        <v>0.13914367630340857</v>
      </c>
      <c r="CS11">
        <f t="shared" si="62"/>
        <v>0.15319418952164601</v>
      </c>
      <c r="CT11">
        <f t="shared" si="63"/>
        <v>0.1675455004490948</v>
      </c>
      <c r="CU11">
        <f t="shared" si="64"/>
        <v>0.18184599238297625</v>
      </c>
      <c r="CV11">
        <f t="shared" si="65"/>
        <v>0.19574897452821241</v>
      </c>
      <c r="CW11">
        <f t="shared" si="66"/>
        <v>0.20894540563460612</v>
      </c>
      <c r="CX11">
        <f t="shared" si="67"/>
        <v>0.22118929938295306</v>
      </c>
      <c r="CY11">
        <f t="shared" si="68"/>
        <v>0.2323118194673941</v>
      </c>
      <c r="CZ11">
        <f t="shared" si="69"/>
        <v>0.24222333619684772</v>
      </c>
      <c r="DA11">
        <f t="shared" si="70"/>
        <v>0.25090556740985598</v>
      </c>
      <c r="DB11">
        <f t="shared" si="71"/>
        <v>0.25839749273075824</v>
      </c>
      <c r="DC11">
        <f t="shared" si="72"/>
        <v>0.26477888929834087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7.0224490654278187</v>
      </c>
      <c r="E12">
        <f>'Raw data and fitting summary'!E14</f>
        <v>6.6050283256236133</v>
      </c>
      <c r="F12">
        <f>'Raw data and fitting summary'!F14</f>
        <v>6.1482093989450632</v>
      </c>
      <c r="G12">
        <f>'Raw data and fitting summary'!G14</f>
        <v>5.6589747848260643</v>
      </c>
      <c r="H12">
        <f>'Raw data and fitting summary'!H14</f>
        <v>5.1470170103120694</v>
      </c>
      <c r="I12">
        <f>'Raw data and fitting summary'!I14</f>
        <v>4.6240990862722127</v>
      </c>
      <c r="J12">
        <f>'Raw data and fitting summary'!J14</f>
        <v>4.1030328510956835</v>
      </c>
      <c r="K12">
        <f>'Raw data and fitting summary'!K14</f>
        <v>3.5964506581445872</v>
      </c>
      <c r="L12">
        <f>'Raw data and fitting summary'!L14</f>
        <v>3.1156130263926518</v>
      </c>
      <c r="M12">
        <f>'Raw data and fitting summary'!M14</f>
        <v>2.6694829457737286</v>
      </c>
      <c r="N12">
        <f>'Raw data and fitting summary'!N14</f>
        <v>2.2642122954442554</v>
      </c>
      <c r="O12">
        <f>'Raw data and fitting summary'!O14</f>
        <v>1.9030669075104676</v>
      </c>
      <c r="P12">
        <f>'Raw data and fitting summary'!P14</f>
        <v>1.586712928080156</v>
      </c>
      <c r="Q12">
        <f>'Raw data and fitting summary'!Q14</f>
        <v>1.3137300587330325</v>
      </c>
      <c r="R12">
        <f>'Raw data and fitting summary'!R14</f>
        <v>1.0812114642670094</v>
      </c>
      <c r="X12">
        <f t="shared" si="23"/>
        <v>9.5088741880126477</v>
      </c>
      <c r="Y12">
        <f t="shared" si="4"/>
        <v>6.2869122290545194</v>
      </c>
      <c r="Z12">
        <f t="shared" si="5"/>
        <v>5.7959418039682715</v>
      </c>
      <c r="AA12">
        <f t="shared" si="6"/>
        <v>5.2804747441218298</v>
      </c>
      <c r="AB12">
        <f t="shared" si="7"/>
        <v>4.752176161141958</v>
      </c>
      <c r="AC12">
        <f t="shared" si="8"/>
        <v>4.223933403652441</v>
      </c>
      <c r="AD12">
        <f t="shared" si="9"/>
        <v>3.7086284070992201</v>
      </c>
      <c r="AE12">
        <f t="shared" si="10"/>
        <v>3.2179111287258255</v>
      </c>
      <c r="AF12">
        <f t="shared" si="11"/>
        <v>2.7612141552918152</v>
      </c>
      <c r="AG12">
        <f t="shared" si="12"/>
        <v>2.3451708091965404</v>
      </c>
      <c r="AH12">
        <f t="shared" si="13"/>
        <v>1.9734804252715978</v>
      </c>
      <c r="AI12">
        <f t="shared" si="14"/>
        <v>1.6471547397409136</v>
      </c>
      <c r="AJ12">
        <f t="shared" si="15"/>
        <v>1.3650141324497207</v>
      </c>
      <c r="AK12">
        <f t="shared" si="16"/>
        <v>1.1242900332629733</v>
      </c>
      <c r="AL12">
        <f t="shared" si="17"/>
        <v>0.9212161864688212</v>
      </c>
      <c r="AM12">
        <f t="shared" si="18"/>
        <v>0.75153462809528015</v>
      </c>
      <c r="AO12">
        <f t="shared" si="24"/>
        <v>9.5088741880126477</v>
      </c>
      <c r="AP12">
        <f t="shared" si="19"/>
        <v>6.2869122290545194</v>
      </c>
      <c r="AQ12">
        <f t="shared" si="19"/>
        <v>5.7959418039682715</v>
      </c>
      <c r="AR12">
        <f t="shared" si="19"/>
        <v>5.2804747441218298</v>
      </c>
      <c r="AS12">
        <f t="shared" si="19"/>
        <v>4.752176161141958</v>
      </c>
      <c r="AT12">
        <f t="shared" si="19"/>
        <v>4.223933403652441</v>
      </c>
      <c r="AU12">
        <f t="shared" si="19"/>
        <v>3.7086284070992201</v>
      </c>
      <c r="AV12">
        <f t="shared" si="19"/>
        <v>3.2179111287258255</v>
      </c>
      <c r="AW12">
        <f t="shared" si="19"/>
        <v>2.7612141552918152</v>
      </c>
      <c r="AX12">
        <f t="shared" si="19"/>
        <v>2.3451708091965404</v>
      </c>
      <c r="AY12">
        <f t="shared" si="19"/>
        <v>1.9734804252715978</v>
      </c>
      <c r="AZ12">
        <f t="shared" si="19"/>
        <v>1.6471547397409136</v>
      </c>
      <c r="BA12">
        <f t="shared" si="19"/>
        <v>1.3650141324497207</v>
      </c>
      <c r="BB12">
        <f t="shared" si="19"/>
        <v>1.1242900332629733</v>
      </c>
      <c r="BC12">
        <f t="shared" si="19"/>
        <v>0.9212161864688212</v>
      </c>
      <c r="BD12">
        <f t="shared" si="19"/>
        <v>0.75153462809528015</v>
      </c>
      <c r="BF12">
        <f t="shared" si="25"/>
        <v>1.2243745634048533E-2</v>
      </c>
      <c r="BG12">
        <f t="shared" si="26"/>
        <v>0.5410144376620416</v>
      </c>
      <c r="BH12">
        <f t="shared" si="27"/>
        <v>0.65462099952433983</v>
      </c>
      <c r="BI12">
        <f t="shared" si="28"/>
        <v>0.75296343118119602</v>
      </c>
      <c r="BJ12">
        <f t="shared" si="29"/>
        <v>0.8222837439153895</v>
      </c>
      <c r="BK12">
        <f t="shared" si="30"/>
        <v>0.8520833448837476</v>
      </c>
      <c r="BL12">
        <f t="shared" si="31"/>
        <v>0.83808656442546015</v>
      </c>
      <c r="BM12">
        <f t="shared" si="32"/>
        <v>0.78344046341098394</v>
      </c>
      <c r="BN12">
        <f t="shared" si="33"/>
        <v>0.69762001569772858</v>
      </c>
      <c r="BO12">
        <f t="shared" si="34"/>
        <v>0.59358121003806008</v>
      </c>
      <c r="BP12">
        <f t="shared" si="35"/>
        <v>0.4844195085453189</v>
      </c>
      <c r="BQ12">
        <f t="shared" si="36"/>
        <v>0.38076002705058271</v>
      </c>
      <c r="BR12">
        <f t="shared" si="37"/>
        <v>0.28950078875057067</v>
      </c>
      <c r="BS12">
        <f t="shared" si="38"/>
        <v>0.2138349336511032</v>
      </c>
      <c r="BT12">
        <f t="shared" si="39"/>
        <v>0.15406713991984558</v>
      </c>
      <c r="BU12">
        <f t="shared" si="40"/>
        <v>0.10868681630820122</v>
      </c>
      <c r="BW12">
        <f t="shared" si="41"/>
        <v>1.1636652033187363E-2</v>
      </c>
      <c r="BX12">
        <f t="shared" si="42"/>
        <v>0.11699492685360993</v>
      </c>
      <c r="BY12">
        <f t="shared" si="43"/>
        <v>0.13959534947390079</v>
      </c>
      <c r="BZ12">
        <f t="shared" si="44"/>
        <v>0.16432890921203377</v>
      </c>
      <c r="CA12">
        <f t="shared" si="45"/>
        <v>0.19081755240870549</v>
      </c>
      <c r="CB12">
        <f t="shared" si="46"/>
        <v>0.2185364963049457</v>
      </c>
      <c r="CC12">
        <f t="shared" si="47"/>
        <v>0.24684885587905173</v>
      </c>
      <c r="CD12">
        <f t="shared" si="48"/>
        <v>0.27506095941199399</v>
      </c>
      <c r="CE12">
        <f t="shared" si="49"/>
        <v>0.30248885304751055</v>
      </c>
      <c r="CF12">
        <f t="shared" si="50"/>
        <v>0.3285228581964425</v>
      </c>
      <c r="CG12">
        <f t="shared" si="51"/>
        <v>0.35267769144776001</v>
      </c>
      <c r="CH12">
        <f t="shared" si="52"/>
        <v>0.37462027143873611</v>
      </c>
      <c r="CI12">
        <f t="shared" si="53"/>
        <v>0.39417377613162968</v>
      </c>
      <c r="CJ12">
        <f t="shared" si="54"/>
        <v>0.41130213835936513</v>
      </c>
      <c r="CK12">
        <f t="shared" si="55"/>
        <v>0.42608225737845962</v>
      </c>
      <c r="CL12">
        <f t="shared" si="56"/>
        <v>0.43867151804737942</v>
      </c>
      <c r="CN12">
        <f t="shared" si="57"/>
        <v>1.1636652033187363E-2</v>
      </c>
      <c r="CO12">
        <f t="shared" si="58"/>
        <v>0.11699492685360993</v>
      </c>
      <c r="CP12">
        <f t="shared" si="59"/>
        <v>0.13959534947390079</v>
      </c>
      <c r="CQ12">
        <f t="shared" si="60"/>
        <v>0.16432890921203377</v>
      </c>
      <c r="CR12">
        <f t="shared" si="61"/>
        <v>0.19081755240870549</v>
      </c>
      <c r="CS12">
        <f t="shared" si="62"/>
        <v>0.2185364963049457</v>
      </c>
      <c r="CT12">
        <f t="shared" si="63"/>
        <v>0.24684885587905173</v>
      </c>
      <c r="CU12">
        <f t="shared" si="64"/>
        <v>0.27506095941199399</v>
      </c>
      <c r="CV12">
        <f t="shared" si="65"/>
        <v>0.30248885304751055</v>
      </c>
      <c r="CW12">
        <f t="shared" si="66"/>
        <v>0.3285228581964425</v>
      </c>
      <c r="CX12">
        <f t="shared" si="67"/>
        <v>0.35267769144776001</v>
      </c>
      <c r="CY12">
        <f t="shared" si="68"/>
        <v>0.37462027143873611</v>
      </c>
      <c r="CZ12">
        <f t="shared" si="69"/>
        <v>0.39417377613162968</v>
      </c>
      <c r="DA12">
        <f t="shared" si="70"/>
        <v>0.41130213835936513</v>
      </c>
      <c r="DB12">
        <f t="shared" si="71"/>
        <v>0.42608225737845962</v>
      </c>
      <c r="DC12">
        <f t="shared" si="72"/>
        <v>0.43867151804737942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6.4227976961319975</v>
      </c>
      <c r="E13">
        <f>'Raw data and fitting summary'!E15</f>
        <v>6.041020777431223</v>
      </c>
      <c r="F13">
        <f>'Raw data and fitting summary'!F15</f>
        <v>5.6232099079633171</v>
      </c>
      <c r="G13">
        <f>'Raw data and fitting summary'!G15</f>
        <v>5.1757513471171936</v>
      </c>
      <c r="H13">
        <f>'Raw data and fitting summary'!H15</f>
        <v>4.7075099709207509</v>
      </c>
      <c r="I13">
        <f>'Raw data and fitting summary'!I15</f>
        <v>4.2292443393017178</v>
      </c>
      <c r="J13">
        <f>'Raw data and fitting summary'!J15</f>
        <v>3.7526722796622796</v>
      </c>
      <c r="K13">
        <f>'Raw data and fitting summary'!K15</f>
        <v>3.2893474607175688</v>
      </c>
      <c r="L13">
        <f>'Raw data and fitting summary'!L15</f>
        <v>2.8495688586008225</v>
      </c>
      <c r="M13">
        <f>'Raw data and fitting summary'!M15</f>
        <v>2.4415341078639248</v>
      </c>
      <c r="N13">
        <f>'Raw data and fitting summary'!N15</f>
        <v>2.0708697748094167</v>
      </c>
      <c r="O13">
        <f>'Raw data and fitting summary'!O15</f>
        <v>1.74056282007346</v>
      </c>
      <c r="P13">
        <f>'Raw data and fitting summary'!P15</f>
        <v>1.4512225071261833</v>
      </c>
      <c r="Q13">
        <f>'Raw data and fitting summary'!Q15</f>
        <v>1.2015498177281305</v>
      </c>
      <c r="R13">
        <f>'Raw data and fitting summary'!R15</f>
        <v>0.98888613317447915</v>
      </c>
      <c r="X13">
        <f t="shared" si="23"/>
        <v>9.169546479608492</v>
      </c>
      <c r="Y13">
        <f t="shared" si="4"/>
        <v>5.6680910767038242</v>
      </c>
      <c r="Z13">
        <f t="shared" si="5"/>
        <v>5.1741452008321005</v>
      </c>
      <c r="AA13">
        <f t="shared" si="6"/>
        <v>4.6658844897287253</v>
      </c>
      <c r="AB13">
        <f t="shared" si="7"/>
        <v>4.155621650811324</v>
      </c>
      <c r="AC13">
        <f t="shared" si="8"/>
        <v>3.6558634423480187</v>
      </c>
      <c r="AD13">
        <f t="shared" si="9"/>
        <v>3.1781109097502798</v>
      </c>
      <c r="AE13">
        <f t="shared" si="10"/>
        <v>2.7318579061969923</v>
      </c>
      <c r="AF13">
        <f t="shared" si="11"/>
        <v>2.3239605682864637</v>
      </c>
      <c r="AG13">
        <f t="shared" si="12"/>
        <v>1.9584391289461973</v>
      </c>
      <c r="AH13">
        <f t="shared" si="13"/>
        <v>1.6366632755055892</v>
      </c>
      <c r="AI13">
        <f t="shared" si="14"/>
        <v>1.3578011365996698</v>
      </c>
      <c r="AJ13">
        <f t="shared" si="15"/>
        <v>1.1193922111456325</v>
      </c>
      <c r="AK13">
        <f t="shared" si="16"/>
        <v>0.91792531232970132</v>
      </c>
      <c r="AL13">
        <f t="shared" si="17"/>
        <v>0.74934297404476069</v>
      </c>
      <c r="AM13">
        <f t="shared" si="18"/>
        <v>0.60943508780960876</v>
      </c>
      <c r="AO13">
        <f t="shared" si="24"/>
        <v>9.169546479608492</v>
      </c>
      <c r="AP13">
        <f t="shared" si="19"/>
        <v>5.6680910767038242</v>
      </c>
      <c r="AQ13">
        <f t="shared" si="19"/>
        <v>5.1741452008321005</v>
      </c>
      <c r="AR13">
        <f t="shared" si="19"/>
        <v>4.6658844897287253</v>
      </c>
      <c r="AS13">
        <f t="shared" si="19"/>
        <v>4.155621650811324</v>
      </c>
      <c r="AT13">
        <f t="shared" si="19"/>
        <v>3.6558634423480187</v>
      </c>
      <c r="AU13">
        <f t="shared" si="19"/>
        <v>3.1781109097502798</v>
      </c>
      <c r="AV13">
        <f t="shared" si="19"/>
        <v>2.7318579061969923</v>
      </c>
      <c r="AW13">
        <f t="shared" si="19"/>
        <v>2.3239605682864637</v>
      </c>
      <c r="AX13">
        <f t="shared" si="19"/>
        <v>1.9584391289461973</v>
      </c>
      <c r="AY13">
        <f t="shared" si="19"/>
        <v>1.6366632755055892</v>
      </c>
      <c r="AZ13">
        <f t="shared" si="19"/>
        <v>1.3578011365996698</v>
      </c>
      <c r="BA13">
        <f t="shared" si="19"/>
        <v>1.1193922111456325</v>
      </c>
      <c r="BB13">
        <f t="shared" si="19"/>
        <v>0.91792531232970132</v>
      </c>
      <c r="BC13">
        <f t="shared" si="19"/>
        <v>0.74934297404476069</v>
      </c>
      <c r="BD13">
        <f t="shared" si="19"/>
        <v>0.60943508780960876</v>
      </c>
      <c r="BF13">
        <f t="shared" si="25"/>
        <v>0.32929686449022894</v>
      </c>
      <c r="BG13">
        <f t="shared" si="26"/>
        <v>0.56958208140870159</v>
      </c>
      <c r="BH13">
        <f t="shared" si="27"/>
        <v>0.75147326530406111</v>
      </c>
      <c r="BI13">
        <f t="shared" si="28"/>
        <v>0.91647195639803614</v>
      </c>
      <c r="BJ13">
        <f t="shared" si="29"/>
        <v>1.0406645972851059</v>
      </c>
      <c r="BK13">
        <f t="shared" si="30"/>
        <v>1.1059604210590783</v>
      </c>
      <c r="BL13">
        <f t="shared" si="31"/>
        <v>1.1048814867205681</v>
      </c>
      <c r="BM13">
        <f t="shared" si="32"/>
        <v>1.042061985073327</v>
      </c>
      <c r="BN13">
        <f t="shared" si="33"/>
        <v>0.9319718520777861</v>
      </c>
      <c r="BO13">
        <f t="shared" si="34"/>
        <v>0.7941121950743254</v>
      </c>
      <c r="BP13">
        <f t="shared" si="35"/>
        <v>0.64781705678119994</v>
      </c>
      <c r="BQ13">
        <f t="shared" si="36"/>
        <v>0.50846688279830288</v>
      </c>
      <c r="BR13">
        <f t="shared" si="37"/>
        <v>0.38585292539576799</v>
      </c>
      <c r="BS13">
        <f t="shared" si="38"/>
        <v>0.28440589797779681</v>
      </c>
      <c r="BT13">
        <f t="shared" si="39"/>
        <v>0.20449102947407569</v>
      </c>
      <c r="BU13">
        <f t="shared" si="40"/>
        <v>0.14398309582849295</v>
      </c>
      <c r="BW13">
        <f t="shared" si="41"/>
        <v>6.2581496116050017E-2</v>
      </c>
      <c r="BX13">
        <f t="shared" si="42"/>
        <v>0.13315005161615351</v>
      </c>
      <c r="BY13">
        <f t="shared" si="43"/>
        <v>0.16753986271195337</v>
      </c>
      <c r="BZ13">
        <f t="shared" si="44"/>
        <v>0.20517555038964344</v>
      </c>
      <c r="CA13">
        <f t="shared" si="45"/>
        <v>0.24548185133906605</v>
      </c>
      <c r="CB13">
        <f t="shared" si="46"/>
        <v>0.28766023270751617</v>
      </c>
      <c r="CC13">
        <f t="shared" si="47"/>
        <v>0.33074158183926655</v>
      </c>
      <c r="CD13">
        <f t="shared" si="48"/>
        <v>0.37367037690710592</v>
      </c>
      <c r="CE13">
        <f t="shared" si="49"/>
        <v>0.41540588321725191</v>
      </c>
      <c r="CF13">
        <f t="shared" si="50"/>
        <v>0.45502038663521133</v>
      </c>
      <c r="CG13">
        <f t="shared" si="51"/>
        <v>0.49177545827787894</v>
      </c>
      <c r="CH13">
        <f t="shared" si="52"/>
        <v>0.52516426668744642</v>
      </c>
      <c r="CI13">
        <f t="shared" si="53"/>
        <v>0.55491775156457068</v>
      </c>
      <c r="CJ13">
        <f t="shared" si="54"/>
        <v>0.58098103149914204</v>
      </c>
      <c r="CK13">
        <f t="shared" si="55"/>
        <v>0.60347111982978041</v>
      </c>
      <c r="CL13">
        <f t="shared" si="56"/>
        <v>0.62262750037689529</v>
      </c>
      <c r="CN13">
        <f t="shared" si="57"/>
        <v>6.2581496116050017E-2</v>
      </c>
      <c r="CO13">
        <f t="shared" si="58"/>
        <v>0.13315005161615351</v>
      </c>
      <c r="CP13">
        <f t="shared" si="59"/>
        <v>0.16753986271195337</v>
      </c>
      <c r="CQ13">
        <f t="shared" si="60"/>
        <v>0.20517555038964344</v>
      </c>
      <c r="CR13">
        <f t="shared" si="61"/>
        <v>0.24548185133906605</v>
      </c>
      <c r="CS13">
        <f t="shared" si="62"/>
        <v>0.28766023270751617</v>
      </c>
      <c r="CT13">
        <f t="shared" si="63"/>
        <v>0.33074158183926655</v>
      </c>
      <c r="CU13">
        <f t="shared" si="64"/>
        <v>0.37367037690710592</v>
      </c>
      <c r="CV13">
        <f t="shared" si="65"/>
        <v>0.41540588321725191</v>
      </c>
      <c r="CW13">
        <f t="shared" si="66"/>
        <v>0.45502038663521133</v>
      </c>
      <c r="CX13">
        <f t="shared" si="67"/>
        <v>0.49177545827787894</v>
      </c>
      <c r="CY13">
        <f t="shared" si="68"/>
        <v>0.52516426668744642</v>
      </c>
      <c r="CZ13">
        <f t="shared" si="69"/>
        <v>0.55491775156457068</v>
      </c>
      <c r="DA13">
        <f t="shared" si="70"/>
        <v>0.58098103149914204</v>
      </c>
      <c r="DB13">
        <f t="shared" si="71"/>
        <v>0.60347111982978041</v>
      </c>
      <c r="DC13">
        <f t="shared" si="72"/>
        <v>0.62262750037689529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5.8033572603169752</v>
      </c>
      <c r="E14">
        <f>'Raw data and fitting summary'!E16</f>
        <v>5.4584004427765631</v>
      </c>
      <c r="F14">
        <f>'Raw data and fitting summary'!F16</f>
        <v>5.0808849335731283</v>
      </c>
      <c r="G14">
        <f>'Raw data and fitting summary'!G16</f>
        <v>4.676581075561038</v>
      </c>
      <c r="H14">
        <f>'Raw data and fitting summary'!H16</f>
        <v>4.2534987804784876</v>
      </c>
      <c r="I14">
        <f>'Raw data and fitting summary'!I16</f>
        <v>3.8213590094737251</v>
      </c>
      <c r="J14">
        <f>'Raw data and fitting summary'!J16</f>
        <v>3.3907494755570102</v>
      </c>
      <c r="K14">
        <f>'Raw data and fitting summary'!K16</f>
        <v>2.9721095651754124</v>
      </c>
      <c r="L14">
        <f>'Raw data and fitting summary'!L16</f>
        <v>2.5747449797918063</v>
      </c>
      <c r="M14">
        <f>'Raw data and fitting summary'!M16</f>
        <v>2.2060627411192932</v>
      </c>
      <c r="N14">
        <f>'Raw data and fitting summary'!N16</f>
        <v>1.8711467667818351</v>
      </c>
      <c r="O14">
        <f>'Raw data and fitting summary'!O16</f>
        <v>1.5726959429213059</v>
      </c>
      <c r="P14">
        <f>'Raw data and fitting summary'!P16</f>
        <v>1.3112607731889327</v>
      </c>
      <c r="Q14">
        <f>'Raw data and fitting summary'!Q16</f>
        <v>1.0856675218876113</v>
      </c>
      <c r="R14">
        <f>'Raw data and fitting summary'!R16</f>
        <v>0.89351397819068901</v>
      </c>
      <c r="X14">
        <f t="shared" si="23"/>
        <v>8.777989221107056</v>
      </c>
      <c r="Y14">
        <f t="shared" si="4"/>
        <v>5.0471072370470047</v>
      </c>
      <c r="Z14">
        <f t="shared" si="5"/>
        <v>4.5623290382631376</v>
      </c>
      <c r="AA14">
        <f t="shared" si="6"/>
        <v>4.0732775700610615</v>
      </c>
      <c r="AB14">
        <f t="shared" si="7"/>
        <v>3.5919817422914173</v>
      </c>
      <c r="AC14">
        <f t="shared" si="8"/>
        <v>3.129724045813743</v>
      </c>
      <c r="AD14">
        <f t="shared" si="9"/>
        <v>2.6960288782470183</v>
      </c>
      <c r="AE14">
        <f t="shared" si="10"/>
        <v>2.297981258006577</v>
      </c>
      <c r="AF14">
        <f t="shared" si="11"/>
        <v>1.9399568918693506</v>
      </c>
      <c r="AG14">
        <f t="shared" si="12"/>
        <v>1.6237354054617055</v>
      </c>
      <c r="AH14">
        <f t="shared" si="13"/>
        <v>1.3488913863809358</v>
      </c>
      <c r="AI14">
        <f t="shared" si="14"/>
        <v>1.1133296180138887</v>
      </c>
      <c r="AJ14">
        <f t="shared" si="15"/>
        <v>0.91384463652622228</v>
      </c>
      <c r="AK14">
        <f t="shared" si="16"/>
        <v>0.74662131696410861</v>
      </c>
      <c r="AL14">
        <f t="shared" si="17"/>
        <v>0.60763364016820842</v>
      </c>
      <c r="AM14">
        <f t="shared" si="18"/>
        <v>0.49293129132566477</v>
      </c>
      <c r="AO14">
        <f t="shared" si="24"/>
        <v>8.777989221107056</v>
      </c>
      <c r="AP14">
        <f t="shared" si="19"/>
        <v>5.0471072370470047</v>
      </c>
      <c r="AQ14">
        <f t="shared" si="19"/>
        <v>4.5623290382631376</v>
      </c>
      <c r="AR14">
        <f t="shared" si="19"/>
        <v>4.0732775700610615</v>
      </c>
      <c r="AS14">
        <f t="shared" si="19"/>
        <v>3.5919817422914173</v>
      </c>
      <c r="AT14">
        <f t="shared" si="19"/>
        <v>3.129724045813743</v>
      </c>
      <c r="AU14">
        <f t="shared" si="19"/>
        <v>2.6960288782470183</v>
      </c>
      <c r="AV14">
        <f t="shared" si="19"/>
        <v>2.297981258006577</v>
      </c>
      <c r="AW14">
        <f t="shared" si="19"/>
        <v>1.9399568918693506</v>
      </c>
      <c r="AX14">
        <f t="shared" si="19"/>
        <v>1.6237354054617055</v>
      </c>
      <c r="AY14">
        <f t="shared" si="19"/>
        <v>1.3488913863809358</v>
      </c>
      <c r="AZ14">
        <f t="shared" si="19"/>
        <v>1.1133296180138887</v>
      </c>
      <c r="BA14">
        <f t="shared" si="19"/>
        <v>0.91384463652622228</v>
      </c>
      <c r="BB14">
        <f t="shared" si="19"/>
        <v>0.74662131696410861</v>
      </c>
      <c r="BC14">
        <f t="shared" si="19"/>
        <v>0.60763364016820842</v>
      </c>
      <c r="BD14">
        <f t="shared" si="19"/>
        <v>0.49293129132566477</v>
      </c>
      <c r="BF14">
        <f t="shared" si="25"/>
        <v>1.0227090726497756</v>
      </c>
      <c r="BG14">
        <f t="shared" si="26"/>
        <v>0.5719140976958309</v>
      </c>
      <c r="BH14">
        <f t="shared" si="27"/>
        <v>0.80294396198666296</v>
      </c>
      <c r="BI14">
        <f t="shared" si="28"/>
        <v>1.0152725990037383</v>
      </c>
      <c r="BJ14">
        <f t="shared" si="29"/>
        <v>1.1763557137289056</v>
      </c>
      <c r="BK14">
        <f t="shared" si="30"/>
        <v>1.2628696542708173</v>
      </c>
      <c r="BL14">
        <f t="shared" si="31"/>
        <v>1.2663679042467171</v>
      </c>
      <c r="BM14">
        <f t="shared" si="32"/>
        <v>1.1941423772883508</v>
      </c>
      <c r="BN14">
        <f t="shared" si="33"/>
        <v>1.0653391410128499</v>
      </c>
      <c r="BO14">
        <f t="shared" si="34"/>
        <v>0.9044192104675195</v>
      </c>
      <c r="BP14">
        <f t="shared" si="35"/>
        <v>0.73474273138399104</v>
      </c>
      <c r="BQ14">
        <f t="shared" si="36"/>
        <v>0.57428683096677979</v>
      </c>
      <c r="BR14">
        <f t="shared" si="37"/>
        <v>0.43408504393850833</v>
      </c>
      <c r="BS14">
        <f t="shared" si="38"/>
        <v>0.31881771552586508</v>
      </c>
      <c r="BT14">
        <f t="shared" si="39"/>
        <v>0.22851639207172006</v>
      </c>
      <c r="BU14">
        <f t="shared" si="40"/>
        <v>0.16046648901600205</v>
      </c>
      <c r="BW14">
        <f t="shared" si="41"/>
        <v>0.11520756859258732</v>
      </c>
      <c r="BX14">
        <f t="shared" si="42"/>
        <v>0.14983831088804889</v>
      </c>
      <c r="BY14">
        <f t="shared" si="43"/>
        <v>0.19640657151167612</v>
      </c>
      <c r="BZ14">
        <f t="shared" si="44"/>
        <v>0.24737016964374514</v>
      </c>
      <c r="CA14">
        <f t="shared" si="45"/>
        <v>0.30195012421686945</v>
      </c>
      <c r="CB14">
        <f t="shared" si="46"/>
        <v>0.35906511827069337</v>
      </c>
      <c r="CC14">
        <f t="shared" si="47"/>
        <v>0.41740284768700486</v>
      </c>
      <c r="CD14">
        <f t="shared" si="48"/>
        <v>0.47553399913207889</v>
      </c>
      <c r="CE14">
        <f t="shared" si="49"/>
        <v>0.53204928296704324</v>
      </c>
      <c r="CF14">
        <f t="shared" si="50"/>
        <v>0.58569245403605852</v>
      </c>
      <c r="CG14">
        <f t="shared" si="51"/>
        <v>0.63546358394217417</v>
      </c>
      <c r="CH14">
        <f t="shared" si="52"/>
        <v>0.68067635721381903</v>
      </c>
      <c r="CI14">
        <f t="shared" si="53"/>
        <v>0.72096643133953353</v>
      </c>
      <c r="CJ14">
        <f t="shared" si="54"/>
        <v>0.75625948977822632</v>
      </c>
      <c r="CK14">
        <f t="shared" si="55"/>
        <v>0.78671398375355084</v>
      </c>
      <c r="CL14">
        <f t="shared" si="56"/>
        <v>0.81265420539182487</v>
      </c>
      <c r="CN14">
        <f t="shared" si="57"/>
        <v>0.11520756859258732</v>
      </c>
      <c r="CO14">
        <f t="shared" si="58"/>
        <v>0.14983831088804889</v>
      </c>
      <c r="CP14">
        <f t="shared" si="59"/>
        <v>0.19640657151167612</v>
      </c>
      <c r="CQ14">
        <f t="shared" si="60"/>
        <v>0.24737016964374514</v>
      </c>
      <c r="CR14">
        <f t="shared" si="61"/>
        <v>0.30195012421686945</v>
      </c>
      <c r="CS14">
        <f t="shared" si="62"/>
        <v>0.35906511827069337</v>
      </c>
      <c r="CT14">
        <f t="shared" si="63"/>
        <v>0.41740284768700486</v>
      </c>
      <c r="CU14">
        <f t="shared" si="64"/>
        <v>0.47553399913207889</v>
      </c>
      <c r="CV14">
        <f t="shared" si="65"/>
        <v>0.53204928296704324</v>
      </c>
      <c r="CW14">
        <f t="shared" si="66"/>
        <v>0.58569245403605852</v>
      </c>
      <c r="CX14">
        <f t="shared" si="67"/>
        <v>0.63546358394217417</v>
      </c>
      <c r="CY14">
        <f t="shared" si="68"/>
        <v>0.68067635721381903</v>
      </c>
      <c r="CZ14">
        <f t="shared" si="69"/>
        <v>0.72096643133953353</v>
      </c>
      <c r="DA14">
        <f t="shared" si="70"/>
        <v>0.75625948977822632</v>
      </c>
      <c r="DB14">
        <f t="shared" si="71"/>
        <v>0.78671398375355084</v>
      </c>
      <c r="DC14">
        <f t="shared" si="72"/>
        <v>0.81265420539182487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5.1790024804121124</v>
      </c>
      <c r="E15">
        <f>'Raw data and fitting summary'!E17</f>
        <v>4.8711578771006696</v>
      </c>
      <c r="F15">
        <f>'Raw data and fitting summary'!F17</f>
        <v>4.5342574122735488</v>
      </c>
      <c r="G15">
        <f>'Raw data and fitting summary'!G17</f>
        <v>4.1734506258634294</v>
      </c>
      <c r="H15">
        <f>'Raw data and fitting summary'!H17</f>
        <v>3.7958856824411287</v>
      </c>
      <c r="I15">
        <f>'Raw data and fitting summary'!I17</f>
        <v>3.410237712563061</v>
      </c>
      <c r="J15">
        <f>'Raw data and fitting summary'!J17</f>
        <v>3.0259553490606006</v>
      </c>
      <c r="K15">
        <f>'Raw data and fitting summary'!K17</f>
        <v>2.6523548559302883</v>
      </c>
      <c r="L15">
        <f>'Raw data and fitting summary'!L17</f>
        <v>2.2977407797985667</v>
      </c>
      <c r="M15">
        <f>'Raw data and fitting summary'!M17</f>
        <v>1.9687232571957025</v>
      </c>
      <c r="N15">
        <f>'Raw data and fitting summary'!N17</f>
        <v>1.6698392519520555</v>
      </c>
      <c r="O15">
        <f>'Raw data and fitting summary'!O17</f>
        <v>1.4034972902699832</v>
      </c>
      <c r="P15">
        <f>'Raw data and fitting summary'!P17</f>
        <v>1.1701886498095184</v>
      </c>
      <c r="Q15">
        <f>'Raw data and fitting summary'!Q17</f>
        <v>0.96886587134766577</v>
      </c>
      <c r="R15">
        <f>'Raw data and fitting summary'!R17</f>
        <v>0.79738518615338883</v>
      </c>
      <c r="X15">
        <f t="shared" si="23"/>
        <v>8.3331854284386147</v>
      </c>
      <c r="Y15">
        <f t="shared" si="4"/>
        <v>4.4391742811555988</v>
      </c>
      <c r="Z15">
        <f t="shared" si="5"/>
        <v>3.9748255854721743</v>
      </c>
      <c r="AA15">
        <f t="shared" si="6"/>
        <v>3.5152019740888023</v>
      </c>
      <c r="AB15">
        <f t="shared" si="7"/>
        <v>3.0712737164939226</v>
      </c>
      <c r="AC15">
        <f t="shared" si="8"/>
        <v>2.652542889683434</v>
      </c>
      <c r="AD15">
        <f t="shared" si="9"/>
        <v>2.2663126698829306</v>
      </c>
      <c r="AE15">
        <f t="shared" si="10"/>
        <v>1.9173389354078028</v>
      </c>
      <c r="AF15">
        <f t="shared" si="11"/>
        <v>1.6078599616970417</v>
      </c>
      <c r="AG15">
        <f t="shared" si="12"/>
        <v>1.3379172932544614</v>
      </c>
      <c r="AH15">
        <f t="shared" si="13"/>
        <v>1.1058431035269689</v>
      </c>
      <c r="AI15">
        <f t="shared" si="14"/>
        <v>0.90879453086590123</v>
      </c>
      <c r="AJ15">
        <f t="shared" si="15"/>
        <v>0.7432469221303083</v>
      </c>
      <c r="AK15">
        <f t="shared" si="16"/>
        <v>0.60539675191574105</v>
      </c>
      <c r="AL15">
        <f t="shared" si="17"/>
        <v>0.49145818074311992</v>
      </c>
      <c r="AM15">
        <f t="shared" si="18"/>
        <v>0.39785937778965813</v>
      </c>
      <c r="AO15">
        <f t="shared" si="24"/>
        <v>8.3331854284386147</v>
      </c>
      <c r="AP15">
        <f t="shared" si="19"/>
        <v>4.4391742811555988</v>
      </c>
      <c r="AQ15">
        <f t="shared" si="19"/>
        <v>3.9748255854721743</v>
      </c>
      <c r="AR15">
        <f t="shared" si="19"/>
        <v>3.5152019740888023</v>
      </c>
      <c r="AS15">
        <f t="shared" si="19"/>
        <v>3.0712737164939226</v>
      </c>
      <c r="AT15">
        <f t="shared" si="19"/>
        <v>2.652542889683434</v>
      </c>
      <c r="AU15">
        <f t="shared" si="19"/>
        <v>2.2663126698829306</v>
      </c>
      <c r="AV15">
        <f t="shared" si="19"/>
        <v>1.9173389354078028</v>
      </c>
      <c r="AW15">
        <f t="shared" si="19"/>
        <v>1.6078599616970417</v>
      </c>
      <c r="AX15">
        <f t="shared" si="19"/>
        <v>1.3379172932544614</v>
      </c>
      <c r="AY15">
        <f t="shared" si="19"/>
        <v>1.1058431035269689</v>
      </c>
      <c r="AZ15">
        <f t="shared" si="19"/>
        <v>0.90879453086590123</v>
      </c>
      <c r="BA15">
        <f t="shared" si="19"/>
        <v>0.7432469221303083</v>
      </c>
      <c r="BB15">
        <f t="shared" si="19"/>
        <v>0.60539675191574105</v>
      </c>
      <c r="BC15">
        <f t="shared" si="19"/>
        <v>0.49145818074311992</v>
      </c>
      <c r="BD15">
        <f t="shared" si="19"/>
        <v>0.39785937778965813</v>
      </c>
      <c r="BF15">
        <f t="shared" si="25"/>
        <v>1.9657947918888892</v>
      </c>
      <c r="BG15">
        <f t="shared" si="26"/>
        <v>0.54734576441513572</v>
      </c>
      <c r="BH15">
        <f t="shared" si="27"/>
        <v>0.80341157701598986</v>
      </c>
      <c r="BI15">
        <f t="shared" si="28"/>
        <v>1.0384739860939058</v>
      </c>
      <c r="BJ15">
        <f t="shared" si="29"/>
        <v>1.2147939395473182</v>
      </c>
      <c r="BK15">
        <f t="shared" si="30"/>
        <v>1.3072327417509648</v>
      </c>
      <c r="BL15">
        <f t="shared" si="31"/>
        <v>1.3085645032707383</v>
      </c>
      <c r="BM15">
        <f t="shared" si="32"/>
        <v>1.2290303526203914</v>
      </c>
      <c r="BN15">
        <f t="shared" si="33"/>
        <v>1.090969584079321</v>
      </c>
      <c r="BO15">
        <f t="shared" si="34"/>
        <v>0.92126112532168236</v>
      </c>
      <c r="BP15">
        <f t="shared" si="35"/>
        <v>0.7445621595953773</v>
      </c>
      <c r="BQ15">
        <f t="shared" si="36"/>
        <v>0.57918906749310239</v>
      </c>
      <c r="BR15">
        <f t="shared" si="37"/>
        <v>0.43593054862857616</v>
      </c>
      <c r="BS15">
        <f t="shared" si="38"/>
        <v>0.31898988792645505</v>
      </c>
      <c r="BT15">
        <f t="shared" si="39"/>
        <v>0.22791810304836577</v>
      </c>
      <c r="BU15">
        <f t="shared" si="40"/>
        <v>0.15962087154869245</v>
      </c>
      <c r="BW15">
        <f t="shared" si="41"/>
        <v>0.16825115115289324</v>
      </c>
      <c r="BX15">
        <f t="shared" si="42"/>
        <v>0.16665896682567793</v>
      </c>
      <c r="BY15">
        <f t="shared" si="43"/>
        <v>0.22550229496976001</v>
      </c>
      <c r="BZ15">
        <f t="shared" si="44"/>
        <v>0.2898995408219473</v>
      </c>
      <c r="CA15">
        <f t="shared" si="45"/>
        <v>0.35886638935839305</v>
      </c>
      <c r="CB15">
        <f t="shared" si="46"/>
        <v>0.43103649603725963</v>
      </c>
      <c r="CC15">
        <f t="shared" si="47"/>
        <v>0.50475164256096283</v>
      </c>
      <c r="CD15">
        <f t="shared" si="48"/>
        <v>0.57820575860626533</v>
      </c>
      <c r="CE15">
        <f t="shared" si="49"/>
        <v>0.64961807565057939</v>
      </c>
      <c r="CF15">
        <f t="shared" si="50"/>
        <v>0.71740121110876054</v>
      </c>
      <c r="CG15">
        <f t="shared" si="51"/>
        <v>0.78029166245796455</v>
      </c>
      <c r="CH15">
        <f t="shared" si="52"/>
        <v>0.8374222062725547</v>
      </c>
      <c r="CI15">
        <f t="shared" si="53"/>
        <v>0.88833246190546322</v>
      </c>
      <c r="CJ15">
        <f t="shared" si="54"/>
        <v>0.93292852349558852</v>
      </c>
      <c r="CK15">
        <f t="shared" si="55"/>
        <v>0.97141060889997044</v>
      </c>
      <c r="CL15">
        <f t="shared" si="56"/>
        <v>1.0041884913793677</v>
      </c>
      <c r="CN15">
        <f t="shared" si="57"/>
        <v>0.16825115115289324</v>
      </c>
      <c r="CO15">
        <f t="shared" si="58"/>
        <v>0.16665896682567793</v>
      </c>
      <c r="CP15">
        <f t="shared" si="59"/>
        <v>0.22550229496976001</v>
      </c>
      <c r="CQ15">
        <f t="shared" si="60"/>
        <v>0.2898995408219473</v>
      </c>
      <c r="CR15">
        <f t="shared" si="61"/>
        <v>0.35886638935839305</v>
      </c>
      <c r="CS15">
        <f t="shared" si="62"/>
        <v>0.43103649603725963</v>
      </c>
      <c r="CT15">
        <f t="shared" si="63"/>
        <v>0.50475164256096283</v>
      </c>
      <c r="CU15">
        <f t="shared" si="64"/>
        <v>0.57820575860626533</v>
      </c>
      <c r="CV15">
        <f t="shared" si="65"/>
        <v>0.64961807565057939</v>
      </c>
      <c r="CW15">
        <f t="shared" si="66"/>
        <v>0.71740121110876054</v>
      </c>
      <c r="CX15">
        <f t="shared" si="67"/>
        <v>0.78029166245796455</v>
      </c>
      <c r="CY15">
        <f t="shared" si="68"/>
        <v>0.8374222062725547</v>
      </c>
      <c r="CZ15">
        <f t="shared" si="69"/>
        <v>0.88833246190546322</v>
      </c>
      <c r="DA15">
        <f t="shared" si="70"/>
        <v>0.93292852349558852</v>
      </c>
      <c r="DB15">
        <f t="shared" si="71"/>
        <v>0.97141060889997044</v>
      </c>
      <c r="DC15">
        <f t="shared" si="72"/>
        <v>1.0041884913793677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4.5650837342657109</v>
      </c>
      <c r="E16">
        <f>'Raw data and fitting summary'!E18</f>
        <v>4.2937310178741326</v>
      </c>
      <c r="F16">
        <f>'Raw data and fitting summary'!F18</f>
        <v>3.9967667206246622</v>
      </c>
      <c r="G16">
        <f>'Raw data and fitting summary'!G18</f>
        <v>3.6787299561930591</v>
      </c>
      <c r="H16">
        <f>'Raw data and fitting summary'!H18</f>
        <v>3.345921546008837</v>
      </c>
      <c r="I16">
        <f>'Raw data and fitting summary'!I18</f>
        <v>3.0059882710004664</v>
      </c>
      <c r="J16">
        <f>'Raw data and fitting summary'!J18</f>
        <v>2.6672587234427545</v>
      </c>
      <c r="K16">
        <f>'Raw data and fitting summary'!K18</f>
        <v>2.3379448177720383</v>
      </c>
      <c r="L16">
        <f>'Raw data and fitting summary'!L18</f>
        <v>2.0253666799910022</v>
      </c>
      <c r="M16">
        <f>'Raw data and fitting summary'!M18</f>
        <v>1.7353508813109413</v>
      </c>
      <c r="N16">
        <f>'Raw data and fitting summary'!N18</f>
        <v>1.471896574051875</v>
      </c>
      <c r="O16">
        <f>'Raw data and fitting summary'!O18</f>
        <v>1.2371267778168096</v>
      </c>
      <c r="P16">
        <f>'Raw data and fitting summary'!P18</f>
        <v>1.0314745342316776</v>
      </c>
      <c r="Q16">
        <f>'Raw data and fitting summary'!Q18</f>
        <v>0.85401654984773312</v>
      </c>
      <c r="R16">
        <f>'Raw data and fitting summary'!R18</f>
        <v>0.70286317819326716</v>
      </c>
      <c r="X16">
        <f t="shared" si="23"/>
        <v>7.8367965703179792</v>
      </c>
      <c r="Y16">
        <f t="shared" si="4"/>
        <v>3.8582569716890598</v>
      </c>
      <c r="Z16">
        <f t="shared" si="5"/>
        <v>3.4237229950699191</v>
      </c>
      <c r="AA16">
        <f t="shared" si="6"/>
        <v>3.0012109233138911</v>
      </c>
      <c r="AB16">
        <f t="shared" si="7"/>
        <v>2.6001191414798059</v>
      </c>
      <c r="AC16">
        <f t="shared" si="8"/>
        <v>2.227933597372977</v>
      </c>
      <c r="AD16">
        <f t="shared" si="9"/>
        <v>1.889797500234305</v>
      </c>
      <c r="AE16">
        <f t="shared" si="10"/>
        <v>1.5884469312204315</v>
      </c>
      <c r="AF16">
        <f t="shared" si="11"/>
        <v>1.3244482524826384</v>
      </c>
      <c r="AG16">
        <f t="shared" si="12"/>
        <v>1.0966253687507643</v>
      </c>
      <c r="AH16">
        <f t="shared" si="13"/>
        <v>0.90255985153308227</v>
      </c>
      <c r="AI16">
        <f t="shared" si="14"/>
        <v>0.73907158038411147</v>
      </c>
      <c r="AJ16">
        <f t="shared" si="15"/>
        <v>0.60262369555387296</v>
      </c>
      <c r="AK16">
        <f t="shared" si="16"/>
        <v>0.48962912803657255</v>
      </c>
      <c r="AL16">
        <f t="shared" si="17"/>
        <v>0.39665982264374977</v>
      </c>
      <c r="AM16">
        <f t="shared" si="18"/>
        <v>0.3205730217945319</v>
      </c>
      <c r="AO16">
        <f t="shared" si="24"/>
        <v>7.8367965703179792</v>
      </c>
      <c r="AP16">
        <f t="shared" si="19"/>
        <v>3.8582569716890598</v>
      </c>
      <c r="AQ16">
        <f t="shared" si="19"/>
        <v>3.4237229950699191</v>
      </c>
      <c r="AR16">
        <f t="shared" si="19"/>
        <v>3.0012109233138911</v>
      </c>
      <c r="AS16">
        <f t="shared" si="19"/>
        <v>2.6001191414798059</v>
      </c>
      <c r="AT16">
        <f t="shared" si="19"/>
        <v>2.227933597372977</v>
      </c>
      <c r="AU16">
        <f t="shared" si="19"/>
        <v>1.889797500234305</v>
      </c>
      <c r="AV16">
        <f t="shared" si="19"/>
        <v>1.5884469312204315</v>
      </c>
      <c r="AW16">
        <f t="shared" si="19"/>
        <v>1.3244482524826384</v>
      </c>
      <c r="AX16">
        <f t="shared" si="19"/>
        <v>1.0966253687507643</v>
      </c>
      <c r="AY16">
        <f t="shared" si="19"/>
        <v>0.90255985153308227</v>
      </c>
      <c r="AZ16">
        <f t="shared" si="19"/>
        <v>0.73907158038411147</v>
      </c>
      <c r="BA16">
        <f t="shared" si="19"/>
        <v>0.60262369555387296</v>
      </c>
      <c r="BB16">
        <f t="shared" si="19"/>
        <v>0.48962912803657255</v>
      </c>
      <c r="BC16">
        <f t="shared" si="19"/>
        <v>0.39665982264374977</v>
      </c>
      <c r="BD16">
        <f t="shared" si="19"/>
        <v>0.3205730217945319</v>
      </c>
      <c r="BF16">
        <f t="shared" si="25"/>
        <v>2.9835430419642708</v>
      </c>
      <c r="BG16">
        <f t="shared" si="26"/>
        <v>0.49960407229458953</v>
      </c>
      <c r="BH16">
        <f t="shared" si="27"/>
        <v>0.75691395974369691</v>
      </c>
      <c r="BI16">
        <f t="shared" si="28"/>
        <v>0.99113134555908522</v>
      </c>
      <c r="BJ16">
        <f t="shared" si="29"/>
        <v>1.1634012896163877</v>
      </c>
      <c r="BK16">
        <f t="shared" si="30"/>
        <v>1.2498970532950182</v>
      </c>
      <c r="BL16">
        <f t="shared" si="31"/>
        <v>1.2458818367435573</v>
      </c>
      <c r="BM16">
        <f t="shared" si="32"/>
        <v>1.1638348830379408</v>
      </c>
      <c r="BN16">
        <f t="shared" si="33"/>
        <v>1.0271752878534108</v>
      </c>
      <c r="BO16">
        <f t="shared" si="34"/>
        <v>0.86256042320423632</v>
      </c>
      <c r="BP16">
        <f t="shared" si="35"/>
        <v>0.69354089927846685</v>
      </c>
      <c r="BQ16">
        <f t="shared" si="36"/>
        <v>0.53703247134415766</v>
      </c>
      <c r="BR16">
        <f t="shared" si="37"/>
        <v>0.40259416140116688</v>
      </c>
      <c r="BS16">
        <f t="shared" si="38"/>
        <v>0.29359644421473835</v>
      </c>
      <c r="BT16">
        <f t="shared" si="39"/>
        <v>0.20917517591873885</v>
      </c>
      <c r="BU16">
        <f t="shared" si="40"/>
        <v>0.14614576367936946</v>
      </c>
      <c r="BW16">
        <f t="shared" si="41"/>
        <v>0.22040811502125365</v>
      </c>
      <c r="BX16">
        <f t="shared" si="42"/>
        <v>0.18319846701844172</v>
      </c>
      <c r="BY16">
        <f t="shared" si="43"/>
        <v>0.25411168603797818</v>
      </c>
      <c r="BZ16">
        <f t="shared" si="44"/>
        <v>0.33171803740188099</v>
      </c>
      <c r="CA16">
        <f t="shared" si="45"/>
        <v>0.41483130426838183</v>
      </c>
      <c r="CB16">
        <f t="shared" si="46"/>
        <v>0.50180487872444357</v>
      </c>
      <c r="CC16">
        <f t="shared" si="47"/>
        <v>0.5906404102173759</v>
      </c>
      <c r="CD16">
        <f t="shared" si="48"/>
        <v>0.67916136889348466</v>
      </c>
      <c r="CE16">
        <f t="shared" si="49"/>
        <v>0.76522171658245697</v>
      </c>
      <c r="CF16">
        <f t="shared" si="50"/>
        <v>0.846908468202068</v>
      </c>
      <c r="CG16">
        <f t="shared" si="51"/>
        <v>0.9226989527212911</v>
      </c>
      <c r="CH16">
        <f t="shared" si="52"/>
        <v>0.99154806262053607</v>
      </c>
      <c r="CI16">
        <f t="shared" si="53"/>
        <v>1.0529009843858914</v>
      </c>
      <c r="CJ16">
        <f t="shared" si="54"/>
        <v>1.1066445502699591</v>
      </c>
      <c r="CK16">
        <f t="shared" si="55"/>
        <v>1.1530200466376626</v>
      </c>
      <c r="CL16">
        <f t="shared" si="56"/>
        <v>1.192521299074756</v>
      </c>
      <c r="CN16">
        <f t="shared" si="57"/>
        <v>0.22040811502125365</v>
      </c>
      <c r="CO16">
        <f t="shared" si="58"/>
        <v>0.18319846701844172</v>
      </c>
      <c r="CP16">
        <f t="shared" si="59"/>
        <v>0.25411168603797818</v>
      </c>
      <c r="CQ16">
        <f t="shared" si="60"/>
        <v>0.33171803740188099</v>
      </c>
      <c r="CR16">
        <f t="shared" si="61"/>
        <v>0.41483130426838183</v>
      </c>
      <c r="CS16">
        <f t="shared" si="62"/>
        <v>0.50180487872444357</v>
      </c>
      <c r="CT16">
        <f t="shared" si="63"/>
        <v>0.5906404102173759</v>
      </c>
      <c r="CU16">
        <f t="shared" si="64"/>
        <v>0.67916136889348466</v>
      </c>
      <c r="CV16">
        <f t="shared" si="65"/>
        <v>0.76522171658245697</v>
      </c>
      <c r="CW16">
        <f t="shared" si="66"/>
        <v>0.846908468202068</v>
      </c>
      <c r="CX16">
        <f t="shared" si="67"/>
        <v>0.9226989527212911</v>
      </c>
      <c r="CY16">
        <f t="shared" si="68"/>
        <v>0.99154806262053607</v>
      </c>
      <c r="CZ16">
        <f t="shared" si="69"/>
        <v>1.0529009843858914</v>
      </c>
      <c r="DA16">
        <f t="shared" si="70"/>
        <v>1.1066445502699591</v>
      </c>
      <c r="DB16">
        <f t="shared" si="71"/>
        <v>1.1530200466376626</v>
      </c>
      <c r="DC16">
        <f t="shared" si="72"/>
        <v>1.192521299074756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3.9759478596516438</v>
      </c>
      <c r="E17">
        <f>'Raw data and fitting summary'!E19</f>
        <v>3.7396139138250635</v>
      </c>
      <c r="F17">
        <f>'Raw data and fitting summary'!F19</f>
        <v>3.4809736279570322</v>
      </c>
      <c r="G17">
        <f>'Raw data and fitting summary'!G19</f>
        <v>3.2039803313519784</v>
      </c>
      <c r="H17">
        <f>'Raw data and fitting summary'!H19</f>
        <v>2.9141217081215189</v>
      </c>
      <c r="I17">
        <f>'Raw data and fitting summary'!I19</f>
        <v>2.6180577023182821</v>
      </c>
      <c r="J17">
        <f>'Raw data and fitting summary'!J19</f>
        <v>2.3230420798218239</v>
      </c>
      <c r="K17">
        <f>'Raw data and fitting summary'!K19</f>
        <v>2.0362269862503561</v>
      </c>
      <c r="L17">
        <f>'Raw data and fitting summary'!L19</f>
        <v>1.763987866394582</v>
      </c>
      <c r="M17">
        <f>'Raw data and fitting summary'!M19</f>
        <v>1.5113993573663627</v>
      </c>
      <c r="N17">
        <f>'Raw data and fitting summary'!N19</f>
        <v>1.2819445105252725</v>
      </c>
      <c r="O17">
        <f>'Raw data and fitting summary'!O19</f>
        <v>1.0774723642981887</v>
      </c>
      <c r="P17">
        <f>'Raw data and fitting summary'!P19</f>
        <v>0.89836007516810001</v>
      </c>
      <c r="Q17">
        <f>'Raw data and fitting summary'!Q19</f>
        <v>0.74380350309616894</v>
      </c>
      <c r="R17">
        <f>'Raw data and fitting summary'!R19</f>
        <v>0.61215686538003289</v>
      </c>
      <c r="X17">
        <f t="shared" si="23"/>
        <v>7.2937095109492951</v>
      </c>
      <c r="Y17">
        <f t="shared" si="4"/>
        <v>3.3158588577068131</v>
      </c>
      <c r="Z17">
        <f t="shared" si="5"/>
        <v>2.9180030022218042</v>
      </c>
      <c r="AA17">
        <f t="shared" si="6"/>
        <v>2.5374331813856923</v>
      </c>
      <c r="AB17">
        <f t="shared" si="7"/>
        <v>2.1817498034195046</v>
      </c>
      <c r="AC17">
        <f t="shared" si="8"/>
        <v>1.8564637511062667</v>
      </c>
      <c r="AD17">
        <f t="shared" si="9"/>
        <v>1.5648300628178078</v>
      </c>
      <c r="AE17">
        <f t="shared" si="10"/>
        <v>1.3079885734043004</v>
      </c>
      <c r="AF17">
        <f t="shared" si="11"/>
        <v>1.0853170682655373</v>
      </c>
      <c r="AG17">
        <f t="shared" si="12"/>
        <v>0.89488577660860658</v>
      </c>
      <c r="AH17">
        <f t="shared" si="13"/>
        <v>0.73391791272662199</v>
      </c>
      <c r="AI17">
        <f t="shared" si="14"/>
        <v>0.59919289651914776</v>
      </c>
      <c r="AJ17">
        <f t="shared" si="15"/>
        <v>0.4873618686342932</v>
      </c>
      <c r="AK17">
        <f t="shared" si="16"/>
        <v>0.39517051244967505</v>
      </c>
      <c r="AL17">
        <f t="shared" si="17"/>
        <v>0.31959956748395274</v>
      </c>
      <c r="AM17">
        <f t="shared" si="18"/>
        <v>0.25794016532645586</v>
      </c>
      <c r="AO17">
        <f t="shared" si="24"/>
        <v>7.2937095109492951</v>
      </c>
      <c r="AP17">
        <f t="shared" si="19"/>
        <v>3.3158588577068131</v>
      </c>
      <c r="AQ17">
        <f t="shared" si="19"/>
        <v>2.9180030022218042</v>
      </c>
      <c r="AR17">
        <f t="shared" si="19"/>
        <v>2.5374331813856923</v>
      </c>
      <c r="AS17">
        <f t="shared" si="19"/>
        <v>2.1817498034195046</v>
      </c>
      <c r="AT17">
        <f t="shared" si="19"/>
        <v>1.8564637511062667</v>
      </c>
      <c r="AU17">
        <f t="shared" si="19"/>
        <v>1.5648300628178078</v>
      </c>
      <c r="AV17">
        <f t="shared" si="19"/>
        <v>1.3079885734043004</v>
      </c>
      <c r="AW17">
        <f t="shared" si="19"/>
        <v>1.0853170682655373</v>
      </c>
      <c r="AX17">
        <f t="shared" si="19"/>
        <v>0.89488577660860658</v>
      </c>
      <c r="AY17">
        <f t="shared" si="19"/>
        <v>0.73391791272662199</v>
      </c>
      <c r="AZ17">
        <f t="shared" si="19"/>
        <v>0.59919289651914776</v>
      </c>
      <c r="BA17">
        <f t="shared" si="19"/>
        <v>0.4873618686342932</v>
      </c>
      <c r="BB17">
        <f t="shared" si="19"/>
        <v>0.39517051244967505</v>
      </c>
      <c r="BC17">
        <f t="shared" si="19"/>
        <v>0.31959956748395274</v>
      </c>
      <c r="BD17">
        <f t="shared" si="19"/>
        <v>0.25794016532645586</v>
      </c>
      <c r="BF17">
        <f t="shared" si="25"/>
        <v>3.8913625455868561</v>
      </c>
      <c r="BG17">
        <f t="shared" si="26"/>
        <v>0.43571749048852265</v>
      </c>
      <c r="BH17">
        <f t="shared" si="27"/>
        <v>0.67504449006553868</v>
      </c>
      <c r="BI17">
        <f t="shared" si="28"/>
        <v>0.89026857431604367</v>
      </c>
      <c r="BJ17">
        <f t="shared" si="29"/>
        <v>1.0449552522371039</v>
      </c>
      <c r="BK17">
        <f t="shared" si="30"/>
        <v>1.118640354037677</v>
      </c>
      <c r="BL17">
        <f t="shared" si="31"/>
        <v>1.1092884606077409</v>
      </c>
      <c r="BM17">
        <f t="shared" si="32"/>
        <v>1.0303336208905094</v>
      </c>
      <c r="BN17">
        <f t="shared" si="33"/>
        <v>0.90422967212189487</v>
      </c>
      <c r="BO17">
        <f t="shared" si="34"/>
        <v>0.75533844247034976</v>
      </c>
      <c r="BP17">
        <f t="shared" si="35"/>
        <v>0.60447739675909817</v>
      </c>
      <c r="BQ17">
        <f t="shared" si="36"/>
        <v>0.46614976642796829</v>
      </c>
      <c r="BR17">
        <f t="shared" si="37"/>
        <v>0.34823039709268844</v>
      </c>
      <c r="BS17">
        <f t="shared" si="38"/>
        <v>0.25319973602875973</v>
      </c>
      <c r="BT17">
        <f t="shared" si="39"/>
        <v>0.17994897898889325</v>
      </c>
      <c r="BU17">
        <f t="shared" si="40"/>
        <v>0.12546947059684577</v>
      </c>
      <c r="BW17">
        <f t="shared" si="41"/>
        <v>0.27045958961569955</v>
      </c>
      <c r="BX17">
        <f t="shared" si="42"/>
        <v>0.19907029529035383</v>
      </c>
      <c r="BY17">
        <f t="shared" si="43"/>
        <v>0.28156616390650535</v>
      </c>
      <c r="BZ17">
        <f t="shared" si="44"/>
        <v>0.37184839131648484</v>
      </c>
      <c r="CA17">
        <f t="shared" si="45"/>
        <v>0.46853700929882486</v>
      </c>
      <c r="CB17">
        <f t="shared" si="46"/>
        <v>0.56971646033217394</v>
      </c>
      <c r="CC17">
        <f t="shared" si="47"/>
        <v>0.67306199217818896</v>
      </c>
      <c r="CD17">
        <f t="shared" si="48"/>
        <v>0.77604157028348097</v>
      </c>
      <c r="CE17">
        <f t="shared" si="49"/>
        <v>0.87615863215390433</v>
      </c>
      <c r="CF17">
        <f t="shared" si="50"/>
        <v>0.97118773423760874</v>
      </c>
      <c r="CG17">
        <f t="shared" si="51"/>
        <v>1.0593574991939809</v>
      </c>
      <c r="CH17">
        <f t="shared" si="52"/>
        <v>1.1394521162924147</v>
      </c>
      <c r="CI17">
        <f t="shared" si="53"/>
        <v>1.2108261512488225</v>
      </c>
      <c r="CJ17">
        <f t="shared" si="54"/>
        <v>1.2733479519995969</v>
      </c>
      <c r="CK17">
        <f t="shared" si="55"/>
        <v>1.3272982155506694</v>
      </c>
      <c r="CL17">
        <f t="shared" si="56"/>
        <v>1.3732514267612066</v>
      </c>
      <c r="CN17">
        <f t="shared" si="57"/>
        <v>0.27045958961569955</v>
      </c>
      <c r="CO17">
        <f t="shared" si="58"/>
        <v>0.19907029529035383</v>
      </c>
      <c r="CP17">
        <f t="shared" si="59"/>
        <v>0.28156616390650535</v>
      </c>
      <c r="CQ17">
        <f t="shared" si="60"/>
        <v>0.37184839131648484</v>
      </c>
      <c r="CR17">
        <f t="shared" si="61"/>
        <v>0.46853700929882486</v>
      </c>
      <c r="CS17">
        <f t="shared" si="62"/>
        <v>0.56971646033217394</v>
      </c>
      <c r="CT17">
        <f t="shared" si="63"/>
        <v>0.67306199217818896</v>
      </c>
      <c r="CU17">
        <f t="shared" si="64"/>
        <v>0.77604157028348097</v>
      </c>
      <c r="CV17">
        <f t="shared" si="65"/>
        <v>0.87615863215390433</v>
      </c>
      <c r="CW17">
        <f t="shared" si="66"/>
        <v>0.97118773423760874</v>
      </c>
      <c r="CX17">
        <f t="shared" si="67"/>
        <v>1.0593574991939809</v>
      </c>
      <c r="CY17">
        <f t="shared" si="68"/>
        <v>1.1394521162924147</v>
      </c>
      <c r="CZ17">
        <f t="shared" si="69"/>
        <v>1.2108261512488225</v>
      </c>
      <c r="DA17">
        <f t="shared" si="70"/>
        <v>1.2733479519995969</v>
      </c>
      <c r="DB17">
        <f t="shared" si="71"/>
        <v>1.3272982155506694</v>
      </c>
      <c r="DC17">
        <f t="shared" si="72"/>
        <v>1.3732514267612066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3.4236579560754432</v>
      </c>
      <c r="E18">
        <f>'Raw data and fitting summary'!E20</f>
        <v>3.2201526228866002</v>
      </c>
      <c r="F18">
        <f>'Raw data and fitting summary'!F20</f>
        <v>2.9974394727822387</v>
      </c>
      <c r="G18">
        <f>'Raw data and fitting summary'!G20</f>
        <v>2.7589226870554389</v>
      </c>
      <c r="H18">
        <f>'Raw data and fitting summary'!H20</f>
        <v>2.5093276680586394</v>
      </c>
      <c r="I18">
        <f>'Raw data and fitting summary'!I20</f>
        <v>2.2543892421144358</v>
      </c>
      <c r="J18">
        <f>'Raw data and fitting summary'!J20</f>
        <v>2.0003535709285853</v>
      </c>
      <c r="K18">
        <f>'Raw data and fitting summary'!K20</f>
        <v>1.7533793117856313</v>
      </c>
      <c r="L18">
        <f>'Raw data and fitting summary'!L20</f>
        <v>1.5189563108937485</v>
      </c>
      <c r="M18">
        <f>'Raw data and fitting summary'!M20</f>
        <v>1.3014542990279629</v>
      </c>
      <c r="N18">
        <f>'Raw data and fitting summary'!N20</f>
        <v>1.1038725047796853</v>
      </c>
      <c r="O18">
        <f>'Raw data and fitting summary'!O20</f>
        <v>0.92780312083974792</v>
      </c>
      <c r="P18">
        <f>'Raw data and fitting summary'!P20</f>
        <v>0.77357091373911446</v>
      </c>
      <c r="Q18">
        <f>'Raw data and fitting summary'!Q20</f>
        <v>0.64048344470872931</v>
      </c>
      <c r="R18">
        <f>'Raw data and fitting summary'!R20</f>
        <v>0.52712354299037012</v>
      </c>
      <c r="X18">
        <f t="shared" si="23"/>
        <v>6.7122628890111002</v>
      </c>
      <c r="Y18">
        <f t="shared" si="4"/>
        <v>2.820263993764796</v>
      </c>
      <c r="Z18">
        <f t="shared" si="5"/>
        <v>2.4632018834303508</v>
      </c>
      <c r="AA18">
        <f t="shared" si="6"/>
        <v>2.1266446389668303</v>
      </c>
      <c r="AB18">
        <f t="shared" si="7"/>
        <v>1.8164145481797396</v>
      </c>
      <c r="AC18">
        <f t="shared" si="8"/>
        <v>1.5362785206333767</v>
      </c>
      <c r="AD18">
        <f t="shared" si="9"/>
        <v>1.2879804819664211</v>
      </c>
      <c r="AE18">
        <f t="shared" si="10"/>
        <v>1.071505485087026</v>
      </c>
      <c r="AF18">
        <f t="shared" si="11"/>
        <v>0.88547476678403481</v>
      </c>
      <c r="AG18">
        <f t="shared" si="12"/>
        <v>0.72757602862062332</v>
      </c>
      <c r="AH18">
        <f t="shared" si="13"/>
        <v>0.59495894301207797</v>
      </c>
      <c r="AI18">
        <f t="shared" si="14"/>
        <v>0.48455715202339589</v>
      </c>
      <c r="AJ18">
        <f t="shared" si="15"/>
        <v>0.39332452819572017</v>
      </c>
      <c r="AK18">
        <f t="shared" si="16"/>
        <v>0.31839103190319434</v>
      </c>
      <c r="AL18">
        <f t="shared" si="17"/>
        <v>0.25715239073013951</v>
      </c>
      <c r="AM18">
        <f t="shared" si="18"/>
        <v>0.20731035914404264</v>
      </c>
      <c r="AO18">
        <f t="shared" si="24"/>
        <v>6.7122628890111002</v>
      </c>
      <c r="AP18">
        <f t="shared" si="19"/>
        <v>2.820263993764796</v>
      </c>
      <c r="AQ18">
        <f t="shared" si="19"/>
        <v>2.4632018834303508</v>
      </c>
      <c r="AR18">
        <f t="shared" si="19"/>
        <v>2.1266446389668303</v>
      </c>
      <c r="AS18">
        <f t="shared" si="19"/>
        <v>1.8164145481797396</v>
      </c>
      <c r="AT18">
        <f t="shared" si="19"/>
        <v>1.5362785206333767</v>
      </c>
      <c r="AU18">
        <f t="shared" si="19"/>
        <v>1.2879804819664211</v>
      </c>
      <c r="AV18">
        <f t="shared" si="19"/>
        <v>1.071505485087026</v>
      </c>
      <c r="AW18">
        <f t="shared" si="19"/>
        <v>0.88547476678403481</v>
      </c>
      <c r="AX18">
        <f t="shared" si="19"/>
        <v>0.72757602862062332</v>
      </c>
      <c r="AY18">
        <f t="shared" si="19"/>
        <v>0.59495894301207797</v>
      </c>
      <c r="AZ18">
        <f t="shared" si="19"/>
        <v>0.48455715202339589</v>
      </c>
      <c r="BA18">
        <f t="shared" si="19"/>
        <v>0.39332452819572017</v>
      </c>
      <c r="BB18">
        <f t="shared" si="19"/>
        <v>0.31839103190319434</v>
      </c>
      <c r="BC18">
        <f t="shared" si="19"/>
        <v>0.25715239073013951</v>
      </c>
      <c r="BD18">
        <f t="shared" si="19"/>
        <v>0.20731035914404264</v>
      </c>
      <c r="BF18">
        <f t="shared" si="25"/>
        <v>4.5383607074563272</v>
      </c>
      <c r="BG18">
        <f t="shared" si="26"/>
        <v>0.36408427375294278</v>
      </c>
      <c r="BH18">
        <f t="shared" si="27"/>
        <v>0.57297442196336268</v>
      </c>
      <c r="BI18">
        <f t="shared" si="28"/>
        <v>0.75828364259960468</v>
      </c>
      <c r="BJ18">
        <f t="shared" si="29"/>
        <v>0.88832159184693449</v>
      </c>
      <c r="BK18">
        <f t="shared" si="30"/>
        <v>0.94682464330503069</v>
      </c>
      <c r="BL18">
        <f t="shared" si="31"/>
        <v>0.93394589169082298</v>
      </c>
      <c r="BM18">
        <f t="shared" si="32"/>
        <v>0.86275876657152872</v>
      </c>
      <c r="BN18">
        <f t="shared" si="33"/>
        <v>0.75325829923442833</v>
      </c>
      <c r="BO18">
        <f t="shared" si="34"/>
        <v>0.62628275117069132</v>
      </c>
      <c r="BP18">
        <f t="shared" si="35"/>
        <v>0.49913568807201208</v>
      </c>
      <c r="BQ18">
        <f t="shared" si="36"/>
        <v>0.38355150615964723</v>
      </c>
      <c r="BR18">
        <f t="shared" si="37"/>
        <v>0.28566736599474057</v>
      </c>
      <c r="BS18">
        <f t="shared" si="38"/>
        <v>0.2071887248281622</v>
      </c>
      <c r="BT18">
        <f t="shared" si="39"/>
        <v>0.14694269694433654</v>
      </c>
      <c r="BU18">
        <f t="shared" si="40"/>
        <v>0.10228047256192488</v>
      </c>
      <c r="BW18">
        <f t="shared" si="41"/>
        <v>0.31738072490680985</v>
      </c>
      <c r="BX18">
        <f t="shared" si="42"/>
        <v>0.21394946134286216</v>
      </c>
      <c r="BY18">
        <f t="shared" si="43"/>
        <v>0.30730357286106419</v>
      </c>
      <c r="BZ18">
        <f t="shared" si="44"/>
        <v>0.40946889661756519</v>
      </c>
      <c r="CA18">
        <f t="shared" si="45"/>
        <v>0.51888383068733013</v>
      </c>
      <c r="CB18">
        <f t="shared" si="46"/>
        <v>0.63338068869445252</v>
      </c>
      <c r="CC18">
        <f t="shared" si="47"/>
        <v>0.7503287306594526</v>
      </c>
      <c r="CD18">
        <f t="shared" si="48"/>
        <v>0.86686265144608166</v>
      </c>
      <c r="CE18">
        <f t="shared" si="49"/>
        <v>0.98015728686854431</v>
      </c>
      <c r="CF18">
        <f t="shared" si="50"/>
        <v>1.0876942768076971</v>
      </c>
      <c r="CG18">
        <f t="shared" si="51"/>
        <v>1.187469092302631</v>
      </c>
      <c r="CH18">
        <f t="shared" si="52"/>
        <v>1.2781058956000861</v>
      </c>
      <c r="CI18">
        <f t="shared" si="53"/>
        <v>1.3588742992861829</v>
      </c>
      <c r="CJ18">
        <f t="shared" si="54"/>
        <v>1.4296253230345883</v>
      </c>
      <c r="CK18">
        <f t="shared" si="55"/>
        <v>1.4906766096561961</v>
      </c>
      <c r="CL18">
        <f t="shared" si="56"/>
        <v>1.5426782586591155</v>
      </c>
      <c r="CN18">
        <f t="shared" si="57"/>
        <v>0.31738072490680985</v>
      </c>
      <c r="CO18">
        <f t="shared" si="58"/>
        <v>0.21394946134286216</v>
      </c>
      <c r="CP18">
        <f t="shared" si="59"/>
        <v>0.30730357286106419</v>
      </c>
      <c r="CQ18">
        <f t="shared" si="60"/>
        <v>0.40946889661756519</v>
      </c>
      <c r="CR18">
        <f t="shared" si="61"/>
        <v>0.51888383068733013</v>
      </c>
      <c r="CS18">
        <f t="shared" si="62"/>
        <v>0.63338068869445252</v>
      </c>
      <c r="CT18">
        <f t="shared" si="63"/>
        <v>0.7503287306594526</v>
      </c>
      <c r="CU18">
        <f t="shared" si="64"/>
        <v>0.86686265144608166</v>
      </c>
      <c r="CV18">
        <f t="shared" si="65"/>
        <v>0.98015728686854431</v>
      </c>
      <c r="CW18">
        <f t="shared" si="66"/>
        <v>1.0876942768076971</v>
      </c>
      <c r="CX18">
        <f t="shared" si="67"/>
        <v>1.187469092302631</v>
      </c>
      <c r="CY18">
        <f t="shared" si="68"/>
        <v>1.2781058956000861</v>
      </c>
      <c r="CZ18">
        <f t="shared" si="69"/>
        <v>1.3588742992861829</v>
      </c>
      <c r="DA18">
        <f t="shared" si="70"/>
        <v>1.4296253230345883</v>
      </c>
      <c r="DB18">
        <f t="shared" si="71"/>
        <v>1.4906766096561961</v>
      </c>
      <c r="DC18">
        <f t="shared" si="72"/>
        <v>1.5426782586591155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>
        <f t="shared" si="73"/>
        <v>1</v>
      </c>
      <c r="J20">
        <f t="shared" si="73"/>
        <v>1</v>
      </c>
      <c r="K20">
        <f t="shared" si="73"/>
        <v>1</v>
      </c>
      <c r="L20">
        <f t="shared" si="73"/>
        <v>1</v>
      </c>
      <c r="M20">
        <f t="shared" si="73"/>
        <v>1</v>
      </c>
      <c r="N20">
        <f t="shared" si="73"/>
        <v>1</v>
      </c>
      <c r="O20">
        <f t="shared" si="73"/>
        <v>1</v>
      </c>
      <c r="P20">
        <f t="shared" si="73"/>
        <v>1</v>
      </c>
      <c r="Q20">
        <f t="shared" si="73"/>
        <v>1</v>
      </c>
      <c r="R20">
        <f t="shared" si="73"/>
        <v>1</v>
      </c>
      <c r="AM20">
        <f t="shared" ref="AM20:AM34" si="74">B4*B20</f>
        <v>1</v>
      </c>
      <c r="AN20">
        <f>IFERROR(AM20, NA())</f>
        <v>1</v>
      </c>
      <c r="AO20">
        <f>IFERROR(X4, NA())</f>
        <v>10.844845275436763</v>
      </c>
      <c r="AP20">
        <f t="shared" ref="AP20:BD34" si="75">IFERROR(Y4, NA())</f>
        <v>9.8763578557770497</v>
      </c>
      <c r="AQ20">
        <f t="shared" si="75"/>
        <v>9.6606737957695099</v>
      </c>
      <c r="AR20">
        <f t="shared" si="75"/>
        <v>9.4039641368521885</v>
      </c>
      <c r="AS20">
        <f t="shared" si="75"/>
        <v>9.1016456345627699</v>
      </c>
      <c r="AT20">
        <f t="shared" si="75"/>
        <v>8.7500259988856417</v>
      </c>
      <c r="AU20">
        <f t="shared" si="75"/>
        <v>8.3469463849440029</v>
      </c>
      <c r="AV20">
        <f t="shared" si="75"/>
        <v>7.8924768061572719</v>
      </c>
      <c r="AW20">
        <f t="shared" si="75"/>
        <v>7.3895495503821103</v>
      </c>
      <c r="AX20">
        <f t="shared" si="75"/>
        <v>6.8443748913161748</v>
      </c>
      <c r="AY20">
        <f t="shared" si="75"/>
        <v>6.2664769411992154</v>
      </c>
      <c r="AZ20">
        <f t="shared" si="75"/>
        <v>5.6682370335256325</v>
      </c>
      <c r="BA20">
        <f t="shared" si="75"/>
        <v>5.0639399541852645</v>
      </c>
      <c r="BB20">
        <f t="shared" si="75"/>
        <v>4.4684560878839399</v>
      </c>
      <c r="BC20">
        <f t="shared" si="75"/>
        <v>3.8958066259588149</v>
      </c>
      <c r="BD20">
        <f t="shared" si="75"/>
        <v>3.3578976085786065</v>
      </c>
      <c r="BE20">
        <f t="shared" ref="BE20:BE34" si="76">IFERROR(AO52,NA())</f>
        <v>13.636363636363635</v>
      </c>
      <c r="BF20">
        <f t="shared" ref="BF20:BF34" si="77">IFERROR(AP52,NA())</f>
        <v>10.189231714008006</v>
      </c>
      <c r="BG20">
        <f t="shared" ref="BG20:BG34" si="78">IFERROR(AQ52,NA())</f>
        <v>9.583574542204996</v>
      </c>
      <c r="BH20">
        <f t="shared" ref="BH20:BH34" si="79">IFERROR(AR52,NA())</f>
        <v>8.9207525193031323</v>
      </c>
      <c r="BI20">
        <f t="shared" ref="BI20:BI34" si="80">IFERROR(AS52,NA())</f>
        <v>8.2108969120459676</v>
      </c>
      <c r="BJ20">
        <f t="shared" ref="BJ20:BJ34" si="81">IFERROR(AT52,NA())</f>
        <v>7.4680711053068256</v>
      </c>
      <c r="BK20">
        <f t="shared" ref="BK20:BK34" si="82">IFERROR(AU52,NA())</f>
        <v>6.7093426551880428</v>
      </c>
      <c r="BL20">
        <f t="shared" ref="BL20:BL34" si="83">IFERROR(AV52,NA())</f>
        <v>5.9533009154625871</v>
      </c>
      <c r="BM20">
        <f t="shared" ref="BM20:BM34" si="84">IFERROR(AW52,NA())</f>
        <v>5.2182748158671508</v>
      </c>
      <c r="BN20">
        <f t="shared" ref="BN20:BN34" si="85">IFERROR(AX52,NA())</f>
        <v>4.5206028212270803</v>
      </c>
      <c r="BO20">
        <f t="shared" ref="BO20:BO34" si="86">IFERROR(AY52,NA())</f>
        <v>3.8732897935834472</v>
      </c>
      <c r="BP20">
        <f t="shared" ref="BP20:BP34" si="87">IFERROR(AZ52,NA())</f>
        <v>3.2852618100950188</v>
      </c>
      <c r="BQ20">
        <f t="shared" ref="BQ20:BQ34" si="88">IFERROR(BA52,NA())</f>
        <v>2.7612574341546301</v>
      </c>
      <c r="BR20">
        <f t="shared" ref="BR20:BR34" si="89">IFERROR(BB52,NA())</f>
        <v>2.3022432113341198</v>
      </c>
      <c r="BS20">
        <f t="shared" ref="BS20:BS34" si="90">IFERROR(BC52,NA())</f>
        <v>1.9061583577712606</v>
      </c>
      <c r="BT20">
        <f t="shared" ref="BT20:BT34" si="91">IFERROR(BD52,NA())</f>
        <v>1.5687851971037812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>
        <f t="shared" si="92"/>
        <v>1</v>
      </c>
      <c r="J21">
        <f t="shared" si="92"/>
        <v>1</v>
      </c>
      <c r="K21">
        <f t="shared" si="92"/>
        <v>1</v>
      </c>
      <c r="L21">
        <f t="shared" si="92"/>
        <v>1</v>
      </c>
      <c r="M21">
        <f t="shared" si="92"/>
        <v>1</v>
      </c>
      <c r="N21">
        <f t="shared" si="92"/>
        <v>1</v>
      </c>
      <c r="O21">
        <f t="shared" si="92"/>
        <v>1</v>
      </c>
      <c r="P21">
        <f t="shared" si="92"/>
        <v>1</v>
      </c>
      <c r="Q21">
        <f t="shared" si="92"/>
        <v>1</v>
      </c>
      <c r="R21">
        <f t="shared" si="92"/>
        <v>1</v>
      </c>
      <c r="W21">
        <f t="shared" ref="W21:W35" si="93">C4*C20</f>
        <v>13.636363636363635</v>
      </c>
      <c r="X21">
        <f>IFERROR(W21, NA())</f>
        <v>13.636363636363635</v>
      </c>
      <c r="Y21">
        <f>AO20</f>
        <v>10.844845275436763</v>
      </c>
      <c r="AA21">
        <f t="shared" ref="AA21:AA35" si="94">X4-C4</f>
        <v>-2.7915183609268723</v>
      </c>
      <c r="AB21">
        <f>IFERROR(AA21,"")</f>
        <v>-2.7915183609268723</v>
      </c>
      <c r="AC21">
        <v>2</v>
      </c>
      <c r="AM21">
        <f t="shared" si="74"/>
        <v>0.8</v>
      </c>
      <c r="AN21">
        <f t="shared" ref="AN21:AN34" si="95">IFERROR(AM21, NA())</f>
        <v>0.8</v>
      </c>
      <c r="AO21">
        <f t="shared" ref="AO21:AO34" si="96">IFERROR(X5, NA())</f>
        <v>10.768594433439267</v>
      </c>
      <c r="AP21">
        <f t="shared" si="75"/>
        <v>9.6001193113170444</v>
      </c>
      <c r="AQ21">
        <f t="shared" si="75"/>
        <v>9.3465755215162378</v>
      </c>
      <c r="AR21">
        <f t="shared" si="75"/>
        <v>9.0478770165755407</v>
      </c>
      <c r="AS21">
        <f t="shared" si="75"/>
        <v>8.7003202245715663</v>
      </c>
      <c r="AT21">
        <f t="shared" si="75"/>
        <v>8.3017027939376238</v>
      </c>
      <c r="AU21">
        <f t="shared" si="75"/>
        <v>7.8520139403366871</v>
      </c>
      <c r="AV21">
        <f t="shared" si="75"/>
        <v>7.3540675705961052</v>
      </c>
      <c r="AW21">
        <f t="shared" si="75"/>
        <v>6.8139244657228506</v>
      </c>
      <c r="AX21">
        <f t="shared" si="75"/>
        <v>6.2409419418594556</v>
      </c>
      <c r="AY21">
        <f t="shared" si="75"/>
        <v>5.6473366649604708</v>
      </c>
      <c r="AZ21">
        <f t="shared" si="75"/>
        <v>5.0472518965937967</v>
      </c>
      <c r="BA21">
        <f t="shared" si="75"/>
        <v>4.4554570258548276</v>
      </c>
      <c r="BB21">
        <f t="shared" si="75"/>
        <v>3.8859221477118382</v>
      </c>
      <c r="BC21">
        <f t="shared" si="75"/>
        <v>3.3505516912873849</v>
      </c>
      <c r="BD21">
        <f t="shared" si="75"/>
        <v>2.8583087878674984</v>
      </c>
      <c r="BE21">
        <f t="shared" si="76"/>
        <v>13.333333333333332</v>
      </c>
      <c r="BF21">
        <f t="shared" si="77"/>
        <v>9.9628043425856063</v>
      </c>
      <c r="BG21">
        <f t="shared" si="78"/>
        <v>9.3706062190448876</v>
      </c>
      <c r="BH21">
        <f t="shared" si="79"/>
        <v>8.7225135744297297</v>
      </c>
      <c r="BI21">
        <f t="shared" si="80"/>
        <v>8.0284325362227236</v>
      </c>
      <c r="BJ21">
        <f t="shared" si="81"/>
        <v>7.302113969633341</v>
      </c>
      <c r="BK21">
        <f t="shared" si="82"/>
        <v>6.5602461517394195</v>
      </c>
      <c r="BL21">
        <f t="shared" si="83"/>
        <v>5.8210053395634187</v>
      </c>
      <c r="BM21">
        <f t="shared" si="84"/>
        <v>5.1023131532923252</v>
      </c>
      <c r="BN21">
        <f t="shared" si="85"/>
        <v>4.4201449807553672</v>
      </c>
      <c r="BO21">
        <f t="shared" si="86"/>
        <v>3.7872166870593706</v>
      </c>
      <c r="BP21">
        <f t="shared" si="87"/>
        <v>3.2122559920929072</v>
      </c>
      <c r="BQ21">
        <f t="shared" si="88"/>
        <v>2.6998961578400831</v>
      </c>
      <c r="BR21">
        <f t="shared" si="89"/>
        <v>2.2510822510822504</v>
      </c>
      <c r="BS21">
        <f t="shared" si="90"/>
        <v>1.8637992831541219</v>
      </c>
      <c r="BT21">
        <f t="shared" si="91"/>
        <v>1.5339233038348083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>
        <f t="shared" si="97"/>
        <v>1</v>
      </c>
      <c r="J22">
        <f t="shared" si="97"/>
        <v>1</v>
      </c>
      <c r="K22">
        <f t="shared" si="97"/>
        <v>1</v>
      </c>
      <c r="L22">
        <f t="shared" si="97"/>
        <v>1</v>
      </c>
      <c r="M22">
        <f t="shared" si="97"/>
        <v>1</v>
      </c>
      <c r="N22">
        <f t="shared" si="97"/>
        <v>1</v>
      </c>
      <c r="O22">
        <f t="shared" si="97"/>
        <v>1</v>
      </c>
      <c r="P22">
        <f t="shared" si="97"/>
        <v>1</v>
      </c>
      <c r="Q22">
        <f t="shared" si="97"/>
        <v>1</v>
      </c>
      <c r="R22">
        <f t="shared" si="97"/>
        <v>1</v>
      </c>
      <c r="W22">
        <f t="shared" si="93"/>
        <v>13.333333333333332</v>
      </c>
      <c r="X22">
        <f>IFERROR(W22, NA())</f>
        <v>13.333333333333332</v>
      </c>
      <c r="Y22">
        <f t="shared" ref="Y22:Y34" si="98">AO21</f>
        <v>10.768594433439267</v>
      </c>
      <c r="AA22">
        <f t="shared" si="94"/>
        <v>-2.5647388998940652</v>
      </c>
      <c r="AB22">
        <f t="shared" ref="AB22:AB85" si="99">IFERROR(AA22,"")</f>
        <v>-2.5647388998940652</v>
      </c>
      <c r="AC22">
        <v>2</v>
      </c>
      <c r="AM22">
        <f t="shared" si="74"/>
        <v>0.64000000000000012</v>
      </c>
      <c r="AN22">
        <f t="shared" si="95"/>
        <v>0.64000000000000012</v>
      </c>
      <c r="AO22">
        <f t="shared" si="96"/>
        <v>10.674775595249422</v>
      </c>
      <c r="AP22">
        <f t="shared" si="75"/>
        <v>9.2758172882679713</v>
      </c>
      <c r="AQ22">
        <f t="shared" si="75"/>
        <v>8.9815530633334291</v>
      </c>
      <c r="AR22">
        <f t="shared" si="75"/>
        <v>8.6389765470489355</v>
      </c>
      <c r="AS22">
        <f t="shared" si="75"/>
        <v>8.245833393269022</v>
      </c>
      <c r="AT22">
        <f t="shared" si="75"/>
        <v>7.8020150779732376</v>
      </c>
      <c r="AU22">
        <f t="shared" si="75"/>
        <v>7.3101914077136678</v>
      </c>
      <c r="AV22">
        <f t="shared" si="75"/>
        <v>6.7762403445120807</v>
      </c>
      <c r="AW22">
        <f t="shared" si="75"/>
        <v>6.2093143544151603</v>
      </c>
      <c r="AX22">
        <f t="shared" si="75"/>
        <v>5.6214269564924955</v>
      </c>
      <c r="AY22">
        <f t="shared" si="75"/>
        <v>5.0265458634421902</v>
      </c>
      <c r="AZ22">
        <f t="shared" si="75"/>
        <v>4.4393141682590063</v>
      </c>
      <c r="BA22">
        <f t="shared" si="75"/>
        <v>3.8736368615788472</v>
      </c>
      <c r="BB22">
        <f t="shared" si="75"/>
        <v>3.3414143691988816</v>
      </c>
      <c r="BC22">
        <f t="shared" si="75"/>
        <v>2.8516563839095208</v>
      </c>
      <c r="BD22">
        <f t="shared" si="75"/>
        <v>2.4100913232692323</v>
      </c>
      <c r="BE22">
        <f t="shared" si="76"/>
        <v>12.972972972972974</v>
      </c>
      <c r="BF22">
        <f t="shared" si="77"/>
        <v>9.6935393603535633</v>
      </c>
      <c r="BG22">
        <f t="shared" si="78"/>
        <v>9.117346591503134</v>
      </c>
      <c r="BH22">
        <f t="shared" si="79"/>
        <v>8.4867699643100085</v>
      </c>
      <c r="BI22">
        <f t="shared" si="80"/>
        <v>7.8114478730815691</v>
      </c>
      <c r="BJ22">
        <f t="shared" si="81"/>
        <v>7.1047595380216295</v>
      </c>
      <c r="BK22">
        <f t="shared" si="82"/>
        <v>6.3829422016924084</v>
      </c>
      <c r="BL22">
        <f t="shared" si="83"/>
        <v>5.6636808709265702</v>
      </c>
      <c r="BM22">
        <f t="shared" si="84"/>
        <v>4.9644127977979382</v>
      </c>
      <c r="BN22">
        <f t="shared" si="85"/>
        <v>4.3006816028971153</v>
      </c>
      <c r="BO22">
        <f t="shared" si="86"/>
        <v>3.6848594793010094</v>
      </c>
      <c r="BP22">
        <f t="shared" si="87"/>
        <v>3.1254382625768828</v>
      </c>
      <c r="BQ22">
        <f t="shared" si="88"/>
        <v>2.6269259914119725</v>
      </c>
      <c r="BR22">
        <f t="shared" si="89"/>
        <v>2.19024219024219</v>
      </c>
      <c r="BS22">
        <f t="shared" si="90"/>
        <v>1.8134263295553619</v>
      </c>
      <c r="BT22">
        <f t="shared" si="91"/>
        <v>1.4924659172446784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>
        <f t="shared" si="100"/>
        <v>1</v>
      </c>
      <c r="J23">
        <f t="shared" si="100"/>
        <v>1</v>
      </c>
      <c r="K23">
        <f t="shared" si="100"/>
        <v>1</v>
      </c>
      <c r="L23">
        <f t="shared" si="100"/>
        <v>1</v>
      </c>
      <c r="M23">
        <f t="shared" si="100"/>
        <v>1</v>
      </c>
      <c r="N23">
        <f t="shared" si="100"/>
        <v>1</v>
      </c>
      <c r="O23">
        <f t="shared" si="100"/>
        <v>1</v>
      </c>
      <c r="P23">
        <f t="shared" si="100"/>
        <v>1</v>
      </c>
      <c r="Q23">
        <f t="shared" si="100"/>
        <v>1</v>
      </c>
      <c r="R23">
        <f t="shared" si="100"/>
        <v>1</v>
      </c>
      <c r="W23">
        <f t="shared" si="93"/>
        <v>12.972972972972974</v>
      </c>
      <c r="X23">
        <f>IFERROR(W23, NA())</f>
        <v>12.972972972972974</v>
      </c>
      <c r="Y23">
        <f t="shared" si="98"/>
        <v>10.674775595249422</v>
      </c>
      <c r="AA23">
        <f t="shared" si="94"/>
        <v>-2.298197377723552</v>
      </c>
      <c r="AB23">
        <f t="shared" si="99"/>
        <v>-2.298197377723552</v>
      </c>
      <c r="AC23">
        <v>2</v>
      </c>
      <c r="AM23">
        <f t="shared" si="74"/>
        <v>0.51200000000000012</v>
      </c>
      <c r="AN23">
        <f t="shared" si="95"/>
        <v>0.51200000000000012</v>
      </c>
      <c r="AO23">
        <f t="shared" si="96"/>
        <v>10.559776147569254</v>
      </c>
      <c r="AP23">
        <f t="shared" si="75"/>
        <v>8.9000030783286146</v>
      </c>
      <c r="AQ23">
        <f t="shared" si="75"/>
        <v>8.5635027800717651</v>
      </c>
      <c r="AR23">
        <f t="shared" si="75"/>
        <v>8.1770453036901607</v>
      </c>
      <c r="AS23">
        <f t="shared" si="75"/>
        <v>7.7404048592232506</v>
      </c>
      <c r="AT23">
        <f t="shared" si="75"/>
        <v>7.2560769987103004</v>
      </c>
      <c r="AU23">
        <f t="shared" si="75"/>
        <v>6.729717323052153</v>
      </c>
      <c r="AV23">
        <f t="shared" si="75"/>
        <v>6.1702278227200411</v>
      </c>
      <c r="AW23">
        <f t="shared" si="75"/>
        <v>5.5893722433736217</v>
      </c>
      <c r="AX23">
        <f t="shared" si="75"/>
        <v>5.000901011487791</v>
      </c>
      <c r="AY23">
        <f t="shared" si="75"/>
        <v>4.4192993528002376</v>
      </c>
      <c r="AZ23">
        <f t="shared" si="75"/>
        <v>3.8583890607282316</v>
      </c>
      <c r="BA23">
        <f t="shared" si="75"/>
        <v>3.3300625617187825</v>
      </c>
      <c r="BB23">
        <f t="shared" si="75"/>
        <v>2.8433842978784605</v>
      </c>
      <c r="BC23">
        <f t="shared" si="75"/>
        <v>2.4041800263714301</v>
      </c>
      <c r="BD23">
        <f t="shared" si="75"/>
        <v>2.0151009958202772</v>
      </c>
      <c r="BE23">
        <f t="shared" si="76"/>
        <v>12.549019607843137</v>
      </c>
      <c r="BF23">
        <f t="shared" si="77"/>
        <v>9.3767570283158665</v>
      </c>
      <c r="BG23">
        <f t="shared" si="78"/>
        <v>8.8193940885128352</v>
      </c>
      <c r="BH23">
        <f t="shared" si="79"/>
        <v>8.2094245406397466</v>
      </c>
      <c r="BI23">
        <f t="shared" si="80"/>
        <v>7.5561717987978589</v>
      </c>
      <c r="BJ23">
        <f t="shared" si="81"/>
        <v>6.8725778537725573</v>
      </c>
      <c r="BK23">
        <f t="shared" si="82"/>
        <v>6.1743493192841603</v>
      </c>
      <c r="BL23">
        <f t="shared" si="83"/>
        <v>5.4785932607655718</v>
      </c>
      <c r="BM23">
        <f t="shared" si="84"/>
        <v>4.8021770854515999</v>
      </c>
      <c r="BN23">
        <f t="shared" si="85"/>
        <v>4.1601364524756397</v>
      </c>
      <c r="BO23">
        <f t="shared" si="86"/>
        <v>3.5644392348794076</v>
      </c>
      <c r="BP23">
        <f t="shared" si="87"/>
        <v>3.0232997572639131</v>
      </c>
      <c r="BQ23">
        <f t="shared" si="88"/>
        <v>2.5410787367906664</v>
      </c>
      <c r="BR23">
        <f t="shared" si="89"/>
        <v>2.1186656480774126</v>
      </c>
      <c r="BS23">
        <f t="shared" si="90"/>
        <v>1.7541640312038795</v>
      </c>
      <c r="BT23">
        <f t="shared" si="91"/>
        <v>1.4436925212562903</v>
      </c>
    </row>
    <row r="24" spans="1:107">
      <c r="B24">
        <f t="shared" ref="B24:R24" si="101">B8/B8</f>
        <v>1</v>
      </c>
      <c r="C24">
        <f t="shared" si="101"/>
        <v>1</v>
      </c>
      <c r="D24">
        <f t="shared" si="101"/>
        <v>1</v>
      </c>
      <c r="E24">
        <f t="shared" si="101"/>
        <v>1</v>
      </c>
      <c r="F24">
        <f t="shared" si="101"/>
        <v>1</v>
      </c>
      <c r="G24">
        <f t="shared" si="101"/>
        <v>1</v>
      </c>
      <c r="H24">
        <f t="shared" si="101"/>
        <v>1</v>
      </c>
      <c r="I24">
        <f t="shared" si="101"/>
        <v>1</v>
      </c>
      <c r="J24">
        <f t="shared" si="101"/>
        <v>1</v>
      </c>
      <c r="K24">
        <f t="shared" si="101"/>
        <v>1</v>
      </c>
      <c r="L24">
        <f t="shared" si="101"/>
        <v>1</v>
      </c>
      <c r="M24">
        <f t="shared" si="101"/>
        <v>1</v>
      </c>
      <c r="N24">
        <f t="shared" si="101"/>
        <v>1</v>
      </c>
      <c r="O24">
        <f t="shared" si="101"/>
        <v>1</v>
      </c>
      <c r="P24">
        <f t="shared" si="101"/>
        <v>1</v>
      </c>
      <c r="Q24">
        <f t="shared" si="101"/>
        <v>1</v>
      </c>
      <c r="R24">
        <f t="shared" si="101"/>
        <v>1</v>
      </c>
      <c r="W24">
        <f t="shared" si="93"/>
        <v>12.549019607843137</v>
      </c>
      <c r="X24">
        <f>IFERROR(W24, NA())</f>
        <v>12.549019607843137</v>
      </c>
      <c r="Y24">
        <f t="shared" si="98"/>
        <v>10.559776147569254</v>
      </c>
      <c r="AA24">
        <f t="shared" si="94"/>
        <v>-1.9892434602738831</v>
      </c>
      <c r="AB24">
        <f t="shared" si="99"/>
        <v>-1.9892434602738831</v>
      </c>
      <c r="AC24">
        <v>2</v>
      </c>
      <c r="AM24">
        <f t="shared" si="74"/>
        <v>0.40960000000000013</v>
      </c>
      <c r="AN24">
        <f t="shared" si="95"/>
        <v>0.40960000000000013</v>
      </c>
      <c r="AO24">
        <f t="shared" si="96"/>
        <v>10.419464918072029</v>
      </c>
      <c r="AP24">
        <f t="shared" si="75"/>
        <v>8.4709950187890861</v>
      </c>
      <c r="AQ24">
        <f t="shared" si="75"/>
        <v>8.0926574649958365</v>
      </c>
      <c r="AR24">
        <f t="shared" si="75"/>
        <v>7.66474704242406</v>
      </c>
      <c r="AS24">
        <f t="shared" si="75"/>
        <v>7.189550309411973</v>
      </c>
      <c r="AT24">
        <f t="shared" si="75"/>
        <v>6.6724542398363811</v>
      </c>
      <c r="AU24">
        <f t="shared" si="75"/>
        <v>6.1220562509422338</v>
      </c>
      <c r="AV24">
        <f t="shared" si="75"/>
        <v>5.5498142925217602</v>
      </c>
      <c r="AW24">
        <f t="shared" si="75"/>
        <v>4.9692105938848119</v>
      </c>
      <c r="AX24">
        <f t="shared" si="75"/>
        <v>4.3945332043091723</v>
      </c>
      <c r="AY24">
        <f t="shared" si="75"/>
        <v>3.8394972892082282</v>
      </c>
      <c r="AZ24">
        <f t="shared" si="75"/>
        <v>3.3159808093542464</v>
      </c>
      <c r="BA24">
        <f t="shared" si="75"/>
        <v>2.8331114343364816</v>
      </c>
      <c r="BB24">
        <f t="shared" si="75"/>
        <v>2.39683155848381</v>
      </c>
      <c r="BC24">
        <f t="shared" si="75"/>
        <v>2.0099359837040343</v>
      </c>
      <c r="BD24">
        <f t="shared" si="75"/>
        <v>1.6724734950140112</v>
      </c>
      <c r="BE24">
        <f t="shared" si="76"/>
        <v>12.05651491365777</v>
      </c>
      <c r="BF24">
        <f t="shared" si="77"/>
        <v>9.0087524353678319</v>
      </c>
      <c r="BG24">
        <f t="shared" si="78"/>
        <v>8.4732640222446705</v>
      </c>
      <c r="BH24">
        <f t="shared" si="79"/>
        <v>7.8872336246020787</v>
      </c>
      <c r="BI24">
        <f t="shared" si="80"/>
        <v>7.2596187454698411</v>
      </c>
      <c r="BJ24">
        <f t="shared" si="81"/>
        <v>6.6028534482084842</v>
      </c>
      <c r="BK24">
        <f t="shared" si="82"/>
        <v>5.9320279174284236</v>
      </c>
      <c r="BL24">
        <f t="shared" si="83"/>
        <v>5.2635778266695912</v>
      </c>
      <c r="BM24">
        <f t="shared" si="84"/>
        <v>4.6137085970115841</v>
      </c>
      <c r="BN24">
        <f t="shared" si="85"/>
        <v>3.9968657910754972</v>
      </c>
      <c r="BO24">
        <f t="shared" si="86"/>
        <v>3.4245475851588658</v>
      </c>
      <c r="BP24">
        <f t="shared" si="87"/>
        <v>2.9046459206366011</v>
      </c>
      <c r="BQ24">
        <f t="shared" si="88"/>
        <v>2.4413503719244702</v>
      </c>
      <c r="BR24">
        <f t="shared" si="89"/>
        <v>2.0355155049032594</v>
      </c>
      <c r="BS24">
        <f t="shared" si="90"/>
        <v>1.685319289005925</v>
      </c>
      <c r="BT24">
        <f t="shared" si="91"/>
        <v>1.3870326891818676</v>
      </c>
    </row>
    <row r="25" spans="1:107">
      <c r="B25">
        <f t="shared" ref="B25:R25" si="102">B9/B9</f>
        <v>1</v>
      </c>
      <c r="C25">
        <f t="shared" si="102"/>
        <v>1</v>
      </c>
      <c r="D25">
        <f t="shared" si="102"/>
        <v>1</v>
      </c>
      <c r="E25">
        <f t="shared" si="102"/>
        <v>1</v>
      </c>
      <c r="F25">
        <f t="shared" si="102"/>
        <v>1</v>
      </c>
      <c r="G25">
        <f t="shared" si="102"/>
        <v>1</v>
      </c>
      <c r="H25">
        <f t="shared" si="102"/>
        <v>1</v>
      </c>
      <c r="I25">
        <f t="shared" si="102"/>
        <v>1</v>
      </c>
      <c r="J25">
        <f t="shared" si="102"/>
        <v>1</v>
      </c>
      <c r="K25">
        <f t="shared" si="102"/>
        <v>1</v>
      </c>
      <c r="L25">
        <f t="shared" si="102"/>
        <v>1</v>
      </c>
      <c r="M25">
        <f t="shared" si="102"/>
        <v>1</v>
      </c>
      <c r="N25">
        <f t="shared" si="102"/>
        <v>1</v>
      </c>
      <c r="O25">
        <f t="shared" si="102"/>
        <v>1</v>
      </c>
      <c r="P25">
        <f t="shared" si="102"/>
        <v>1</v>
      </c>
      <c r="Q25">
        <f t="shared" si="102"/>
        <v>1</v>
      </c>
      <c r="R25">
        <f t="shared" si="102"/>
        <v>1</v>
      </c>
      <c r="W25">
        <f t="shared" si="93"/>
        <v>12.05651491365777</v>
      </c>
      <c r="X25">
        <f t="shared" ref="X25:X88" si="103">IFERROR(W25, NA())</f>
        <v>12.05651491365777</v>
      </c>
      <c r="Y25">
        <f t="shared" si="98"/>
        <v>10.419464918072029</v>
      </c>
      <c r="AA25">
        <f t="shared" si="94"/>
        <v>-1.6370499955857412</v>
      </c>
      <c r="AB25">
        <f t="shared" si="99"/>
        <v>-1.6370499955857412</v>
      </c>
      <c r="AC25">
        <v>2</v>
      </c>
      <c r="AM25">
        <f t="shared" si="74"/>
        <v>0.32768000000000014</v>
      </c>
      <c r="AN25">
        <f t="shared" si="95"/>
        <v>0.32768000000000014</v>
      </c>
      <c r="AO25">
        <f t="shared" si="96"/>
        <v>10.249233730633382</v>
      </c>
      <c r="AP25">
        <f t="shared" si="75"/>
        <v>7.9895908500319504</v>
      </c>
      <c r="AQ25">
        <f t="shared" si="75"/>
        <v>7.572229537600883</v>
      </c>
      <c r="AR25">
        <f t="shared" si="75"/>
        <v>7.1080879778225654</v>
      </c>
      <c r="AS25">
        <f t="shared" si="75"/>
        <v>6.6022313564988568</v>
      </c>
      <c r="AT25">
        <f t="shared" si="75"/>
        <v>6.0628892892494743</v>
      </c>
      <c r="AU25">
        <f t="shared" si="75"/>
        <v>5.5011473521415484</v>
      </c>
      <c r="AV25">
        <f t="shared" si="75"/>
        <v>4.9301579402687805</v>
      </c>
      <c r="AW25">
        <f t="shared" si="75"/>
        <v>4.3639631549425344</v>
      </c>
      <c r="AX25">
        <f t="shared" si="75"/>
        <v>3.8161411470774178</v>
      </c>
      <c r="AY25">
        <f t="shared" si="75"/>
        <v>3.2985452146712095</v>
      </c>
      <c r="AZ25">
        <f t="shared" si="75"/>
        <v>2.8203742710704973</v>
      </c>
      <c r="BA25">
        <f t="shared" si="75"/>
        <v>2.3877089043894681</v>
      </c>
      <c r="BB25">
        <f t="shared" si="75"/>
        <v>2.0035168335337934</v>
      </c>
      <c r="BC25">
        <f t="shared" si="75"/>
        <v>1.6680265218340014</v>
      </c>
      <c r="BD25">
        <f t="shared" si="75"/>
        <v>1.3793170099746532</v>
      </c>
      <c r="BE25">
        <f t="shared" si="76"/>
        <v>11.49270482603816</v>
      </c>
      <c r="BF25">
        <f t="shared" si="77"/>
        <v>8.5874677161680655</v>
      </c>
      <c r="BG25">
        <f t="shared" si="78"/>
        <v>8.0770208487390267</v>
      </c>
      <c r="BH25">
        <f t="shared" si="79"/>
        <v>7.5183955389023938</v>
      </c>
      <c r="BI25">
        <f t="shared" si="80"/>
        <v>6.920130401592651</v>
      </c>
      <c r="BJ25">
        <f t="shared" si="81"/>
        <v>6.2940780344314327</v>
      </c>
      <c r="BK25">
        <f t="shared" si="82"/>
        <v>5.6546229456070423</v>
      </c>
      <c r="BL25">
        <f t="shared" si="83"/>
        <v>5.01743221187958</v>
      </c>
      <c r="BM25">
        <f t="shared" si="84"/>
        <v>4.3979534250600514</v>
      </c>
      <c r="BN25">
        <f t="shared" si="85"/>
        <v>3.8099566164086673</v>
      </c>
      <c r="BO25">
        <f t="shared" si="86"/>
        <v>3.2644022622464615</v>
      </c>
      <c r="BP25">
        <f t="shared" si="87"/>
        <v>2.7688132457097119</v>
      </c>
      <c r="BQ25">
        <f t="shared" si="88"/>
        <v>2.3271832202257956</v>
      </c>
      <c r="BR25">
        <f t="shared" si="89"/>
        <v>1.9403267888116369</v>
      </c>
      <c r="BS25">
        <f t="shared" si="90"/>
        <v>1.6065071262203878</v>
      </c>
      <c r="BT25">
        <f t="shared" si="91"/>
        <v>1.3221695817566026</v>
      </c>
    </row>
    <row r="26" spans="1:107">
      <c r="B26">
        <f t="shared" ref="B26:R26" si="104">B10/B10</f>
        <v>1</v>
      </c>
      <c r="C26">
        <f t="shared" si="104"/>
        <v>1</v>
      </c>
      <c r="D26">
        <f t="shared" si="104"/>
        <v>1</v>
      </c>
      <c r="E26">
        <f t="shared" si="104"/>
        <v>1</v>
      </c>
      <c r="F26">
        <f t="shared" si="104"/>
        <v>1</v>
      </c>
      <c r="G26">
        <f t="shared" si="104"/>
        <v>1</v>
      </c>
      <c r="H26">
        <f t="shared" si="104"/>
        <v>1</v>
      </c>
      <c r="I26">
        <f t="shared" si="104"/>
        <v>1</v>
      </c>
      <c r="J26">
        <f t="shared" si="104"/>
        <v>1</v>
      </c>
      <c r="K26">
        <f t="shared" si="104"/>
        <v>1</v>
      </c>
      <c r="L26">
        <f t="shared" si="104"/>
        <v>1</v>
      </c>
      <c r="M26">
        <f t="shared" si="104"/>
        <v>1</v>
      </c>
      <c r="N26">
        <f t="shared" si="104"/>
        <v>1</v>
      </c>
      <c r="O26">
        <f t="shared" si="104"/>
        <v>1</v>
      </c>
      <c r="P26">
        <f t="shared" si="104"/>
        <v>1</v>
      </c>
      <c r="Q26">
        <f t="shared" si="104"/>
        <v>1</v>
      </c>
      <c r="R26">
        <f t="shared" si="104"/>
        <v>1</v>
      </c>
      <c r="W26">
        <f t="shared" si="93"/>
        <v>11.49270482603816</v>
      </c>
      <c r="X26">
        <f t="shared" si="103"/>
        <v>11.49270482603816</v>
      </c>
      <c r="Y26">
        <f t="shared" si="98"/>
        <v>10.249233730633382</v>
      </c>
      <c r="AA26">
        <f t="shared" si="94"/>
        <v>-1.2434710954047787</v>
      </c>
      <c r="AB26">
        <f t="shared" si="99"/>
        <v>-1.2434710954047787</v>
      </c>
      <c r="AC26">
        <v>2</v>
      </c>
      <c r="AM26">
        <f t="shared" si="74"/>
        <v>0.2621440000000001</v>
      </c>
      <c r="AN26">
        <f t="shared" si="95"/>
        <v>0.2621440000000001</v>
      </c>
      <c r="AO26">
        <f t="shared" si="96"/>
        <v>10.044110333900798</v>
      </c>
      <c r="AP26">
        <f t="shared" si="75"/>
        <v>7.4596767880775827</v>
      </c>
      <c r="AQ26">
        <f t="shared" si="75"/>
        <v>7.0088198075886154</v>
      </c>
      <c r="AR26">
        <f t="shared" si="75"/>
        <v>6.5165043310744117</v>
      </c>
      <c r="AS26">
        <f t="shared" si="75"/>
        <v>5.9905196409670296</v>
      </c>
      <c r="AT26">
        <f t="shared" si="75"/>
        <v>5.4415009414826248</v>
      </c>
      <c r="AU26">
        <f t="shared" si="75"/>
        <v>4.8821969157175635</v>
      </c>
      <c r="AV26">
        <f t="shared" si="75"/>
        <v>4.3263435349252095</v>
      </c>
      <c r="AW26">
        <f t="shared" si="75"/>
        <v>3.7873425491707553</v>
      </c>
      <c r="AX26">
        <f t="shared" si="75"/>
        <v>3.2770068799306951</v>
      </c>
      <c r="AY26">
        <f t="shared" si="75"/>
        <v>2.8046129719872899</v>
      </c>
      <c r="AZ26">
        <f t="shared" si="75"/>
        <v>2.3764027800217402</v>
      </c>
      <c r="BA26">
        <f t="shared" si="75"/>
        <v>1.9955503253250779</v>
      </c>
      <c r="BB26">
        <f t="shared" si="75"/>
        <v>1.6625009506058714</v>
      </c>
      <c r="BC26">
        <f t="shared" si="75"/>
        <v>1.3755365160571877</v>
      </c>
      <c r="BD26">
        <f t="shared" si="75"/>
        <v>1.1314186712551735</v>
      </c>
      <c r="BE26">
        <f t="shared" si="76"/>
        <v>10.858001237076964</v>
      </c>
      <c r="BF26">
        <f t="shared" si="77"/>
        <v>8.1132106407412703</v>
      </c>
      <c r="BG26">
        <f t="shared" si="78"/>
        <v>7.6309540438912862</v>
      </c>
      <c r="BH26">
        <f t="shared" si="79"/>
        <v>7.1031797386183966</v>
      </c>
      <c r="BI26">
        <f t="shared" si="80"/>
        <v>6.537954780757147</v>
      </c>
      <c r="BJ26">
        <f t="shared" si="81"/>
        <v>5.9464771886666847</v>
      </c>
      <c r="BK26">
        <f t="shared" si="82"/>
        <v>5.3423370623337005</v>
      </c>
      <c r="BL26">
        <f t="shared" si="83"/>
        <v>4.7403362383508414</v>
      </c>
      <c r="BM26">
        <f t="shared" si="84"/>
        <v>4.1550691897801597</v>
      </c>
      <c r="BN26">
        <f t="shared" si="85"/>
        <v>3.5995454751825986</v>
      </c>
      <c r="BO26">
        <f t="shared" si="86"/>
        <v>3.0841202604876878</v>
      </c>
      <c r="BP26">
        <f t="shared" si="87"/>
        <v>2.6159009651964511</v>
      </c>
      <c r="BQ26">
        <f t="shared" si="88"/>
        <v>2.1986606866355221</v>
      </c>
      <c r="BR26">
        <f t="shared" si="89"/>
        <v>1.8331690400259804</v>
      </c>
      <c r="BS26">
        <f t="shared" si="90"/>
        <v>1.5177851191612961</v>
      </c>
      <c r="BT26">
        <f t="shared" si="91"/>
        <v>1.249150584796465</v>
      </c>
    </row>
    <row r="27" spans="1:107">
      <c r="B27">
        <f t="shared" ref="B27:R27" si="105">B11/B11</f>
        <v>1</v>
      </c>
      <c r="C27">
        <f t="shared" si="105"/>
        <v>1</v>
      </c>
      <c r="D27">
        <f t="shared" si="105"/>
        <v>1</v>
      </c>
      <c r="E27">
        <f t="shared" si="105"/>
        <v>1</v>
      </c>
      <c r="F27">
        <f t="shared" si="105"/>
        <v>1</v>
      </c>
      <c r="G27">
        <f t="shared" si="105"/>
        <v>1</v>
      </c>
      <c r="H27">
        <f t="shared" si="105"/>
        <v>1</v>
      </c>
      <c r="I27">
        <f t="shared" si="105"/>
        <v>1</v>
      </c>
      <c r="J27">
        <f t="shared" si="105"/>
        <v>1</v>
      </c>
      <c r="K27">
        <f t="shared" si="105"/>
        <v>1</v>
      </c>
      <c r="L27">
        <f t="shared" si="105"/>
        <v>1</v>
      </c>
      <c r="M27">
        <f t="shared" si="105"/>
        <v>1</v>
      </c>
      <c r="N27">
        <f t="shared" si="105"/>
        <v>1</v>
      </c>
      <c r="O27">
        <f t="shared" si="105"/>
        <v>1</v>
      </c>
      <c r="P27">
        <f t="shared" si="105"/>
        <v>1</v>
      </c>
      <c r="Q27">
        <f t="shared" si="105"/>
        <v>1</v>
      </c>
      <c r="R27">
        <f t="shared" si="105"/>
        <v>1</v>
      </c>
      <c r="W27">
        <f t="shared" si="93"/>
        <v>10.858001237076964</v>
      </c>
      <c r="X27">
        <f t="shared" si="103"/>
        <v>10.858001237076964</v>
      </c>
      <c r="Y27">
        <f t="shared" si="98"/>
        <v>10.044110333900798</v>
      </c>
      <c r="AA27">
        <f t="shared" si="94"/>
        <v>-0.81389090317616564</v>
      </c>
      <c r="AB27">
        <f t="shared" si="99"/>
        <v>-0.81389090317616564</v>
      </c>
      <c r="AC27">
        <v>2</v>
      </c>
      <c r="AM27">
        <f t="shared" si="74"/>
        <v>0.2097152000000001</v>
      </c>
      <c r="AN27">
        <f t="shared" si="95"/>
        <v>0.2097152000000001</v>
      </c>
      <c r="AO27">
        <f t="shared" si="96"/>
        <v>9.7989702917817993</v>
      </c>
      <c r="AP27">
        <f t="shared" si="75"/>
        <v>6.8885667557981725</v>
      </c>
      <c r="AQ27">
        <f t="shared" si="75"/>
        <v>6.4124262179830884</v>
      </c>
      <c r="AR27">
        <f t="shared" si="75"/>
        <v>5.9024514130179888</v>
      </c>
      <c r="AS27">
        <f t="shared" si="75"/>
        <v>5.3687375020425492</v>
      </c>
      <c r="AT27">
        <f t="shared" si="75"/>
        <v>4.82354209581022</v>
      </c>
      <c r="AU27">
        <f t="shared" si="75"/>
        <v>4.280221381663603</v>
      </c>
      <c r="AV27">
        <f t="shared" si="75"/>
        <v>3.7519498283864294</v>
      </c>
      <c r="AW27">
        <f t="shared" si="75"/>
        <v>3.2504763027675687</v>
      </c>
      <c r="AX27">
        <f t="shared" si="75"/>
        <v>2.7851573546466013</v>
      </c>
      <c r="AY27">
        <f t="shared" si="75"/>
        <v>2.3624198086697343</v>
      </c>
      <c r="AZ27">
        <f t="shared" si="75"/>
        <v>1.9856808407933668</v>
      </c>
      <c r="BA27">
        <f t="shared" si="75"/>
        <v>1.6556452549193661</v>
      </c>
      <c r="BB27">
        <f t="shared" si="75"/>
        <v>1.3708399415719044</v>
      </c>
      <c r="BC27">
        <f t="shared" si="75"/>
        <v>1.1282392586656329</v>
      </c>
      <c r="BD27">
        <f t="shared" si="75"/>
        <v>0.92386592403380896</v>
      </c>
      <c r="BE27">
        <f t="shared" si="76"/>
        <v>10.156840865414422</v>
      </c>
      <c r="BF27">
        <f t="shared" si="77"/>
        <v>7.5892963710676318</v>
      </c>
      <c r="BG27">
        <f t="shared" si="78"/>
        <v>7.1381817134476222</v>
      </c>
      <c r="BH27">
        <f t="shared" si="79"/>
        <v>6.644488674142492</v>
      </c>
      <c r="BI27">
        <f t="shared" si="80"/>
        <v>6.115763375184728</v>
      </c>
      <c r="BJ27">
        <f t="shared" si="81"/>
        <v>5.5624807178014084</v>
      </c>
      <c r="BK27">
        <f t="shared" si="82"/>
        <v>4.9973532150873474</v>
      </c>
      <c r="BL27">
        <f t="shared" si="83"/>
        <v>4.4342268683004971</v>
      </c>
      <c r="BM27">
        <f t="shared" si="84"/>
        <v>3.8867537057625756</v>
      </c>
      <c r="BN27">
        <f t="shared" si="85"/>
        <v>3.367103187869442</v>
      </c>
      <c r="BO27">
        <f t="shared" si="86"/>
        <v>2.8849617909978029</v>
      </c>
      <c r="BP27">
        <f t="shared" si="87"/>
        <v>2.4469779697996188</v>
      </c>
      <c r="BQ27">
        <f t="shared" si="88"/>
        <v>2.0566811721244154</v>
      </c>
      <c r="BR27">
        <f t="shared" si="89"/>
        <v>1.7147913149400968</v>
      </c>
      <c r="BS27">
        <f t="shared" si="90"/>
        <v>1.4197734543052418</v>
      </c>
      <c r="BT27">
        <f t="shared" si="91"/>
        <v>1.1684861172600662</v>
      </c>
    </row>
    <row r="28" spans="1:107">
      <c r="B28">
        <f t="shared" ref="B28:R28" si="106">B12/B12</f>
        <v>1</v>
      </c>
      <c r="C28">
        <f t="shared" si="106"/>
        <v>1</v>
      </c>
      <c r="D28">
        <f t="shared" si="106"/>
        <v>1</v>
      </c>
      <c r="E28">
        <f t="shared" si="106"/>
        <v>1</v>
      </c>
      <c r="F28">
        <f t="shared" si="106"/>
        <v>1</v>
      </c>
      <c r="G28">
        <f t="shared" si="106"/>
        <v>1</v>
      </c>
      <c r="H28">
        <f t="shared" si="106"/>
        <v>1</v>
      </c>
      <c r="I28">
        <f t="shared" si="106"/>
        <v>1</v>
      </c>
      <c r="J28">
        <f t="shared" si="106"/>
        <v>1</v>
      </c>
      <c r="K28">
        <f t="shared" si="106"/>
        <v>1</v>
      </c>
      <c r="L28">
        <f t="shared" si="106"/>
        <v>1</v>
      </c>
      <c r="M28">
        <f t="shared" si="106"/>
        <v>1</v>
      </c>
      <c r="N28">
        <f t="shared" si="106"/>
        <v>1</v>
      </c>
      <c r="O28">
        <f t="shared" si="106"/>
        <v>1</v>
      </c>
      <c r="P28">
        <f t="shared" si="106"/>
        <v>1</v>
      </c>
      <c r="Q28">
        <f t="shared" si="106"/>
        <v>1</v>
      </c>
      <c r="R28">
        <f t="shared" si="106"/>
        <v>1</v>
      </c>
      <c r="W28">
        <f t="shared" si="93"/>
        <v>10.156840865414422</v>
      </c>
      <c r="X28">
        <f t="shared" si="103"/>
        <v>10.156840865414422</v>
      </c>
      <c r="Y28">
        <f t="shared" si="98"/>
        <v>9.7989702917817993</v>
      </c>
      <c r="AA28">
        <f t="shared" si="94"/>
        <v>-0.35787057363262242</v>
      </c>
      <c r="AB28">
        <f t="shared" si="99"/>
        <v>-0.35787057363262242</v>
      </c>
      <c r="AC28">
        <v>2</v>
      </c>
      <c r="AM28">
        <f t="shared" si="74"/>
        <v>0.16777216000000009</v>
      </c>
      <c r="AN28">
        <f t="shared" si="95"/>
        <v>0.16777216000000009</v>
      </c>
      <c r="AO28">
        <f t="shared" si="96"/>
        <v>9.5088741880126477</v>
      </c>
      <c r="AP28">
        <f t="shared" si="75"/>
        <v>6.2869122290545194</v>
      </c>
      <c r="AQ28">
        <f t="shared" si="75"/>
        <v>5.7959418039682715</v>
      </c>
      <c r="AR28">
        <f t="shared" si="75"/>
        <v>5.2804747441218298</v>
      </c>
      <c r="AS28">
        <f t="shared" si="75"/>
        <v>4.752176161141958</v>
      </c>
      <c r="AT28">
        <f t="shared" si="75"/>
        <v>4.223933403652441</v>
      </c>
      <c r="AU28">
        <f t="shared" si="75"/>
        <v>3.7086284070992201</v>
      </c>
      <c r="AV28">
        <f t="shared" si="75"/>
        <v>3.2179111287258255</v>
      </c>
      <c r="AW28">
        <f t="shared" si="75"/>
        <v>2.7612141552918152</v>
      </c>
      <c r="AX28">
        <f t="shared" si="75"/>
        <v>2.3451708091965404</v>
      </c>
      <c r="AY28">
        <f t="shared" si="75"/>
        <v>1.9734804252715978</v>
      </c>
      <c r="AZ28">
        <f t="shared" si="75"/>
        <v>1.6471547397409136</v>
      </c>
      <c r="BA28">
        <f t="shared" si="75"/>
        <v>1.3650141324497207</v>
      </c>
      <c r="BB28">
        <f t="shared" si="75"/>
        <v>1.1242900332629733</v>
      </c>
      <c r="BC28">
        <f t="shared" si="75"/>
        <v>0.9212161864688212</v>
      </c>
      <c r="BD28">
        <f t="shared" si="75"/>
        <v>0.75153462809528015</v>
      </c>
      <c r="BE28">
        <f t="shared" si="76"/>
        <v>9.3982227278593875</v>
      </c>
      <c r="BF28">
        <f t="shared" si="77"/>
        <v>7.0224490654278187</v>
      </c>
      <c r="BG28">
        <f t="shared" si="78"/>
        <v>6.6050283256236133</v>
      </c>
      <c r="BH28">
        <f t="shared" si="79"/>
        <v>6.1482093989450632</v>
      </c>
      <c r="BI28">
        <f t="shared" si="80"/>
        <v>5.6589747848260643</v>
      </c>
      <c r="BJ28">
        <f t="shared" si="81"/>
        <v>5.1470170103120694</v>
      </c>
      <c r="BK28">
        <f t="shared" si="82"/>
        <v>4.6240990862722127</v>
      </c>
      <c r="BL28">
        <f t="shared" si="83"/>
        <v>4.1030328510956835</v>
      </c>
      <c r="BM28">
        <f t="shared" si="84"/>
        <v>3.5964506581445872</v>
      </c>
      <c r="BN28">
        <f t="shared" si="85"/>
        <v>3.1156130263926518</v>
      </c>
      <c r="BO28">
        <f t="shared" si="86"/>
        <v>2.6694829457737286</v>
      </c>
      <c r="BP28">
        <f t="shared" si="87"/>
        <v>2.2642122954442554</v>
      </c>
      <c r="BQ28">
        <f t="shared" si="88"/>
        <v>1.9030669075104676</v>
      </c>
      <c r="BR28">
        <f t="shared" si="89"/>
        <v>1.586712928080156</v>
      </c>
      <c r="BS28">
        <f t="shared" si="90"/>
        <v>1.3137300587330325</v>
      </c>
      <c r="BT28">
        <f t="shared" si="91"/>
        <v>1.0812114642670094</v>
      </c>
    </row>
    <row r="29" spans="1:107">
      <c r="B29">
        <f t="shared" ref="B29:R29" si="107">B13/B13</f>
        <v>1</v>
      </c>
      <c r="C29">
        <f t="shared" si="107"/>
        <v>1</v>
      </c>
      <c r="D29">
        <f t="shared" si="107"/>
        <v>1</v>
      </c>
      <c r="E29">
        <f t="shared" si="107"/>
        <v>1</v>
      </c>
      <c r="F29">
        <f t="shared" si="107"/>
        <v>1</v>
      </c>
      <c r="G29">
        <f t="shared" si="107"/>
        <v>1</v>
      </c>
      <c r="H29">
        <f t="shared" si="107"/>
        <v>1</v>
      </c>
      <c r="I29">
        <f t="shared" si="107"/>
        <v>1</v>
      </c>
      <c r="J29">
        <f t="shared" si="107"/>
        <v>1</v>
      </c>
      <c r="K29">
        <f t="shared" si="107"/>
        <v>1</v>
      </c>
      <c r="L29">
        <f t="shared" si="107"/>
        <v>1</v>
      </c>
      <c r="M29">
        <f t="shared" si="107"/>
        <v>1</v>
      </c>
      <c r="N29">
        <f t="shared" si="107"/>
        <v>1</v>
      </c>
      <c r="O29">
        <f t="shared" si="107"/>
        <v>1</v>
      </c>
      <c r="P29">
        <f t="shared" si="107"/>
        <v>1</v>
      </c>
      <c r="Q29">
        <f t="shared" si="107"/>
        <v>1</v>
      </c>
      <c r="R29">
        <f t="shared" si="107"/>
        <v>1</v>
      </c>
      <c r="W29">
        <f t="shared" si="93"/>
        <v>9.3982227278593875</v>
      </c>
      <c r="X29">
        <f t="shared" si="103"/>
        <v>9.3982227278593875</v>
      </c>
      <c r="Y29">
        <f t="shared" si="98"/>
        <v>9.5088741880126477</v>
      </c>
      <c r="AA29">
        <f t="shared" si="94"/>
        <v>0.11065146015326022</v>
      </c>
      <c r="AB29">
        <f t="shared" si="99"/>
        <v>0.11065146015326022</v>
      </c>
      <c r="AC29">
        <v>2</v>
      </c>
      <c r="AM29">
        <f t="shared" si="74"/>
        <v>0.13421772800000006</v>
      </c>
      <c r="AN29">
        <f t="shared" si="95"/>
        <v>0.13421772800000006</v>
      </c>
      <c r="AO29">
        <f t="shared" si="96"/>
        <v>9.169546479608492</v>
      </c>
      <c r="AP29">
        <f t="shared" si="75"/>
        <v>5.6680910767038242</v>
      </c>
      <c r="AQ29">
        <f t="shared" si="75"/>
        <v>5.1741452008321005</v>
      </c>
      <c r="AR29">
        <f t="shared" si="75"/>
        <v>4.6658844897287253</v>
      </c>
      <c r="AS29">
        <f t="shared" si="75"/>
        <v>4.155621650811324</v>
      </c>
      <c r="AT29">
        <f t="shared" si="75"/>
        <v>3.6558634423480187</v>
      </c>
      <c r="AU29">
        <f t="shared" si="75"/>
        <v>3.1781109097502798</v>
      </c>
      <c r="AV29">
        <f t="shared" si="75"/>
        <v>2.7318579061969923</v>
      </c>
      <c r="AW29">
        <f t="shared" si="75"/>
        <v>2.3239605682864637</v>
      </c>
      <c r="AX29">
        <f t="shared" si="75"/>
        <v>1.9584391289461973</v>
      </c>
      <c r="AY29">
        <f t="shared" si="75"/>
        <v>1.6366632755055892</v>
      </c>
      <c r="AZ29">
        <f t="shared" si="75"/>
        <v>1.3578011365996698</v>
      </c>
      <c r="BA29">
        <f t="shared" si="75"/>
        <v>1.1193922111456325</v>
      </c>
      <c r="BB29">
        <f t="shared" si="75"/>
        <v>0.91792531232970132</v>
      </c>
      <c r="BC29">
        <f t="shared" si="75"/>
        <v>0.74934297404476069</v>
      </c>
      <c r="BD29">
        <f t="shared" si="75"/>
        <v>0.60943508780960876</v>
      </c>
      <c r="BE29">
        <f t="shared" si="76"/>
        <v>8.595702542208933</v>
      </c>
      <c r="BF29">
        <f t="shared" si="77"/>
        <v>6.4227976961319975</v>
      </c>
      <c r="BG29">
        <f t="shared" si="78"/>
        <v>6.041020777431223</v>
      </c>
      <c r="BH29">
        <f t="shared" si="79"/>
        <v>5.6232099079633171</v>
      </c>
      <c r="BI29">
        <f t="shared" si="80"/>
        <v>5.1757513471171936</v>
      </c>
      <c r="BJ29">
        <f t="shared" si="81"/>
        <v>4.7075099709207509</v>
      </c>
      <c r="BK29">
        <f t="shared" si="82"/>
        <v>4.2292443393017178</v>
      </c>
      <c r="BL29">
        <f t="shared" si="83"/>
        <v>3.7526722796622796</v>
      </c>
      <c r="BM29">
        <f t="shared" si="84"/>
        <v>3.2893474607175688</v>
      </c>
      <c r="BN29">
        <f t="shared" si="85"/>
        <v>2.8495688586008225</v>
      </c>
      <c r="BO29">
        <f t="shared" si="86"/>
        <v>2.4415341078639248</v>
      </c>
      <c r="BP29">
        <f t="shared" si="87"/>
        <v>2.0708697748094167</v>
      </c>
      <c r="BQ29">
        <f t="shared" si="88"/>
        <v>1.74056282007346</v>
      </c>
      <c r="BR29">
        <f t="shared" si="89"/>
        <v>1.4512225071261833</v>
      </c>
      <c r="BS29">
        <f t="shared" si="90"/>
        <v>1.2015498177281305</v>
      </c>
      <c r="BT29">
        <f t="shared" si="91"/>
        <v>0.98888613317447915</v>
      </c>
    </row>
    <row r="30" spans="1:107">
      <c r="B30">
        <f t="shared" ref="B30:R30" si="108">B14/B14</f>
        <v>1</v>
      </c>
      <c r="C30">
        <f t="shared" si="108"/>
        <v>1</v>
      </c>
      <c r="D30">
        <f t="shared" si="108"/>
        <v>1</v>
      </c>
      <c r="E30">
        <f t="shared" si="108"/>
        <v>1</v>
      </c>
      <c r="F30">
        <f t="shared" si="108"/>
        <v>1</v>
      </c>
      <c r="G30">
        <f t="shared" si="108"/>
        <v>1</v>
      </c>
      <c r="H30">
        <f t="shared" si="108"/>
        <v>1</v>
      </c>
      <c r="I30">
        <f t="shared" si="108"/>
        <v>1</v>
      </c>
      <c r="J30">
        <f t="shared" si="108"/>
        <v>1</v>
      </c>
      <c r="K30">
        <f t="shared" si="108"/>
        <v>1</v>
      </c>
      <c r="L30">
        <f t="shared" si="108"/>
        <v>1</v>
      </c>
      <c r="M30">
        <f t="shared" si="108"/>
        <v>1</v>
      </c>
      <c r="N30">
        <f t="shared" si="108"/>
        <v>1</v>
      </c>
      <c r="O30">
        <f t="shared" si="108"/>
        <v>1</v>
      </c>
      <c r="P30">
        <f t="shared" si="108"/>
        <v>1</v>
      </c>
      <c r="Q30">
        <f t="shared" si="108"/>
        <v>1</v>
      </c>
      <c r="R30">
        <f t="shared" si="108"/>
        <v>1</v>
      </c>
      <c r="W30">
        <f t="shared" si="93"/>
        <v>8.595702542208933</v>
      </c>
      <c r="X30">
        <f t="shared" si="103"/>
        <v>8.595702542208933</v>
      </c>
      <c r="Y30">
        <f t="shared" si="98"/>
        <v>9.169546479608492</v>
      </c>
      <c r="AA30">
        <f t="shared" si="94"/>
        <v>0.57384393739955897</v>
      </c>
      <c r="AB30">
        <f t="shared" si="99"/>
        <v>0.57384393739955897</v>
      </c>
      <c r="AC30">
        <v>2</v>
      </c>
      <c r="AM30">
        <f t="shared" si="74"/>
        <v>0.10737418240000006</v>
      </c>
      <c r="AN30">
        <f t="shared" si="95"/>
        <v>0.10737418240000006</v>
      </c>
      <c r="AO30">
        <f t="shared" si="96"/>
        <v>8.777989221107056</v>
      </c>
      <c r="AP30">
        <f t="shared" si="75"/>
        <v>5.0471072370470047</v>
      </c>
      <c r="AQ30">
        <f t="shared" si="75"/>
        <v>4.5623290382631376</v>
      </c>
      <c r="AR30">
        <f t="shared" si="75"/>
        <v>4.0732775700610615</v>
      </c>
      <c r="AS30">
        <f t="shared" si="75"/>
        <v>3.5919817422914173</v>
      </c>
      <c r="AT30">
        <f t="shared" si="75"/>
        <v>3.129724045813743</v>
      </c>
      <c r="AU30">
        <f t="shared" si="75"/>
        <v>2.6960288782470183</v>
      </c>
      <c r="AV30">
        <f t="shared" si="75"/>
        <v>2.297981258006577</v>
      </c>
      <c r="AW30">
        <f t="shared" si="75"/>
        <v>1.9399568918693506</v>
      </c>
      <c r="AX30">
        <f t="shared" si="75"/>
        <v>1.6237354054617055</v>
      </c>
      <c r="AY30">
        <f t="shared" si="75"/>
        <v>1.3488913863809358</v>
      </c>
      <c r="AZ30">
        <f t="shared" si="75"/>
        <v>1.1133296180138887</v>
      </c>
      <c r="BA30">
        <f t="shared" si="75"/>
        <v>0.91384463652622228</v>
      </c>
      <c r="BB30">
        <f t="shared" si="75"/>
        <v>0.74662131696410861</v>
      </c>
      <c r="BC30">
        <f t="shared" si="75"/>
        <v>0.60763364016820842</v>
      </c>
      <c r="BD30">
        <f t="shared" si="75"/>
        <v>0.49293129132566477</v>
      </c>
      <c r="BE30">
        <f t="shared" si="76"/>
        <v>7.7666984258113727</v>
      </c>
      <c r="BF30">
        <f t="shared" si="77"/>
        <v>5.8033572603169752</v>
      </c>
      <c r="BG30">
        <f t="shared" si="78"/>
        <v>5.4584004427765631</v>
      </c>
      <c r="BH30">
        <f t="shared" si="79"/>
        <v>5.0808849335731283</v>
      </c>
      <c r="BI30">
        <f t="shared" si="80"/>
        <v>4.676581075561038</v>
      </c>
      <c r="BJ30">
        <f t="shared" si="81"/>
        <v>4.2534987804784876</v>
      </c>
      <c r="BK30">
        <f t="shared" si="82"/>
        <v>3.8213590094737251</v>
      </c>
      <c r="BL30">
        <f t="shared" si="83"/>
        <v>3.3907494755570102</v>
      </c>
      <c r="BM30">
        <f t="shared" si="84"/>
        <v>2.9721095651754124</v>
      </c>
      <c r="BN30">
        <f t="shared" si="85"/>
        <v>2.5747449797918063</v>
      </c>
      <c r="BO30">
        <f t="shared" si="86"/>
        <v>2.2060627411192932</v>
      </c>
      <c r="BP30">
        <f t="shared" si="87"/>
        <v>1.8711467667818351</v>
      </c>
      <c r="BQ30">
        <f t="shared" si="88"/>
        <v>1.5726959429213059</v>
      </c>
      <c r="BR30">
        <f t="shared" si="89"/>
        <v>1.3112607731889327</v>
      </c>
      <c r="BS30">
        <f t="shared" si="90"/>
        <v>1.0856675218876113</v>
      </c>
      <c r="BT30">
        <f t="shared" si="91"/>
        <v>0.89351397819068901</v>
      </c>
    </row>
    <row r="31" spans="1:107">
      <c r="B31">
        <f t="shared" ref="B31:R31" si="109">B15/B15</f>
        <v>1</v>
      </c>
      <c r="C31">
        <f t="shared" si="109"/>
        <v>1</v>
      </c>
      <c r="D31">
        <f t="shared" si="109"/>
        <v>1</v>
      </c>
      <c r="E31">
        <f t="shared" si="109"/>
        <v>1</v>
      </c>
      <c r="F31">
        <f t="shared" si="109"/>
        <v>1</v>
      </c>
      <c r="G31">
        <f t="shared" si="109"/>
        <v>1</v>
      </c>
      <c r="H31">
        <f t="shared" si="109"/>
        <v>1</v>
      </c>
      <c r="I31">
        <f t="shared" si="109"/>
        <v>1</v>
      </c>
      <c r="J31">
        <f t="shared" si="109"/>
        <v>1</v>
      </c>
      <c r="K31">
        <f t="shared" si="109"/>
        <v>1</v>
      </c>
      <c r="L31">
        <f t="shared" si="109"/>
        <v>1</v>
      </c>
      <c r="M31">
        <f t="shared" si="109"/>
        <v>1</v>
      </c>
      <c r="N31">
        <f t="shared" si="109"/>
        <v>1</v>
      </c>
      <c r="O31">
        <f t="shared" si="109"/>
        <v>1</v>
      </c>
      <c r="P31">
        <f t="shared" si="109"/>
        <v>1</v>
      </c>
      <c r="Q31">
        <f t="shared" si="109"/>
        <v>1</v>
      </c>
      <c r="R31">
        <f t="shared" si="109"/>
        <v>1</v>
      </c>
      <c r="W31">
        <f t="shared" si="93"/>
        <v>7.7666984258113727</v>
      </c>
      <c r="X31">
        <f t="shared" si="103"/>
        <v>7.7666984258113727</v>
      </c>
      <c r="Y31">
        <f t="shared" si="98"/>
        <v>8.777989221107056</v>
      </c>
      <c r="AA31">
        <f t="shared" si="94"/>
        <v>1.0112907952956833</v>
      </c>
      <c r="AB31">
        <f t="shared" si="99"/>
        <v>1.0112907952956833</v>
      </c>
      <c r="AC31">
        <v>2</v>
      </c>
      <c r="AM31">
        <f t="shared" si="74"/>
        <v>8.589934592000005E-2</v>
      </c>
      <c r="AN31">
        <f t="shared" si="95"/>
        <v>8.589934592000005E-2</v>
      </c>
      <c r="AO31">
        <f t="shared" si="96"/>
        <v>8.3331854284386147</v>
      </c>
      <c r="AP31">
        <f t="shared" si="75"/>
        <v>4.4391742811555988</v>
      </c>
      <c r="AQ31">
        <f t="shared" si="75"/>
        <v>3.9748255854721743</v>
      </c>
      <c r="AR31">
        <f t="shared" si="75"/>
        <v>3.5152019740888023</v>
      </c>
      <c r="AS31">
        <f t="shared" si="75"/>
        <v>3.0712737164939226</v>
      </c>
      <c r="AT31">
        <f t="shared" si="75"/>
        <v>2.652542889683434</v>
      </c>
      <c r="AU31">
        <f t="shared" si="75"/>
        <v>2.2663126698829306</v>
      </c>
      <c r="AV31">
        <f t="shared" si="75"/>
        <v>1.9173389354078028</v>
      </c>
      <c r="AW31">
        <f t="shared" si="75"/>
        <v>1.6078599616970417</v>
      </c>
      <c r="AX31">
        <f t="shared" si="75"/>
        <v>1.3379172932544614</v>
      </c>
      <c r="AY31">
        <f t="shared" si="75"/>
        <v>1.1058431035269689</v>
      </c>
      <c r="AZ31">
        <f t="shared" si="75"/>
        <v>0.90879453086590123</v>
      </c>
      <c r="BA31">
        <f t="shared" si="75"/>
        <v>0.7432469221303083</v>
      </c>
      <c r="BB31">
        <f t="shared" si="75"/>
        <v>0.60539675191574105</v>
      </c>
      <c r="BC31">
        <f t="shared" si="75"/>
        <v>0.49145818074311992</v>
      </c>
      <c r="BD31">
        <f t="shared" si="75"/>
        <v>0.39785937778965813</v>
      </c>
      <c r="BE31">
        <f t="shared" si="76"/>
        <v>6.9311173873333018</v>
      </c>
      <c r="BF31">
        <f t="shared" si="77"/>
        <v>5.1790024804121124</v>
      </c>
      <c r="BG31">
        <f t="shared" si="78"/>
        <v>4.8711578771006696</v>
      </c>
      <c r="BH31">
        <f t="shared" si="79"/>
        <v>4.5342574122735488</v>
      </c>
      <c r="BI31">
        <f t="shared" si="80"/>
        <v>4.1734506258634294</v>
      </c>
      <c r="BJ31">
        <f t="shared" si="81"/>
        <v>3.7958856824411287</v>
      </c>
      <c r="BK31">
        <f t="shared" si="82"/>
        <v>3.410237712563061</v>
      </c>
      <c r="BL31">
        <f t="shared" si="83"/>
        <v>3.0259553490606006</v>
      </c>
      <c r="BM31">
        <f t="shared" si="84"/>
        <v>2.6523548559302883</v>
      </c>
      <c r="BN31">
        <f t="shared" si="85"/>
        <v>2.2977407797985667</v>
      </c>
      <c r="BO31">
        <f t="shared" si="86"/>
        <v>1.9687232571957025</v>
      </c>
      <c r="BP31">
        <f t="shared" si="87"/>
        <v>1.6698392519520555</v>
      </c>
      <c r="BQ31">
        <f t="shared" si="88"/>
        <v>1.4034972902699832</v>
      </c>
      <c r="BR31">
        <f t="shared" si="89"/>
        <v>1.1701886498095184</v>
      </c>
      <c r="BS31">
        <f t="shared" si="90"/>
        <v>0.96886587134766577</v>
      </c>
      <c r="BT31">
        <f t="shared" si="91"/>
        <v>0.79738518615338883</v>
      </c>
    </row>
    <row r="32" spans="1:107">
      <c r="B32">
        <f t="shared" ref="B32:R32" si="110">B16/B16</f>
        <v>1</v>
      </c>
      <c r="C32">
        <f t="shared" si="110"/>
        <v>1</v>
      </c>
      <c r="D32">
        <f t="shared" si="110"/>
        <v>1</v>
      </c>
      <c r="E32">
        <f t="shared" si="110"/>
        <v>1</v>
      </c>
      <c r="F32">
        <f t="shared" si="110"/>
        <v>1</v>
      </c>
      <c r="G32">
        <f t="shared" si="110"/>
        <v>1</v>
      </c>
      <c r="H32">
        <f t="shared" si="110"/>
        <v>1</v>
      </c>
      <c r="I32">
        <f t="shared" si="110"/>
        <v>1</v>
      </c>
      <c r="J32">
        <f t="shared" si="110"/>
        <v>1</v>
      </c>
      <c r="K32">
        <f t="shared" si="110"/>
        <v>1</v>
      </c>
      <c r="L32">
        <f t="shared" si="110"/>
        <v>1</v>
      </c>
      <c r="M32">
        <f t="shared" si="110"/>
        <v>1</v>
      </c>
      <c r="N32">
        <f t="shared" si="110"/>
        <v>1</v>
      </c>
      <c r="O32">
        <f t="shared" si="110"/>
        <v>1</v>
      </c>
      <c r="P32">
        <f t="shared" si="110"/>
        <v>1</v>
      </c>
      <c r="Q32">
        <f t="shared" si="110"/>
        <v>1</v>
      </c>
      <c r="R32">
        <f t="shared" si="110"/>
        <v>1</v>
      </c>
      <c r="W32">
        <f t="shared" si="93"/>
        <v>6.9311173873333018</v>
      </c>
      <c r="X32">
        <f t="shared" si="103"/>
        <v>6.9311173873333018</v>
      </c>
      <c r="Y32">
        <f t="shared" si="98"/>
        <v>8.3331854284386147</v>
      </c>
      <c r="AA32">
        <f t="shared" si="94"/>
        <v>1.4020680411053128</v>
      </c>
      <c r="AB32">
        <f t="shared" si="99"/>
        <v>1.4020680411053128</v>
      </c>
      <c r="AC32">
        <v>2</v>
      </c>
      <c r="AM32">
        <f t="shared" si="74"/>
        <v>6.871947673600004E-2</v>
      </c>
      <c r="AN32">
        <f t="shared" si="95"/>
        <v>6.871947673600004E-2</v>
      </c>
      <c r="AO32">
        <f t="shared" si="96"/>
        <v>7.8367965703179792</v>
      </c>
      <c r="AP32">
        <f t="shared" si="75"/>
        <v>3.8582569716890598</v>
      </c>
      <c r="AQ32">
        <f t="shared" si="75"/>
        <v>3.4237229950699191</v>
      </c>
      <c r="AR32">
        <f t="shared" si="75"/>
        <v>3.0012109233138911</v>
      </c>
      <c r="AS32">
        <f t="shared" si="75"/>
        <v>2.6001191414798059</v>
      </c>
      <c r="AT32">
        <f t="shared" si="75"/>
        <v>2.227933597372977</v>
      </c>
      <c r="AU32">
        <f t="shared" si="75"/>
        <v>1.889797500234305</v>
      </c>
      <c r="AV32">
        <f t="shared" si="75"/>
        <v>1.5884469312204315</v>
      </c>
      <c r="AW32">
        <f t="shared" si="75"/>
        <v>1.3244482524826384</v>
      </c>
      <c r="AX32">
        <f t="shared" si="75"/>
        <v>1.0966253687507643</v>
      </c>
      <c r="AY32">
        <f t="shared" si="75"/>
        <v>0.90255985153308227</v>
      </c>
      <c r="AZ32">
        <f t="shared" si="75"/>
        <v>0.73907158038411147</v>
      </c>
      <c r="BA32">
        <f t="shared" si="75"/>
        <v>0.60262369555387296</v>
      </c>
      <c r="BB32">
        <f t="shared" si="75"/>
        <v>0.48962912803657255</v>
      </c>
      <c r="BC32">
        <f t="shared" si="75"/>
        <v>0.39665982264374977</v>
      </c>
      <c r="BD32">
        <f t="shared" si="75"/>
        <v>0.3205730217945319</v>
      </c>
      <c r="BE32">
        <f t="shared" si="76"/>
        <v>6.1095030104491679</v>
      </c>
      <c r="BF32">
        <f t="shared" si="77"/>
        <v>4.5650837342657109</v>
      </c>
      <c r="BG32">
        <f t="shared" si="78"/>
        <v>4.2937310178741326</v>
      </c>
      <c r="BH32">
        <f t="shared" si="79"/>
        <v>3.9967667206246622</v>
      </c>
      <c r="BI32">
        <f t="shared" si="80"/>
        <v>3.6787299561930591</v>
      </c>
      <c r="BJ32">
        <f t="shared" si="81"/>
        <v>3.345921546008837</v>
      </c>
      <c r="BK32">
        <f t="shared" si="82"/>
        <v>3.0059882710004664</v>
      </c>
      <c r="BL32">
        <f t="shared" si="83"/>
        <v>2.6672587234427545</v>
      </c>
      <c r="BM32">
        <f t="shared" si="84"/>
        <v>2.3379448177720383</v>
      </c>
      <c r="BN32">
        <f t="shared" si="85"/>
        <v>2.0253666799910022</v>
      </c>
      <c r="BO32">
        <f t="shared" si="86"/>
        <v>1.7353508813109413</v>
      </c>
      <c r="BP32">
        <f t="shared" si="87"/>
        <v>1.471896574051875</v>
      </c>
      <c r="BQ32">
        <f t="shared" si="88"/>
        <v>1.2371267778168096</v>
      </c>
      <c r="BR32">
        <f t="shared" si="89"/>
        <v>1.0314745342316776</v>
      </c>
      <c r="BS32">
        <f t="shared" si="90"/>
        <v>0.85401654984773312</v>
      </c>
      <c r="BT32">
        <f t="shared" si="91"/>
        <v>0.70286317819326716</v>
      </c>
    </row>
    <row r="33" spans="2:72">
      <c r="B33">
        <f t="shared" ref="B33:R33" si="111">B17/B17</f>
        <v>1</v>
      </c>
      <c r="C33">
        <f t="shared" si="111"/>
        <v>1</v>
      </c>
      <c r="D33">
        <f t="shared" si="111"/>
        <v>1</v>
      </c>
      <c r="E33">
        <f t="shared" si="111"/>
        <v>1</v>
      </c>
      <c r="F33">
        <f t="shared" si="111"/>
        <v>1</v>
      </c>
      <c r="G33">
        <f t="shared" si="111"/>
        <v>1</v>
      </c>
      <c r="H33">
        <f t="shared" si="111"/>
        <v>1</v>
      </c>
      <c r="I33">
        <f t="shared" si="111"/>
        <v>1</v>
      </c>
      <c r="J33">
        <f t="shared" si="111"/>
        <v>1</v>
      </c>
      <c r="K33">
        <f t="shared" si="111"/>
        <v>1</v>
      </c>
      <c r="L33">
        <f t="shared" si="111"/>
        <v>1</v>
      </c>
      <c r="M33">
        <f t="shared" si="111"/>
        <v>1</v>
      </c>
      <c r="N33">
        <f t="shared" si="111"/>
        <v>1</v>
      </c>
      <c r="O33">
        <f t="shared" si="111"/>
        <v>1</v>
      </c>
      <c r="P33">
        <f t="shared" si="111"/>
        <v>1</v>
      </c>
      <c r="Q33">
        <f t="shared" si="111"/>
        <v>1</v>
      </c>
      <c r="R33">
        <f t="shared" si="111"/>
        <v>1</v>
      </c>
      <c r="W33">
        <f t="shared" si="93"/>
        <v>6.1095030104491679</v>
      </c>
      <c r="X33">
        <f t="shared" si="103"/>
        <v>6.1095030104491679</v>
      </c>
      <c r="Y33">
        <f t="shared" si="98"/>
        <v>7.8367965703179792</v>
      </c>
      <c r="AA33">
        <f t="shared" si="94"/>
        <v>1.7272935598688113</v>
      </c>
      <c r="AB33">
        <f t="shared" si="99"/>
        <v>1.7272935598688113</v>
      </c>
      <c r="AC33">
        <v>2</v>
      </c>
      <c r="AM33">
        <f t="shared" si="74"/>
        <v>5.4975581388800036E-2</v>
      </c>
      <c r="AN33">
        <f t="shared" si="95"/>
        <v>5.4975581388800036E-2</v>
      </c>
      <c r="AO33">
        <f t="shared" si="96"/>
        <v>7.2937095109492951</v>
      </c>
      <c r="AP33">
        <f t="shared" si="75"/>
        <v>3.3158588577068131</v>
      </c>
      <c r="AQ33">
        <f t="shared" si="75"/>
        <v>2.9180030022218042</v>
      </c>
      <c r="AR33">
        <f t="shared" si="75"/>
        <v>2.5374331813856923</v>
      </c>
      <c r="AS33">
        <f t="shared" si="75"/>
        <v>2.1817498034195046</v>
      </c>
      <c r="AT33">
        <f t="shared" si="75"/>
        <v>1.8564637511062667</v>
      </c>
      <c r="AU33">
        <f t="shared" si="75"/>
        <v>1.5648300628178078</v>
      </c>
      <c r="AV33">
        <f t="shared" si="75"/>
        <v>1.3079885734043004</v>
      </c>
      <c r="AW33">
        <f t="shared" si="75"/>
        <v>1.0853170682655373</v>
      </c>
      <c r="AX33">
        <f t="shared" si="75"/>
        <v>0.89488577660860658</v>
      </c>
      <c r="AY33">
        <f t="shared" si="75"/>
        <v>0.73391791272662199</v>
      </c>
      <c r="AZ33">
        <f t="shared" si="75"/>
        <v>0.59919289651914776</v>
      </c>
      <c r="BA33">
        <f t="shared" si="75"/>
        <v>0.4873618686342932</v>
      </c>
      <c r="BB33">
        <f t="shared" si="75"/>
        <v>0.39517051244967505</v>
      </c>
      <c r="BC33">
        <f t="shared" si="75"/>
        <v>0.31959956748395274</v>
      </c>
      <c r="BD33">
        <f t="shared" si="75"/>
        <v>0.25794016532645586</v>
      </c>
      <c r="BE33">
        <f t="shared" si="76"/>
        <v>5.321055829841824</v>
      </c>
      <c r="BF33">
        <f t="shared" si="77"/>
        <v>3.9759478596516438</v>
      </c>
      <c r="BG33">
        <f t="shared" si="78"/>
        <v>3.7396139138250635</v>
      </c>
      <c r="BH33">
        <f t="shared" si="79"/>
        <v>3.4809736279570322</v>
      </c>
      <c r="BI33">
        <f t="shared" si="80"/>
        <v>3.2039803313519784</v>
      </c>
      <c r="BJ33">
        <f t="shared" si="81"/>
        <v>2.9141217081215189</v>
      </c>
      <c r="BK33">
        <f t="shared" si="82"/>
        <v>2.6180577023182821</v>
      </c>
      <c r="BL33">
        <f t="shared" si="83"/>
        <v>2.3230420798218239</v>
      </c>
      <c r="BM33">
        <f t="shared" si="84"/>
        <v>2.0362269862503561</v>
      </c>
      <c r="BN33">
        <f t="shared" si="85"/>
        <v>1.763987866394582</v>
      </c>
      <c r="BO33">
        <f t="shared" si="86"/>
        <v>1.5113993573663627</v>
      </c>
      <c r="BP33">
        <f t="shared" si="87"/>
        <v>1.2819445105252725</v>
      </c>
      <c r="BQ33">
        <f t="shared" si="88"/>
        <v>1.0774723642981887</v>
      </c>
      <c r="BR33">
        <f t="shared" si="89"/>
        <v>0.89836007516810001</v>
      </c>
      <c r="BS33">
        <f t="shared" si="90"/>
        <v>0.74380350309616894</v>
      </c>
      <c r="BT33">
        <f t="shared" si="91"/>
        <v>0.61215686538003289</v>
      </c>
    </row>
    <row r="34" spans="2:72">
      <c r="B34">
        <f t="shared" ref="B34:R34" si="112">B18/B18</f>
        <v>1</v>
      </c>
      <c r="C34">
        <f t="shared" si="112"/>
        <v>1</v>
      </c>
      <c r="D34">
        <f t="shared" si="112"/>
        <v>1</v>
      </c>
      <c r="E34">
        <f t="shared" si="112"/>
        <v>1</v>
      </c>
      <c r="F34">
        <f t="shared" si="112"/>
        <v>1</v>
      </c>
      <c r="G34">
        <f t="shared" si="112"/>
        <v>1</v>
      </c>
      <c r="H34">
        <f t="shared" si="112"/>
        <v>1</v>
      </c>
      <c r="I34">
        <f t="shared" si="112"/>
        <v>1</v>
      </c>
      <c r="J34">
        <f t="shared" si="112"/>
        <v>1</v>
      </c>
      <c r="K34">
        <f t="shared" si="112"/>
        <v>1</v>
      </c>
      <c r="L34">
        <f t="shared" si="112"/>
        <v>1</v>
      </c>
      <c r="M34">
        <f t="shared" si="112"/>
        <v>1</v>
      </c>
      <c r="N34">
        <f t="shared" si="112"/>
        <v>1</v>
      </c>
      <c r="O34">
        <f t="shared" si="112"/>
        <v>1</v>
      </c>
      <c r="P34">
        <f t="shared" si="112"/>
        <v>1</v>
      </c>
      <c r="Q34">
        <f t="shared" si="112"/>
        <v>1</v>
      </c>
      <c r="R34">
        <f t="shared" si="112"/>
        <v>1</v>
      </c>
      <c r="W34">
        <f t="shared" si="93"/>
        <v>5.321055829841824</v>
      </c>
      <c r="X34">
        <f t="shared" si="103"/>
        <v>5.321055829841824</v>
      </c>
      <c r="Y34">
        <f t="shared" si="98"/>
        <v>7.2937095109492951</v>
      </c>
      <c r="AA34">
        <f t="shared" si="94"/>
        <v>1.9726536811074711</v>
      </c>
      <c r="AB34">
        <f t="shared" si="99"/>
        <v>1.9726536811074711</v>
      </c>
      <c r="AC34">
        <v>2</v>
      </c>
      <c r="AM34">
        <f t="shared" si="74"/>
        <v>4.3980465111040035E-2</v>
      </c>
      <c r="AN34">
        <f t="shared" si="95"/>
        <v>4.3980465111040035E-2</v>
      </c>
      <c r="AO34">
        <f t="shared" si="96"/>
        <v>6.7122628890111002</v>
      </c>
      <c r="AP34">
        <f t="shared" si="75"/>
        <v>2.820263993764796</v>
      </c>
      <c r="AQ34">
        <f t="shared" si="75"/>
        <v>2.4632018834303508</v>
      </c>
      <c r="AR34">
        <f t="shared" si="75"/>
        <v>2.1266446389668303</v>
      </c>
      <c r="AS34">
        <f t="shared" si="75"/>
        <v>1.8164145481797396</v>
      </c>
      <c r="AT34">
        <f t="shared" si="75"/>
        <v>1.5362785206333767</v>
      </c>
      <c r="AU34">
        <f t="shared" si="75"/>
        <v>1.2879804819664211</v>
      </c>
      <c r="AV34">
        <f t="shared" si="75"/>
        <v>1.071505485087026</v>
      </c>
      <c r="AW34">
        <f t="shared" si="75"/>
        <v>0.88547476678403481</v>
      </c>
      <c r="AX34">
        <f t="shared" si="75"/>
        <v>0.72757602862062332</v>
      </c>
      <c r="AY34">
        <f t="shared" si="75"/>
        <v>0.59495894301207797</v>
      </c>
      <c r="AZ34">
        <f t="shared" si="75"/>
        <v>0.48455715202339589</v>
      </c>
      <c r="BA34">
        <f t="shared" si="75"/>
        <v>0.39332452819572017</v>
      </c>
      <c r="BB34">
        <f t="shared" si="75"/>
        <v>0.31839103190319434</v>
      </c>
      <c r="BC34">
        <f t="shared" si="75"/>
        <v>0.25715239073013951</v>
      </c>
      <c r="BD34">
        <f t="shared" si="75"/>
        <v>0.20731035914404264</v>
      </c>
      <c r="BE34">
        <f t="shared" si="76"/>
        <v>4.5819200275316794</v>
      </c>
      <c r="BF34">
        <f t="shared" si="77"/>
        <v>3.4236579560754432</v>
      </c>
      <c r="BG34">
        <f t="shared" si="78"/>
        <v>3.2201526228866002</v>
      </c>
      <c r="BH34">
        <f t="shared" si="79"/>
        <v>2.9974394727822387</v>
      </c>
      <c r="BI34">
        <f t="shared" si="80"/>
        <v>2.7589226870554389</v>
      </c>
      <c r="BJ34">
        <f t="shared" si="81"/>
        <v>2.5093276680586394</v>
      </c>
      <c r="BK34">
        <f t="shared" si="82"/>
        <v>2.2543892421144358</v>
      </c>
      <c r="BL34">
        <f t="shared" si="83"/>
        <v>2.0003535709285853</v>
      </c>
      <c r="BM34">
        <f t="shared" si="84"/>
        <v>1.7533793117856313</v>
      </c>
      <c r="BN34">
        <f t="shared" si="85"/>
        <v>1.5189563108937485</v>
      </c>
      <c r="BO34">
        <f t="shared" si="86"/>
        <v>1.3014542990279629</v>
      </c>
      <c r="BP34">
        <f t="shared" si="87"/>
        <v>1.1038725047796853</v>
      </c>
      <c r="BQ34">
        <f t="shared" si="88"/>
        <v>0.92780312083974792</v>
      </c>
      <c r="BR34">
        <f t="shared" si="89"/>
        <v>0.77357091373911446</v>
      </c>
      <c r="BS34">
        <f t="shared" si="90"/>
        <v>0.64048344470872931</v>
      </c>
      <c r="BT34">
        <f t="shared" si="91"/>
        <v>0.52712354299037012</v>
      </c>
    </row>
    <row r="35" spans="2:72">
      <c r="W35">
        <f t="shared" si="93"/>
        <v>4.5819200275316794</v>
      </c>
      <c r="X35">
        <f t="shared" si="103"/>
        <v>4.5819200275316794</v>
      </c>
      <c r="Y35">
        <f>AO34</f>
        <v>6.7122628890111002</v>
      </c>
      <c r="AA35">
        <f t="shared" si="94"/>
        <v>2.1303428614794209</v>
      </c>
      <c r="AB35">
        <f t="shared" si="99"/>
        <v>2.1303428614794209</v>
      </c>
      <c r="AC35">
        <v>2</v>
      </c>
    </row>
    <row r="36" spans="2:72">
      <c r="W36">
        <f t="shared" ref="W36:W50" si="113">D4*D20</f>
        <v>10.189231714008006</v>
      </c>
      <c r="X36">
        <f t="shared" si="103"/>
        <v>10.189231714008006</v>
      </c>
      <c r="Y36">
        <f>AP20</f>
        <v>9.8763578557770497</v>
      </c>
      <c r="AA36">
        <f t="shared" ref="AA36:AA50" si="114">Y4-D4</f>
        <v>-0.31287385823095626</v>
      </c>
      <c r="AB36">
        <f t="shared" si="99"/>
        <v>-0.31287385823095626</v>
      </c>
      <c r="AC36">
        <v>2</v>
      </c>
      <c r="AN36">
        <f t="shared" ref="AN36:AN50" si="115">1/AN20</f>
        <v>1</v>
      </c>
      <c r="AO36">
        <f t="shared" ref="AO36:BT44" si="116">1/AO20</f>
        <v>9.2209706510517853E-2</v>
      </c>
      <c r="AP36">
        <f t="shared" si="116"/>
        <v>0.10125190020479692</v>
      </c>
      <c r="AQ36">
        <f t="shared" si="116"/>
        <v>0.10351244862836673</v>
      </c>
      <c r="AR36">
        <f t="shared" si="116"/>
        <v>0.10633813415782893</v>
      </c>
      <c r="AS36">
        <f t="shared" si="116"/>
        <v>0.10987024106965669</v>
      </c>
      <c r="AT36">
        <f t="shared" si="116"/>
        <v>0.11428537470944142</v>
      </c>
      <c r="AU36">
        <f t="shared" si="116"/>
        <v>0.11980429175917232</v>
      </c>
      <c r="AV36">
        <f t="shared" si="116"/>
        <v>0.12670293807133592</v>
      </c>
      <c r="AW36">
        <f t="shared" si="116"/>
        <v>0.13532624596154044</v>
      </c>
      <c r="AX36">
        <f t="shared" si="116"/>
        <v>0.14610538082429611</v>
      </c>
      <c r="AY36">
        <f t="shared" si="116"/>
        <v>0.15957929940274065</v>
      </c>
      <c r="AZ36">
        <f t="shared" si="116"/>
        <v>0.17642169762579635</v>
      </c>
      <c r="BA36">
        <f t="shared" si="116"/>
        <v>0.19747469540461596</v>
      </c>
      <c r="BB36">
        <f t="shared" si="116"/>
        <v>0.2237909426281405</v>
      </c>
      <c r="BC36">
        <f t="shared" si="116"/>
        <v>0.25668625165754611</v>
      </c>
      <c r="BD36">
        <f t="shared" si="116"/>
        <v>0.29780538794430322</v>
      </c>
      <c r="BE36">
        <f t="shared" si="116"/>
        <v>7.3333333333333348E-2</v>
      </c>
      <c r="BF36">
        <f t="shared" si="116"/>
        <v>9.8142826472894393E-2</v>
      </c>
      <c r="BG36">
        <f t="shared" si="116"/>
        <v>0.10434519975778467</v>
      </c>
      <c r="BH36">
        <f t="shared" si="116"/>
        <v>0.11209816636389747</v>
      </c>
      <c r="BI36">
        <f t="shared" si="116"/>
        <v>0.12178937462153849</v>
      </c>
      <c r="BJ36">
        <f t="shared" si="116"/>
        <v>0.1339033849435898</v>
      </c>
      <c r="BK36">
        <f t="shared" si="116"/>
        <v>0.14904589784615391</v>
      </c>
      <c r="BL36">
        <f t="shared" si="116"/>
        <v>0.16797403897435906</v>
      </c>
      <c r="BM36">
        <f t="shared" si="116"/>
        <v>0.19163421538461542</v>
      </c>
      <c r="BN36">
        <f t="shared" si="116"/>
        <v>0.22120943589743597</v>
      </c>
      <c r="BO36">
        <f t="shared" si="116"/>
        <v>0.25817846153846163</v>
      </c>
      <c r="BP36">
        <f t="shared" si="116"/>
        <v>0.30438974358974369</v>
      </c>
      <c r="BQ36">
        <f t="shared" si="116"/>
        <v>0.36215384615384622</v>
      </c>
      <c r="BR36">
        <f t="shared" si="116"/>
        <v>0.43435897435897447</v>
      </c>
      <c r="BS36">
        <f t="shared" si="116"/>
        <v>0.52461538461538471</v>
      </c>
      <c r="BT36">
        <f t="shared" si="116"/>
        <v>0.63743589743589746</v>
      </c>
    </row>
    <row r="37" spans="2:72">
      <c r="W37">
        <f t="shared" si="113"/>
        <v>9.9628043425856063</v>
      </c>
      <c r="X37">
        <f t="shared" si="103"/>
        <v>9.9628043425856063</v>
      </c>
      <c r="Y37">
        <f t="shared" ref="Y37:Y49" si="117">AP21</f>
        <v>9.6001193113170444</v>
      </c>
      <c r="AA37">
        <f t="shared" si="114"/>
        <v>-0.36268503126856189</v>
      </c>
      <c r="AB37">
        <f t="shared" si="99"/>
        <v>-0.36268503126856189</v>
      </c>
      <c r="AC37">
        <v>2</v>
      </c>
      <c r="AN37">
        <f t="shared" si="115"/>
        <v>1.25</v>
      </c>
      <c r="AO37">
        <f t="shared" ref="AO37:BC37" si="118">1/AO21</f>
        <v>9.2862629954262338E-2</v>
      </c>
      <c r="AP37">
        <f t="shared" si="118"/>
        <v>0.10416537207211121</v>
      </c>
      <c r="AQ37">
        <f t="shared" si="118"/>
        <v>0.10699105760157343</v>
      </c>
      <c r="AR37">
        <f t="shared" si="118"/>
        <v>0.11052316451340119</v>
      </c>
      <c r="AS37">
        <f t="shared" si="118"/>
        <v>0.1149382981531859</v>
      </c>
      <c r="AT37">
        <f t="shared" si="118"/>
        <v>0.1204572152029168</v>
      </c>
      <c r="AU37">
        <f t="shared" si="118"/>
        <v>0.12735586151508041</v>
      </c>
      <c r="AV37">
        <f t="shared" si="118"/>
        <v>0.13597916940528493</v>
      </c>
      <c r="AW37">
        <f t="shared" si="118"/>
        <v>0.1467583042680406</v>
      </c>
      <c r="AX37">
        <f t="shared" si="118"/>
        <v>0.16023222284648514</v>
      </c>
      <c r="AY37">
        <f t="shared" si="118"/>
        <v>0.17707462106954086</v>
      </c>
      <c r="AZ37">
        <f t="shared" si="118"/>
        <v>0.19812761884836042</v>
      </c>
      <c r="BA37">
        <f t="shared" si="118"/>
        <v>0.22444386607188499</v>
      </c>
      <c r="BB37">
        <f t="shared" si="118"/>
        <v>0.25733917510129062</v>
      </c>
      <c r="BC37">
        <f t="shared" si="118"/>
        <v>0.29845831138804763</v>
      </c>
      <c r="BD37">
        <f t="shared" si="116"/>
        <v>0.34985723174649408</v>
      </c>
      <c r="BE37">
        <f t="shared" si="116"/>
        <v>7.5000000000000011E-2</v>
      </c>
      <c r="BF37">
        <f t="shared" si="116"/>
        <v>0.10037334525636926</v>
      </c>
      <c r="BG37">
        <f t="shared" si="116"/>
        <v>0.10671668157046156</v>
      </c>
      <c r="BH37">
        <f t="shared" si="116"/>
        <v>0.11464585196307696</v>
      </c>
      <c r="BI37">
        <f t="shared" si="116"/>
        <v>0.1245573149538462</v>
      </c>
      <c r="BJ37">
        <f t="shared" si="116"/>
        <v>0.13694664369230775</v>
      </c>
      <c r="BK37">
        <f t="shared" si="116"/>
        <v>0.15243330461538468</v>
      </c>
      <c r="BL37">
        <f t="shared" si="116"/>
        <v>0.17179163076923085</v>
      </c>
      <c r="BM37">
        <f t="shared" si="116"/>
        <v>0.19598953846153852</v>
      </c>
      <c r="BN37">
        <f t="shared" si="116"/>
        <v>0.22623692307692317</v>
      </c>
      <c r="BO37">
        <f t="shared" si="116"/>
        <v>0.26404615384615393</v>
      </c>
      <c r="BP37">
        <f t="shared" si="116"/>
        <v>0.3113076923076924</v>
      </c>
      <c r="BQ37">
        <f t="shared" si="116"/>
        <v>0.37038461538461537</v>
      </c>
      <c r="BR37">
        <f t="shared" si="116"/>
        <v>0.44423076923076937</v>
      </c>
      <c r="BS37">
        <f t="shared" si="116"/>
        <v>0.53653846153846152</v>
      </c>
      <c r="BT37">
        <f t="shared" si="116"/>
        <v>0.65192307692307694</v>
      </c>
    </row>
    <row r="38" spans="2:72">
      <c r="W38">
        <f t="shared" si="113"/>
        <v>9.6935393603535633</v>
      </c>
      <c r="X38">
        <f t="shared" si="103"/>
        <v>9.6935393603535633</v>
      </c>
      <c r="Y38">
        <f t="shared" si="117"/>
        <v>9.2758172882679713</v>
      </c>
      <c r="AA38">
        <f t="shared" si="114"/>
        <v>-0.41772207208559209</v>
      </c>
      <c r="AB38">
        <f t="shared" si="99"/>
        <v>-0.41772207208559209</v>
      </c>
      <c r="AC38">
        <v>2</v>
      </c>
      <c r="AN38">
        <f t="shared" si="115"/>
        <v>1.5624999999999998</v>
      </c>
      <c r="AO38">
        <f t="shared" si="116"/>
        <v>9.3678784258942965E-2</v>
      </c>
      <c r="AP38">
        <f t="shared" si="116"/>
        <v>0.10780721190625406</v>
      </c>
      <c r="AQ38">
        <f t="shared" si="116"/>
        <v>0.11133931881808182</v>
      </c>
      <c r="AR38">
        <f t="shared" si="116"/>
        <v>0.11575445245786653</v>
      </c>
      <c r="AS38">
        <f t="shared" si="116"/>
        <v>0.12127336950759743</v>
      </c>
      <c r="AT38">
        <f t="shared" si="116"/>
        <v>0.12817201581976104</v>
      </c>
      <c r="AU38">
        <f t="shared" si="116"/>
        <v>0.13679532370996556</v>
      </c>
      <c r="AV38">
        <f t="shared" si="116"/>
        <v>0.1475744585727212</v>
      </c>
      <c r="AW38">
        <f t="shared" si="116"/>
        <v>0.16104837715116574</v>
      </c>
      <c r="AX38">
        <f t="shared" si="116"/>
        <v>0.17789077537422149</v>
      </c>
      <c r="AY38">
        <f t="shared" si="116"/>
        <v>0.19894377315304107</v>
      </c>
      <c r="AZ38">
        <f t="shared" si="116"/>
        <v>0.22526002037656556</v>
      </c>
      <c r="BA38">
        <f t="shared" si="116"/>
        <v>0.25815532940597125</v>
      </c>
      <c r="BB38">
        <f t="shared" si="116"/>
        <v>0.29927446569272831</v>
      </c>
      <c r="BC38">
        <f t="shared" si="116"/>
        <v>0.3506733860511746</v>
      </c>
      <c r="BD38">
        <f t="shared" si="116"/>
        <v>0.41492203649923254</v>
      </c>
      <c r="BE38">
        <f t="shared" si="116"/>
        <v>7.7083333333333323E-2</v>
      </c>
      <c r="BF38">
        <f t="shared" si="116"/>
        <v>0.10316149373571284</v>
      </c>
      <c r="BG38">
        <f t="shared" si="116"/>
        <v>0.10968103383630771</v>
      </c>
      <c r="BH38">
        <f t="shared" si="116"/>
        <v>0.1178304589620513</v>
      </c>
      <c r="BI38">
        <f t="shared" si="116"/>
        <v>0.12801724036923082</v>
      </c>
      <c r="BJ38">
        <f t="shared" si="116"/>
        <v>0.14075071712820517</v>
      </c>
      <c r="BK38">
        <f t="shared" si="116"/>
        <v>0.15666756307692312</v>
      </c>
      <c r="BL38">
        <f t="shared" si="116"/>
        <v>0.17656362051282057</v>
      </c>
      <c r="BM38">
        <f t="shared" si="116"/>
        <v>0.20143369230769234</v>
      </c>
      <c r="BN38">
        <f t="shared" si="116"/>
        <v>0.23252128205128206</v>
      </c>
      <c r="BO38">
        <f t="shared" si="116"/>
        <v>0.27138076923076931</v>
      </c>
      <c r="BP38">
        <f t="shared" si="116"/>
        <v>0.31995512820512828</v>
      </c>
      <c r="BQ38">
        <f t="shared" si="116"/>
        <v>0.38067307692307695</v>
      </c>
      <c r="BR38">
        <f t="shared" si="116"/>
        <v>0.45657051282051286</v>
      </c>
      <c r="BS38">
        <f t="shared" si="116"/>
        <v>0.55144230769230762</v>
      </c>
      <c r="BT38">
        <f t="shared" si="116"/>
        <v>0.67003205128205123</v>
      </c>
    </row>
    <row r="39" spans="2:72">
      <c r="W39">
        <f t="shared" si="113"/>
        <v>9.3767570283158665</v>
      </c>
      <c r="X39">
        <f t="shared" si="103"/>
        <v>9.3767570283158665</v>
      </c>
      <c r="Y39">
        <f t="shared" si="117"/>
        <v>8.9000030783286146</v>
      </c>
      <c r="AA39">
        <f t="shared" si="114"/>
        <v>-0.47675394998725196</v>
      </c>
      <c r="AB39">
        <f t="shared" si="99"/>
        <v>-0.47675394998725196</v>
      </c>
      <c r="AC39">
        <v>2</v>
      </c>
      <c r="AN39">
        <f t="shared" si="115"/>
        <v>1.9531249999999996</v>
      </c>
      <c r="AO39">
        <f t="shared" si="116"/>
        <v>9.4698977139793736E-2</v>
      </c>
      <c r="AP39">
        <f t="shared" si="116"/>
        <v>0.11235951169893259</v>
      </c>
      <c r="AQ39">
        <f t="shared" si="116"/>
        <v>0.1167746453387173</v>
      </c>
      <c r="AR39">
        <f t="shared" si="116"/>
        <v>0.1222935623884482</v>
      </c>
      <c r="AS39">
        <f t="shared" si="116"/>
        <v>0.12919220870061182</v>
      </c>
      <c r="AT39">
        <f t="shared" si="116"/>
        <v>0.13781551659081631</v>
      </c>
      <c r="AU39">
        <f t="shared" si="116"/>
        <v>0.14859465145357195</v>
      </c>
      <c r="AV39">
        <f t="shared" si="116"/>
        <v>0.16206857003201655</v>
      </c>
      <c r="AW39">
        <f t="shared" si="116"/>
        <v>0.17891096825507224</v>
      </c>
      <c r="AX39">
        <f t="shared" si="116"/>
        <v>0.19996396603389185</v>
      </c>
      <c r="AY39">
        <f t="shared" si="116"/>
        <v>0.2262802132574164</v>
      </c>
      <c r="AZ39">
        <f t="shared" si="116"/>
        <v>0.259175522286822</v>
      </c>
      <c r="BA39">
        <f t="shared" si="116"/>
        <v>0.30029465857357912</v>
      </c>
      <c r="BB39">
        <f t="shared" si="116"/>
        <v>0.35169357893202541</v>
      </c>
      <c r="BC39">
        <f t="shared" si="116"/>
        <v>0.41594222938008324</v>
      </c>
      <c r="BD39">
        <f t="shared" si="116"/>
        <v>0.49625304244015567</v>
      </c>
      <c r="BE39">
        <f t="shared" si="116"/>
        <v>7.9687499999999994E-2</v>
      </c>
      <c r="BF39">
        <f t="shared" si="116"/>
        <v>0.10664667933489232</v>
      </c>
      <c r="BG39">
        <f t="shared" si="116"/>
        <v>0.1133864741686154</v>
      </c>
      <c r="BH39">
        <f t="shared" si="116"/>
        <v>0.12181121771076925</v>
      </c>
      <c r="BI39">
        <f t="shared" si="116"/>
        <v>0.13234214713846157</v>
      </c>
      <c r="BJ39">
        <f t="shared" si="116"/>
        <v>0.14550580892307696</v>
      </c>
      <c r="BK39">
        <f t="shared" si="116"/>
        <v>0.1619603861538462</v>
      </c>
      <c r="BL39">
        <f t="shared" si="116"/>
        <v>0.18252860769230772</v>
      </c>
      <c r="BM39">
        <f t="shared" si="116"/>
        <v>0.20823888461538467</v>
      </c>
      <c r="BN39">
        <f t="shared" si="116"/>
        <v>0.24037673076923086</v>
      </c>
      <c r="BO39">
        <f t="shared" si="116"/>
        <v>0.28054903846153856</v>
      </c>
      <c r="BP39">
        <f t="shared" si="116"/>
        <v>0.33076442307692316</v>
      </c>
      <c r="BQ39">
        <f t="shared" si="116"/>
        <v>0.39353365384615385</v>
      </c>
      <c r="BR39">
        <f t="shared" si="116"/>
        <v>0.47199519230769232</v>
      </c>
      <c r="BS39">
        <f t="shared" si="116"/>
        <v>0.57007211538461533</v>
      </c>
      <c r="BT39">
        <f t="shared" si="116"/>
        <v>0.69266826923076918</v>
      </c>
    </row>
    <row r="40" spans="2:72">
      <c r="W40">
        <f t="shared" si="113"/>
        <v>9.0087524353678319</v>
      </c>
      <c r="X40">
        <f t="shared" si="103"/>
        <v>9.0087524353678319</v>
      </c>
      <c r="Y40">
        <f t="shared" si="117"/>
        <v>8.4709950187890861</v>
      </c>
      <c r="AA40">
        <f t="shared" si="114"/>
        <v>-0.53775741657874576</v>
      </c>
      <c r="AB40">
        <f t="shared" si="99"/>
        <v>-0.53775741657874576</v>
      </c>
      <c r="AC40">
        <v>2</v>
      </c>
      <c r="AN40">
        <f t="shared" si="115"/>
        <v>2.4414062499999991</v>
      </c>
      <c r="AO40">
        <f t="shared" si="116"/>
        <v>9.5974218240857181E-2</v>
      </c>
      <c r="AP40">
        <f t="shared" si="116"/>
        <v>0.11804988643978075</v>
      </c>
      <c r="AQ40">
        <f t="shared" si="116"/>
        <v>0.12356880348951164</v>
      </c>
      <c r="AR40">
        <f t="shared" si="116"/>
        <v>0.13046744980167527</v>
      </c>
      <c r="AS40">
        <f t="shared" si="116"/>
        <v>0.13909075769187978</v>
      </c>
      <c r="AT40">
        <f t="shared" si="116"/>
        <v>0.14986989255463543</v>
      </c>
      <c r="AU40">
        <f t="shared" si="116"/>
        <v>0.16334381113308</v>
      </c>
      <c r="AV40">
        <f t="shared" si="116"/>
        <v>0.18018620935613569</v>
      </c>
      <c r="AW40">
        <f t="shared" si="116"/>
        <v>0.20123920713495533</v>
      </c>
      <c r="AX40">
        <f t="shared" si="116"/>
        <v>0.22755545435847985</v>
      </c>
      <c r="AY40">
        <f t="shared" si="116"/>
        <v>0.26045076338788548</v>
      </c>
      <c r="AZ40">
        <f t="shared" si="116"/>
        <v>0.30156989967464254</v>
      </c>
      <c r="BA40">
        <f t="shared" si="116"/>
        <v>0.35296882003308894</v>
      </c>
      <c r="BB40">
        <f t="shared" si="116"/>
        <v>0.41721747048114677</v>
      </c>
      <c r="BC40">
        <f t="shared" si="116"/>
        <v>0.49752828354121914</v>
      </c>
      <c r="BD40">
        <f t="shared" si="116"/>
        <v>0.59791679986630963</v>
      </c>
      <c r="BE40">
        <f t="shared" si="116"/>
        <v>8.2942708333333337E-2</v>
      </c>
      <c r="BF40">
        <f t="shared" si="116"/>
        <v>0.1110031613338667</v>
      </c>
      <c r="BG40">
        <f t="shared" si="116"/>
        <v>0.11801827458400002</v>
      </c>
      <c r="BH40">
        <f t="shared" si="116"/>
        <v>0.12678716614666671</v>
      </c>
      <c r="BI40">
        <f t="shared" si="116"/>
        <v>0.13774828060000005</v>
      </c>
      <c r="BJ40">
        <f t="shared" si="116"/>
        <v>0.15144967366666673</v>
      </c>
      <c r="BK40">
        <f t="shared" si="116"/>
        <v>0.16857641500000006</v>
      </c>
      <c r="BL40">
        <f t="shared" si="116"/>
        <v>0.18998484166666671</v>
      </c>
      <c r="BM40">
        <f t="shared" si="116"/>
        <v>0.21674537500000007</v>
      </c>
      <c r="BN40">
        <f t="shared" si="116"/>
        <v>0.25019604166666676</v>
      </c>
      <c r="BO40">
        <f t="shared" si="116"/>
        <v>0.29200937500000007</v>
      </c>
      <c r="BP40">
        <f t="shared" si="116"/>
        <v>0.3442760416666667</v>
      </c>
      <c r="BQ40">
        <f t="shared" si="116"/>
        <v>0.40960937500000005</v>
      </c>
      <c r="BR40">
        <f t="shared" si="116"/>
        <v>0.49127604166666683</v>
      </c>
      <c r="BS40">
        <f t="shared" si="116"/>
        <v>0.59335937500000002</v>
      </c>
      <c r="BT40">
        <f t="shared" si="116"/>
        <v>0.72096354166666654</v>
      </c>
    </row>
    <row r="41" spans="2:72">
      <c r="W41">
        <f t="shared" si="113"/>
        <v>8.5874677161680655</v>
      </c>
      <c r="X41">
        <f t="shared" si="103"/>
        <v>8.5874677161680655</v>
      </c>
      <c r="Y41">
        <f t="shared" si="117"/>
        <v>7.9895908500319504</v>
      </c>
      <c r="AA41">
        <f t="shared" si="114"/>
        <v>-0.59787686613611513</v>
      </c>
      <c r="AB41">
        <f t="shared" si="99"/>
        <v>-0.59787686613611513</v>
      </c>
      <c r="AC41">
        <v>2</v>
      </c>
      <c r="AN41">
        <f t="shared" si="115"/>
        <v>3.0517578124999987</v>
      </c>
      <c r="AO41">
        <f t="shared" si="116"/>
        <v>9.7568269617186495E-2</v>
      </c>
      <c r="AP41">
        <f t="shared" si="116"/>
        <v>0.12516285486584097</v>
      </c>
      <c r="AQ41">
        <f t="shared" si="116"/>
        <v>0.13206150117800458</v>
      </c>
      <c r="AR41">
        <f t="shared" si="116"/>
        <v>0.14068480906820907</v>
      </c>
      <c r="AS41">
        <f t="shared" si="116"/>
        <v>0.15146394393096471</v>
      </c>
      <c r="AT41">
        <f t="shared" si="116"/>
        <v>0.16493786250940928</v>
      </c>
      <c r="AU41">
        <f t="shared" si="116"/>
        <v>0.18178026073246498</v>
      </c>
      <c r="AV41">
        <f t="shared" si="116"/>
        <v>0.20283325851128461</v>
      </c>
      <c r="AW41">
        <f t="shared" si="116"/>
        <v>0.22914950573480913</v>
      </c>
      <c r="AX41">
        <f t="shared" si="116"/>
        <v>0.26204481476421476</v>
      </c>
      <c r="AY41">
        <f t="shared" si="116"/>
        <v>0.30316395105097182</v>
      </c>
      <c r="AZ41">
        <f t="shared" si="116"/>
        <v>0.35456287140941806</v>
      </c>
      <c r="BA41">
        <f t="shared" si="116"/>
        <v>0.41881152185747605</v>
      </c>
      <c r="BB41">
        <f t="shared" si="116"/>
        <v>0.49912233491754837</v>
      </c>
      <c r="BC41">
        <f t="shared" si="116"/>
        <v>0.5995108512426387</v>
      </c>
      <c r="BD41">
        <f t="shared" si="116"/>
        <v>0.7249964966490019</v>
      </c>
      <c r="BE41">
        <f t="shared" si="116"/>
        <v>8.7011718749999994E-2</v>
      </c>
      <c r="BF41">
        <f t="shared" si="116"/>
        <v>0.11644876383258464</v>
      </c>
      <c r="BG41">
        <f t="shared" si="116"/>
        <v>0.1238080251032308</v>
      </c>
      <c r="BH41">
        <f t="shared" si="116"/>
        <v>0.13300710169153848</v>
      </c>
      <c r="BI41">
        <f t="shared" si="116"/>
        <v>0.14450594742692313</v>
      </c>
      <c r="BJ41">
        <f t="shared" si="116"/>
        <v>0.15887950459615388</v>
      </c>
      <c r="BK41">
        <f t="shared" si="116"/>
        <v>0.17684645105769237</v>
      </c>
      <c r="BL41">
        <f t="shared" si="116"/>
        <v>0.19930513413461545</v>
      </c>
      <c r="BM41">
        <f t="shared" si="116"/>
        <v>0.22737848798076929</v>
      </c>
      <c r="BN41">
        <f t="shared" si="116"/>
        <v>0.26247018028846159</v>
      </c>
      <c r="BO41">
        <f t="shared" si="116"/>
        <v>0.30633479567307698</v>
      </c>
      <c r="BP41">
        <f t="shared" si="116"/>
        <v>0.36116556490384621</v>
      </c>
      <c r="BQ41">
        <f t="shared" si="116"/>
        <v>0.42970402644230765</v>
      </c>
      <c r="BR41">
        <f t="shared" si="116"/>
        <v>0.51537710336538467</v>
      </c>
      <c r="BS41">
        <f t="shared" si="116"/>
        <v>0.62246844951923075</v>
      </c>
      <c r="BT41">
        <f t="shared" si="116"/>
        <v>0.75633263221153835</v>
      </c>
    </row>
    <row r="42" spans="2:72">
      <c r="W42">
        <f t="shared" si="113"/>
        <v>8.1132106407412703</v>
      </c>
      <c r="X42">
        <f t="shared" si="103"/>
        <v>8.1132106407412703</v>
      </c>
      <c r="Y42">
        <f t="shared" si="117"/>
        <v>7.4596767880775827</v>
      </c>
      <c r="AA42">
        <f t="shared" si="114"/>
        <v>-0.65353385266368758</v>
      </c>
      <c r="AB42">
        <f t="shared" si="99"/>
        <v>-0.65353385266368758</v>
      </c>
      <c r="AC42">
        <v>2</v>
      </c>
      <c r="AN42">
        <f t="shared" si="115"/>
        <v>3.8146972656249987</v>
      </c>
      <c r="AO42">
        <f t="shared" si="116"/>
        <v>9.9560833837598159E-2</v>
      </c>
      <c r="AP42">
        <f t="shared" si="116"/>
        <v>0.13405406539841624</v>
      </c>
      <c r="AQ42">
        <f t="shared" si="116"/>
        <v>0.14267737328862076</v>
      </c>
      <c r="AR42">
        <f t="shared" si="116"/>
        <v>0.15345650815137638</v>
      </c>
      <c r="AS42">
        <f t="shared" si="116"/>
        <v>0.16693042672982095</v>
      </c>
      <c r="AT42">
        <f t="shared" si="116"/>
        <v>0.18377282495287667</v>
      </c>
      <c r="AU42">
        <f t="shared" si="116"/>
        <v>0.20482582273169628</v>
      </c>
      <c r="AV42">
        <f t="shared" si="116"/>
        <v>0.2311420699552208</v>
      </c>
      <c r="AW42">
        <f t="shared" si="116"/>
        <v>0.26403737898462648</v>
      </c>
      <c r="AX42">
        <f t="shared" si="116"/>
        <v>0.30515651527138354</v>
      </c>
      <c r="AY42">
        <f t="shared" si="116"/>
        <v>0.35655543562982989</v>
      </c>
      <c r="AZ42">
        <f t="shared" si="116"/>
        <v>0.42080408607788772</v>
      </c>
      <c r="BA42">
        <f t="shared" si="116"/>
        <v>0.50111489913796015</v>
      </c>
      <c r="BB42">
        <f t="shared" si="116"/>
        <v>0.60150341546305053</v>
      </c>
      <c r="BC42">
        <f t="shared" si="116"/>
        <v>0.72698906086941362</v>
      </c>
      <c r="BD42">
        <f t="shared" si="116"/>
        <v>0.88384611762736753</v>
      </c>
      <c r="BE42">
        <f t="shared" si="116"/>
        <v>9.2097981770833337E-2</v>
      </c>
      <c r="BF42">
        <f t="shared" si="116"/>
        <v>0.12325576695598207</v>
      </c>
      <c r="BG42">
        <f t="shared" si="116"/>
        <v>0.13104521325226925</v>
      </c>
      <c r="BH42">
        <f t="shared" si="116"/>
        <v>0.14078202112262822</v>
      </c>
      <c r="BI42">
        <f t="shared" si="116"/>
        <v>0.15295303096057694</v>
      </c>
      <c r="BJ42">
        <f t="shared" si="116"/>
        <v>0.16816679325801287</v>
      </c>
      <c r="BK42">
        <f t="shared" si="116"/>
        <v>0.18718399612980777</v>
      </c>
      <c r="BL42">
        <f t="shared" si="116"/>
        <v>0.21095549971955135</v>
      </c>
      <c r="BM42">
        <f t="shared" si="116"/>
        <v>0.24066987920673083</v>
      </c>
      <c r="BN42">
        <f t="shared" si="116"/>
        <v>0.27781285356570518</v>
      </c>
      <c r="BO42">
        <f t="shared" si="116"/>
        <v>0.32424157151442318</v>
      </c>
      <c r="BP42">
        <f t="shared" si="116"/>
        <v>0.38227746895032061</v>
      </c>
      <c r="BQ42">
        <f t="shared" si="116"/>
        <v>0.45482234074519234</v>
      </c>
      <c r="BR42">
        <f t="shared" si="116"/>
        <v>0.54550343048878225</v>
      </c>
      <c r="BS42">
        <f t="shared" si="116"/>
        <v>0.65885479266826918</v>
      </c>
      <c r="BT42">
        <f t="shared" si="116"/>
        <v>0.8005439953926281</v>
      </c>
    </row>
    <row r="43" spans="2:72">
      <c r="W43">
        <f t="shared" si="113"/>
        <v>7.5892963710676318</v>
      </c>
      <c r="X43">
        <f t="shared" si="103"/>
        <v>7.5892963710676318</v>
      </c>
      <c r="Y43">
        <f t="shared" si="117"/>
        <v>6.8885667557981725</v>
      </c>
      <c r="AA43">
        <f t="shared" si="114"/>
        <v>-0.70072961526945932</v>
      </c>
      <c r="AB43">
        <f t="shared" si="99"/>
        <v>-0.70072961526945932</v>
      </c>
      <c r="AC43">
        <v>2</v>
      </c>
      <c r="AN43">
        <f t="shared" si="115"/>
        <v>4.7683715820312473</v>
      </c>
      <c r="AO43">
        <f t="shared" si="116"/>
        <v>0.10205153911311274</v>
      </c>
      <c r="AP43">
        <f t="shared" si="116"/>
        <v>0.14516807856413533</v>
      </c>
      <c r="AQ43">
        <f t="shared" si="116"/>
        <v>0.15594721342689097</v>
      </c>
      <c r="AR43">
        <f t="shared" si="116"/>
        <v>0.16942113200533554</v>
      </c>
      <c r="AS43">
        <f t="shared" si="116"/>
        <v>0.18626353022839123</v>
      </c>
      <c r="AT43">
        <f t="shared" si="116"/>
        <v>0.20731652800721084</v>
      </c>
      <c r="AU43">
        <f t="shared" si="116"/>
        <v>0.23363277523073533</v>
      </c>
      <c r="AV43">
        <f t="shared" si="116"/>
        <v>0.26652808426014102</v>
      </c>
      <c r="AW43">
        <f t="shared" si="116"/>
        <v>0.30764722054689808</v>
      </c>
      <c r="AX43">
        <f t="shared" si="116"/>
        <v>0.35904614090534442</v>
      </c>
      <c r="AY43">
        <f t="shared" si="116"/>
        <v>0.42329479135340242</v>
      </c>
      <c r="AZ43">
        <f t="shared" si="116"/>
        <v>0.50360560441347468</v>
      </c>
      <c r="BA43">
        <f t="shared" si="116"/>
        <v>0.60399412073856507</v>
      </c>
      <c r="BB43">
        <f t="shared" si="116"/>
        <v>0.72947976614492838</v>
      </c>
      <c r="BC43">
        <f t="shared" si="116"/>
        <v>0.88633682290288207</v>
      </c>
      <c r="BD43">
        <f t="shared" si="116"/>
        <v>1.0824081438503244</v>
      </c>
      <c r="BE43">
        <f t="shared" si="116"/>
        <v>9.8455810546874981E-2</v>
      </c>
      <c r="BF43">
        <f t="shared" si="116"/>
        <v>0.13176452086022883</v>
      </c>
      <c r="BG43">
        <f t="shared" si="116"/>
        <v>0.14009169843856731</v>
      </c>
      <c r="BH43">
        <f t="shared" si="116"/>
        <v>0.1505006704114904</v>
      </c>
      <c r="BI43">
        <f t="shared" si="116"/>
        <v>0.16351188537764424</v>
      </c>
      <c r="BJ43">
        <f t="shared" si="116"/>
        <v>0.17977590408533656</v>
      </c>
      <c r="BK43">
        <f t="shared" si="116"/>
        <v>0.20010592746995196</v>
      </c>
      <c r="BL43">
        <f t="shared" si="116"/>
        <v>0.22551845670072115</v>
      </c>
      <c r="BM43">
        <f t="shared" si="116"/>
        <v>0.25728411823918268</v>
      </c>
      <c r="BN43">
        <f t="shared" si="116"/>
        <v>0.29699119516225964</v>
      </c>
      <c r="BO43">
        <f t="shared" si="116"/>
        <v>0.34662504131610578</v>
      </c>
      <c r="BP43">
        <f t="shared" si="116"/>
        <v>0.40866734900841351</v>
      </c>
      <c r="BQ43">
        <f t="shared" si="116"/>
        <v>0.48622023362379801</v>
      </c>
      <c r="BR43">
        <f t="shared" si="116"/>
        <v>0.58316133939302883</v>
      </c>
      <c r="BS43">
        <f t="shared" si="116"/>
        <v>0.70433772160456709</v>
      </c>
      <c r="BT43">
        <f t="shared" si="116"/>
        <v>0.85580819936899022</v>
      </c>
    </row>
    <row r="44" spans="2:72">
      <c r="W44">
        <f t="shared" si="113"/>
        <v>7.0224490654278187</v>
      </c>
      <c r="X44">
        <f t="shared" si="103"/>
        <v>7.0224490654278187</v>
      </c>
      <c r="Y44">
        <f t="shared" si="117"/>
        <v>6.2869122290545194</v>
      </c>
      <c r="AA44">
        <f t="shared" si="114"/>
        <v>-0.73553683637329925</v>
      </c>
      <c r="AB44">
        <f t="shared" si="99"/>
        <v>-0.73553683637329925</v>
      </c>
      <c r="AC44">
        <v>2</v>
      </c>
      <c r="AN44">
        <f t="shared" si="115"/>
        <v>5.9604644775390598</v>
      </c>
      <c r="AO44">
        <f t="shared" si="116"/>
        <v>0.10516492070750594</v>
      </c>
      <c r="AP44">
        <f t="shared" si="116"/>
        <v>0.1590605950212842</v>
      </c>
      <c r="AQ44">
        <f t="shared" si="116"/>
        <v>0.17253451359972874</v>
      </c>
      <c r="AR44">
        <f t="shared" si="116"/>
        <v>0.18937691182278443</v>
      </c>
      <c r="AS44">
        <f t="shared" si="116"/>
        <v>0.21042990960160404</v>
      </c>
      <c r="AT44">
        <f t="shared" si="116"/>
        <v>0.23674615682512859</v>
      </c>
      <c r="AU44">
        <f t="shared" si="116"/>
        <v>0.26964146585453425</v>
      </c>
      <c r="AV44">
        <f t="shared" si="116"/>
        <v>0.31076060214129136</v>
      </c>
      <c r="AW44">
        <f t="shared" si="116"/>
        <v>0.36215952249973754</v>
      </c>
      <c r="AX44">
        <f t="shared" si="116"/>
        <v>0.42640817294779554</v>
      </c>
      <c r="AY44">
        <f t="shared" si="116"/>
        <v>0.50671898600786791</v>
      </c>
      <c r="AZ44">
        <f t="shared" si="116"/>
        <v>0.60710750233295829</v>
      </c>
      <c r="BA44">
        <f t="shared" si="116"/>
        <v>0.73259314773932149</v>
      </c>
      <c r="BB44">
        <f t="shared" si="116"/>
        <v>0.8894502044972753</v>
      </c>
      <c r="BC44">
        <f t="shared" ref="AO44:BT50" si="119">1/BC28</f>
        <v>1.0855215254447175</v>
      </c>
      <c r="BD44">
        <f t="shared" si="119"/>
        <v>1.3306106766290204</v>
      </c>
      <c r="BE44">
        <f t="shared" si="119"/>
        <v>0.10640309651692707</v>
      </c>
      <c r="BF44">
        <f t="shared" si="119"/>
        <v>0.14240046324053734</v>
      </c>
      <c r="BG44">
        <f t="shared" si="119"/>
        <v>0.15139980492143992</v>
      </c>
      <c r="BH44">
        <f t="shared" si="119"/>
        <v>0.16264898202256814</v>
      </c>
      <c r="BI44">
        <f t="shared" si="119"/>
        <v>0.1767104533989784</v>
      </c>
      <c r="BJ44">
        <f t="shared" si="119"/>
        <v>0.19428729261949124</v>
      </c>
      <c r="BK44">
        <f t="shared" si="119"/>
        <v>0.21625834164513225</v>
      </c>
      <c r="BL44">
        <f t="shared" si="119"/>
        <v>0.24372215292718352</v>
      </c>
      <c r="BM44">
        <f t="shared" si="119"/>
        <v>0.27805191702974763</v>
      </c>
      <c r="BN44">
        <f t="shared" si="119"/>
        <v>0.32096412215795278</v>
      </c>
      <c r="BO44">
        <f t="shared" si="119"/>
        <v>0.37460437856820916</v>
      </c>
      <c r="BP44">
        <f t="shared" si="119"/>
        <v>0.44165469908102967</v>
      </c>
      <c r="BQ44">
        <f t="shared" si="119"/>
        <v>0.52546759972205526</v>
      </c>
      <c r="BR44">
        <f t="shared" si="119"/>
        <v>0.63023372552333734</v>
      </c>
      <c r="BS44">
        <f t="shared" si="119"/>
        <v>0.76119138277493992</v>
      </c>
      <c r="BT44">
        <f t="shared" si="119"/>
        <v>0.92488845433944278</v>
      </c>
    </row>
    <row r="45" spans="2:72">
      <c r="W45">
        <f t="shared" si="113"/>
        <v>6.4227976961319975</v>
      </c>
      <c r="X45">
        <f t="shared" si="103"/>
        <v>6.4227976961319975</v>
      </c>
      <c r="Y45">
        <f t="shared" si="117"/>
        <v>5.6680910767038242</v>
      </c>
      <c r="AA45">
        <f t="shared" si="114"/>
        <v>-0.7547066194281733</v>
      </c>
      <c r="AB45">
        <f t="shared" si="99"/>
        <v>-0.7547066194281733</v>
      </c>
      <c r="AC45">
        <v>2</v>
      </c>
      <c r="AN45">
        <f t="shared" si="115"/>
        <v>7.4505805969238246</v>
      </c>
      <c r="AO45">
        <f t="shared" si="119"/>
        <v>0.10905664770049746</v>
      </c>
      <c r="AP45">
        <f t="shared" si="119"/>
        <v>0.1764262405927203</v>
      </c>
      <c r="AQ45">
        <f t="shared" si="119"/>
        <v>0.19326863881577599</v>
      </c>
      <c r="AR45">
        <f t="shared" si="119"/>
        <v>0.2143216365945956</v>
      </c>
      <c r="AS45">
        <f t="shared" si="119"/>
        <v>0.24063788381812015</v>
      </c>
      <c r="AT45">
        <f t="shared" si="119"/>
        <v>0.27353319284752575</v>
      </c>
      <c r="AU45">
        <f t="shared" si="119"/>
        <v>0.31465232913428282</v>
      </c>
      <c r="AV45">
        <f t="shared" si="119"/>
        <v>0.36605124949272921</v>
      </c>
      <c r="AW45">
        <f t="shared" si="119"/>
        <v>0.4302998999407871</v>
      </c>
      <c r="AX45">
        <f t="shared" si="119"/>
        <v>0.51061071300085947</v>
      </c>
      <c r="AY45">
        <f t="shared" si="119"/>
        <v>0.61099922932594997</v>
      </c>
      <c r="AZ45">
        <f t="shared" si="119"/>
        <v>0.73648487473231294</v>
      </c>
      <c r="BA45">
        <f t="shared" si="119"/>
        <v>0.89334193149026686</v>
      </c>
      <c r="BB45">
        <f t="shared" si="119"/>
        <v>1.0894132524377091</v>
      </c>
      <c r="BC45">
        <f t="shared" si="119"/>
        <v>1.3345024036220119</v>
      </c>
      <c r="BD45">
        <f t="shared" si="119"/>
        <v>1.6408638426023907</v>
      </c>
      <c r="BE45">
        <f t="shared" si="119"/>
        <v>0.11633720397949217</v>
      </c>
      <c r="BF45">
        <f t="shared" si="119"/>
        <v>0.15569539121592296</v>
      </c>
      <c r="BG45">
        <f t="shared" si="119"/>
        <v>0.16553493802503066</v>
      </c>
      <c r="BH45">
        <f t="shared" si="119"/>
        <v>0.17783437153641526</v>
      </c>
      <c r="BI45">
        <f t="shared" si="119"/>
        <v>0.19320866342564605</v>
      </c>
      <c r="BJ45">
        <f t="shared" si="119"/>
        <v>0.2124265282871845</v>
      </c>
      <c r="BK45">
        <f t="shared" si="119"/>
        <v>0.23644885936410759</v>
      </c>
      <c r="BL45">
        <f t="shared" si="119"/>
        <v>0.26647677321026142</v>
      </c>
      <c r="BM45">
        <f t="shared" si="119"/>
        <v>0.30401166551795372</v>
      </c>
      <c r="BN45">
        <f t="shared" si="119"/>
        <v>0.35093028090256917</v>
      </c>
      <c r="BO45">
        <f t="shared" si="119"/>
        <v>0.40957855013333833</v>
      </c>
      <c r="BP45">
        <f t="shared" si="119"/>
        <v>0.4828888866717998</v>
      </c>
      <c r="BQ45">
        <f t="shared" si="119"/>
        <v>0.57452680734487671</v>
      </c>
      <c r="BR45">
        <f t="shared" si="119"/>
        <v>0.68907420818622289</v>
      </c>
      <c r="BS45">
        <f t="shared" si="119"/>
        <v>0.83225845923790542</v>
      </c>
      <c r="BT45">
        <f t="shared" si="119"/>
        <v>1.0112387730525088</v>
      </c>
    </row>
    <row r="46" spans="2:72">
      <c r="W46">
        <f t="shared" si="113"/>
        <v>5.8033572603169752</v>
      </c>
      <c r="X46">
        <f t="shared" si="103"/>
        <v>5.8033572603169752</v>
      </c>
      <c r="Y46">
        <f t="shared" si="117"/>
        <v>5.0471072370470047</v>
      </c>
      <c r="AA46">
        <f t="shared" si="114"/>
        <v>-0.75625002326997048</v>
      </c>
      <c r="AB46">
        <f t="shared" si="99"/>
        <v>-0.75625002326997048</v>
      </c>
      <c r="AC46">
        <v>2</v>
      </c>
      <c r="AN46">
        <f t="shared" si="115"/>
        <v>9.3132257461547798</v>
      </c>
      <c r="AO46">
        <f t="shared" si="119"/>
        <v>0.11392130644173686</v>
      </c>
      <c r="AP46">
        <f t="shared" si="119"/>
        <v>0.19813329755701539</v>
      </c>
      <c r="AQ46">
        <f t="shared" si="119"/>
        <v>0.21918629533583497</v>
      </c>
      <c r="AR46">
        <f t="shared" si="119"/>
        <v>0.24550254255935944</v>
      </c>
      <c r="AS46">
        <f t="shared" si="119"/>
        <v>0.27839785158876512</v>
      </c>
      <c r="AT46">
        <f t="shared" si="119"/>
        <v>0.31951698787552218</v>
      </c>
      <c r="AU46">
        <f t="shared" si="119"/>
        <v>0.37091590823396847</v>
      </c>
      <c r="AV46">
        <f t="shared" si="119"/>
        <v>0.43516455868202641</v>
      </c>
      <c r="AW46">
        <f t="shared" si="119"/>
        <v>0.51547537174209879</v>
      </c>
      <c r="AX46">
        <f t="shared" si="119"/>
        <v>0.61586388806718928</v>
      </c>
      <c r="AY46">
        <f t="shared" si="119"/>
        <v>0.74134953347355237</v>
      </c>
      <c r="AZ46">
        <f t="shared" si="119"/>
        <v>0.89820659023150595</v>
      </c>
      <c r="BA46">
        <f t="shared" si="119"/>
        <v>1.0942779111789487</v>
      </c>
      <c r="BB46">
        <f t="shared" si="119"/>
        <v>1.3393670623632512</v>
      </c>
      <c r="BC46">
        <f t="shared" si="119"/>
        <v>1.6457285013436298</v>
      </c>
      <c r="BD46">
        <f t="shared" si="119"/>
        <v>2.0286803000691029</v>
      </c>
      <c r="BE46">
        <f t="shared" si="119"/>
        <v>0.12875483830769854</v>
      </c>
      <c r="BF46">
        <f t="shared" si="119"/>
        <v>0.17231405118515497</v>
      </c>
      <c r="BG46">
        <f t="shared" si="119"/>
        <v>0.18320385440451908</v>
      </c>
      <c r="BH46">
        <f t="shared" si="119"/>
        <v>0.19681610842872421</v>
      </c>
      <c r="BI46">
        <f t="shared" si="119"/>
        <v>0.21383142595898061</v>
      </c>
      <c r="BJ46">
        <f t="shared" si="119"/>
        <v>0.23510057287180114</v>
      </c>
      <c r="BK46">
        <f t="shared" si="119"/>
        <v>0.26168700651282678</v>
      </c>
      <c r="BL46">
        <f t="shared" si="119"/>
        <v>0.29492004856410881</v>
      </c>
      <c r="BM46">
        <f t="shared" si="119"/>
        <v>0.33646135112821135</v>
      </c>
      <c r="BN46">
        <f t="shared" si="119"/>
        <v>0.38838797933333963</v>
      </c>
      <c r="BO46">
        <f t="shared" si="119"/>
        <v>0.45329626458974986</v>
      </c>
      <c r="BP46">
        <f t="shared" si="119"/>
        <v>0.53443162116026266</v>
      </c>
      <c r="BQ46">
        <f t="shared" si="119"/>
        <v>0.63585081687340361</v>
      </c>
      <c r="BR46">
        <f t="shared" si="119"/>
        <v>0.76262481151482997</v>
      </c>
      <c r="BS46">
        <f t="shared" si="119"/>
        <v>0.92109230481661253</v>
      </c>
      <c r="BT46">
        <f t="shared" si="119"/>
        <v>1.1191766714438409</v>
      </c>
    </row>
    <row r="47" spans="2:72">
      <c r="W47">
        <f t="shared" si="113"/>
        <v>5.1790024804121124</v>
      </c>
      <c r="X47">
        <f t="shared" si="103"/>
        <v>5.1790024804121124</v>
      </c>
      <c r="Y47">
        <f t="shared" si="117"/>
        <v>4.4391742811555988</v>
      </c>
      <c r="AA47">
        <f t="shared" si="114"/>
        <v>-0.73982819925651366</v>
      </c>
      <c r="AB47">
        <f t="shared" si="99"/>
        <v>-0.73982819925651366</v>
      </c>
      <c r="AC47">
        <v>2</v>
      </c>
      <c r="AN47">
        <f t="shared" si="115"/>
        <v>11.641532182693474</v>
      </c>
      <c r="AO47">
        <f t="shared" si="119"/>
        <v>0.12000212986828611</v>
      </c>
      <c r="AP47">
        <f t="shared" si="119"/>
        <v>0.22526711876238426</v>
      </c>
      <c r="AQ47">
        <f t="shared" si="119"/>
        <v>0.25158336598590875</v>
      </c>
      <c r="AR47">
        <f t="shared" si="119"/>
        <v>0.28447867501531438</v>
      </c>
      <c r="AS47">
        <f t="shared" si="119"/>
        <v>0.32559781130207149</v>
      </c>
      <c r="AT47">
        <f t="shared" si="119"/>
        <v>0.37699673166051778</v>
      </c>
      <c r="AU47">
        <f t="shared" si="119"/>
        <v>0.44124538210857567</v>
      </c>
      <c r="AV47">
        <f t="shared" si="119"/>
        <v>0.52155619516864815</v>
      </c>
      <c r="AW47">
        <f t="shared" si="119"/>
        <v>0.62194471149373842</v>
      </c>
      <c r="AX47">
        <f t="shared" si="119"/>
        <v>0.74743035690010162</v>
      </c>
      <c r="AY47">
        <f t="shared" si="119"/>
        <v>0.90428741365805543</v>
      </c>
      <c r="AZ47">
        <f t="shared" si="119"/>
        <v>1.1003587346054977</v>
      </c>
      <c r="BA47">
        <f t="shared" si="119"/>
        <v>1.3454478857898009</v>
      </c>
      <c r="BB47">
        <f t="shared" si="119"/>
        <v>1.6518093247701793</v>
      </c>
      <c r="BC47">
        <f t="shared" si="119"/>
        <v>2.0347611234956524</v>
      </c>
      <c r="BD47">
        <f t="shared" si="119"/>
        <v>2.5134508719024939</v>
      </c>
      <c r="BE47">
        <f t="shared" si="119"/>
        <v>0.14427688121795654</v>
      </c>
      <c r="BF47">
        <f t="shared" si="119"/>
        <v>0.19308737614669502</v>
      </c>
      <c r="BG47">
        <f t="shared" si="119"/>
        <v>0.20528999987887964</v>
      </c>
      <c r="BH47">
        <f t="shared" si="119"/>
        <v>0.2205432795441104</v>
      </c>
      <c r="BI47">
        <f t="shared" si="119"/>
        <v>0.23960987912564888</v>
      </c>
      <c r="BJ47">
        <f t="shared" si="119"/>
        <v>0.26344312860257196</v>
      </c>
      <c r="BK47">
        <f t="shared" si="119"/>
        <v>0.2932346904487258</v>
      </c>
      <c r="BL47">
        <f t="shared" si="119"/>
        <v>0.33047414275641812</v>
      </c>
      <c r="BM47">
        <f t="shared" si="119"/>
        <v>0.3770234581410335</v>
      </c>
      <c r="BN47">
        <f t="shared" si="119"/>
        <v>0.43521010237180269</v>
      </c>
      <c r="BO47">
        <f t="shared" si="119"/>
        <v>0.50794340766026425</v>
      </c>
      <c r="BP47">
        <f t="shared" si="119"/>
        <v>0.59886003927084119</v>
      </c>
      <c r="BQ47">
        <f t="shared" si="119"/>
        <v>0.71250582878406232</v>
      </c>
      <c r="BR47">
        <f t="shared" si="119"/>
        <v>0.85456306567558871</v>
      </c>
      <c r="BS47">
        <f t="shared" si="119"/>
        <v>1.0321346117899968</v>
      </c>
      <c r="BT47">
        <f t="shared" si="119"/>
        <v>1.2540990444330067</v>
      </c>
    </row>
    <row r="48" spans="2:72">
      <c r="W48">
        <f t="shared" si="113"/>
        <v>4.5650837342657109</v>
      </c>
      <c r="X48">
        <f t="shared" si="103"/>
        <v>4.5650837342657109</v>
      </c>
      <c r="Y48">
        <f t="shared" si="117"/>
        <v>3.8582569716890598</v>
      </c>
      <c r="AA48">
        <f t="shared" si="114"/>
        <v>-0.70682676257665111</v>
      </c>
      <c r="AB48">
        <f t="shared" si="99"/>
        <v>-0.70682676257665111</v>
      </c>
      <c r="AC48">
        <v>2</v>
      </c>
      <c r="AN48">
        <f t="shared" si="115"/>
        <v>14.551915228366843</v>
      </c>
      <c r="AO48">
        <f t="shared" si="119"/>
        <v>0.12760315915147263</v>
      </c>
      <c r="AP48">
        <f t="shared" si="119"/>
        <v>0.25918439526909531</v>
      </c>
      <c r="AQ48">
        <f t="shared" si="119"/>
        <v>0.29207970429850094</v>
      </c>
      <c r="AR48">
        <f t="shared" si="119"/>
        <v>0.33319884058525795</v>
      </c>
      <c r="AS48">
        <f t="shared" si="119"/>
        <v>0.38459776094370429</v>
      </c>
      <c r="AT48">
        <f t="shared" si="119"/>
        <v>0.44884641139176223</v>
      </c>
      <c r="AU48">
        <f t="shared" si="119"/>
        <v>0.52915722445183455</v>
      </c>
      <c r="AV48">
        <f t="shared" si="119"/>
        <v>0.62954574077692516</v>
      </c>
      <c r="AW48">
        <f t="shared" si="119"/>
        <v>0.75503138618328802</v>
      </c>
      <c r="AX48">
        <f t="shared" si="119"/>
        <v>0.91188844294124216</v>
      </c>
      <c r="AY48">
        <f t="shared" si="119"/>
        <v>1.1079597638886844</v>
      </c>
      <c r="AZ48">
        <f t="shared" si="119"/>
        <v>1.3530489150729872</v>
      </c>
      <c r="BA48">
        <f t="shared" si="119"/>
        <v>1.6594103540533658</v>
      </c>
      <c r="BB48">
        <f t="shared" si="119"/>
        <v>2.0423621527788387</v>
      </c>
      <c r="BC48">
        <f t="shared" si="119"/>
        <v>2.5210519011856798</v>
      </c>
      <c r="BD48">
        <f t="shared" si="119"/>
        <v>3.1194140866942326</v>
      </c>
      <c r="BE48">
        <f t="shared" si="119"/>
        <v>0.16367943485577896</v>
      </c>
      <c r="BF48">
        <f t="shared" si="119"/>
        <v>0.21905403234862</v>
      </c>
      <c r="BG48">
        <f t="shared" si="119"/>
        <v>0.23289768172183026</v>
      </c>
      <c r="BH48">
        <f t="shared" si="119"/>
        <v>0.25020224343834313</v>
      </c>
      <c r="BI48">
        <f t="shared" si="119"/>
        <v>0.27183294558398408</v>
      </c>
      <c r="BJ48">
        <f t="shared" si="119"/>
        <v>0.29887132326603538</v>
      </c>
      <c r="BK48">
        <f t="shared" si="119"/>
        <v>0.33266929536859952</v>
      </c>
      <c r="BL48">
        <f t="shared" si="119"/>
        <v>0.37491676049680461</v>
      </c>
      <c r="BM48">
        <f t="shared" si="119"/>
        <v>0.42772609190706107</v>
      </c>
      <c r="BN48">
        <f t="shared" si="119"/>
        <v>0.49373775616988158</v>
      </c>
      <c r="BO48">
        <f t="shared" si="119"/>
        <v>0.57625233649840724</v>
      </c>
      <c r="BP48">
        <f t="shared" si="119"/>
        <v>0.67939556190906414</v>
      </c>
      <c r="BQ48">
        <f t="shared" si="119"/>
        <v>0.80832459367238541</v>
      </c>
      <c r="BR48">
        <f t="shared" si="119"/>
        <v>0.96948588337653707</v>
      </c>
      <c r="BS48">
        <f t="shared" si="119"/>
        <v>1.1709374955067264</v>
      </c>
      <c r="BT48">
        <f t="shared" si="119"/>
        <v>1.4227520106694631</v>
      </c>
    </row>
    <row r="49" spans="23:72">
      <c r="W49">
        <f t="shared" si="113"/>
        <v>3.9759478596516438</v>
      </c>
      <c r="X49">
        <f t="shared" si="103"/>
        <v>3.9759478596516438</v>
      </c>
      <c r="Y49">
        <f t="shared" si="117"/>
        <v>3.3158588577068131</v>
      </c>
      <c r="AA49">
        <f t="shared" si="114"/>
        <v>-0.66008900194483067</v>
      </c>
      <c r="AB49">
        <f t="shared" si="99"/>
        <v>-0.66008900194483067</v>
      </c>
      <c r="AC49">
        <v>2</v>
      </c>
      <c r="AN49">
        <f t="shared" si="115"/>
        <v>18.189894035458554</v>
      </c>
      <c r="AO49">
        <f t="shared" si="119"/>
        <v>0.13710444575545586</v>
      </c>
      <c r="AP49">
        <f t="shared" si="119"/>
        <v>0.30158099090248419</v>
      </c>
      <c r="AQ49">
        <f t="shared" si="119"/>
        <v>0.3427001271892412</v>
      </c>
      <c r="AR49">
        <f t="shared" si="119"/>
        <v>0.39409904754768754</v>
      </c>
      <c r="AS49">
        <f t="shared" si="119"/>
        <v>0.45834769799574537</v>
      </c>
      <c r="AT49">
        <f t="shared" si="119"/>
        <v>0.53865851105581786</v>
      </c>
      <c r="AU49">
        <f t="shared" si="119"/>
        <v>0.63904702738090824</v>
      </c>
      <c r="AV49">
        <f t="shared" si="119"/>
        <v>0.76453267278727144</v>
      </c>
      <c r="AW49">
        <f t="shared" si="119"/>
        <v>0.92138972954522502</v>
      </c>
      <c r="AX49">
        <f t="shared" si="119"/>
        <v>1.1174610504926674</v>
      </c>
      <c r="AY49">
        <f t="shared" si="119"/>
        <v>1.3625502016769704</v>
      </c>
      <c r="AZ49">
        <f t="shared" si="119"/>
        <v>1.668911640657349</v>
      </c>
      <c r="BA49">
        <f t="shared" si="119"/>
        <v>2.0518634393828221</v>
      </c>
      <c r="BB49">
        <f t="shared" si="119"/>
        <v>2.5305531877896632</v>
      </c>
      <c r="BC49">
        <f t="shared" si="119"/>
        <v>3.1289153732982147</v>
      </c>
      <c r="BD49">
        <f t="shared" si="119"/>
        <v>3.8768681051839047</v>
      </c>
      <c r="BE49">
        <f t="shared" si="119"/>
        <v>0.18793262690305704</v>
      </c>
      <c r="BF49">
        <f t="shared" si="119"/>
        <v>0.25151235260102628</v>
      </c>
      <c r="BG49">
        <f t="shared" si="119"/>
        <v>0.26740728402551861</v>
      </c>
      <c r="BH49">
        <f t="shared" si="119"/>
        <v>0.28727594830613395</v>
      </c>
      <c r="BI49">
        <f t="shared" si="119"/>
        <v>0.3121117786569032</v>
      </c>
      <c r="BJ49">
        <f t="shared" si="119"/>
        <v>0.3431565665953647</v>
      </c>
      <c r="BK49">
        <f t="shared" si="119"/>
        <v>0.38196255151844172</v>
      </c>
      <c r="BL49">
        <f t="shared" si="119"/>
        <v>0.43047003267228784</v>
      </c>
      <c r="BM49">
        <f t="shared" si="119"/>
        <v>0.49110438411459545</v>
      </c>
      <c r="BN49">
        <f t="shared" si="119"/>
        <v>0.56689732341748011</v>
      </c>
      <c r="BO49">
        <f t="shared" si="119"/>
        <v>0.66163849754608595</v>
      </c>
      <c r="BP49">
        <f t="shared" si="119"/>
        <v>0.78006496520684299</v>
      </c>
      <c r="BQ49">
        <f t="shared" si="119"/>
        <v>0.92809804978278931</v>
      </c>
      <c r="BR49">
        <f t="shared" si="119"/>
        <v>1.1131394055027226</v>
      </c>
      <c r="BS49">
        <f t="shared" si="119"/>
        <v>1.3444411001526388</v>
      </c>
      <c r="BT49">
        <f t="shared" si="119"/>
        <v>1.633568218465034</v>
      </c>
    </row>
    <row r="50" spans="23:72">
      <c r="W50">
        <f t="shared" si="113"/>
        <v>3.4236579560754432</v>
      </c>
      <c r="X50">
        <f t="shared" si="103"/>
        <v>3.4236579560754432</v>
      </c>
      <c r="Y50">
        <f>AP34</f>
        <v>2.820263993764796</v>
      </c>
      <c r="AA50">
        <f t="shared" si="114"/>
        <v>-0.60339396231064724</v>
      </c>
      <c r="AB50">
        <f t="shared" si="99"/>
        <v>-0.60339396231064724</v>
      </c>
      <c r="AC50">
        <v>2</v>
      </c>
      <c r="AN50">
        <f t="shared" si="115"/>
        <v>22.737367544323188</v>
      </c>
      <c r="AO50">
        <f t="shared" si="119"/>
        <v>0.14898105401043482</v>
      </c>
      <c r="AP50">
        <f t="shared" si="119"/>
        <v>0.35457673544422019</v>
      </c>
      <c r="AQ50">
        <f t="shared" si="119"/>
        <v>0.40597565580266654</v>
      </c>
      <c r="AR50">
        <f t="shared" si="119"/>
        <v>0.47022430625072437</v>
      </c>
      <c r="AS50">
        <f t="shared" si="119"/>
        <v>0.55053511931079679</v>
      </c>
      <c r="AT50">
        <f t="shared" si="119"/>
        <v>0.65092363563588729</v>
      </c>
      <c r="AU50">
        <f t="shared" si="119"/>
        <v>0.77640928104225027</v>
      </c>
      <c r="AV50">
        <f t="shared" si="119"/>
        <v>0.93326633780020407</v>
      </c>
      <c r="AW50">
        <f t="shared" si="119"/>
        <v>1.1293376587476462</v>
      </c>
      <c r="AX50">
        <f t="shared" si="119"/>
        <v>1.3744268099319494</v>
      </c>
      <c r="AY50">
        <f t="shared" si="119"/>
        <v>1.6807882489123278</v>
      </c>
      <c r="AZ50">
        <f t="shared" si="119"/>
        <v>2.0637400476378005</v>
      </c>
      <c r="BA50">
        <f t="shared" si="119"/>
        <v>2.5424297960446425</v>
      </c>
      <c r="BB50">
        <f t="shared" si="119"/>
        <v>3.1407919815531939</v>
      </c>
      <c r="BC50">
        <f t="shared" si="119"/>
        <v>3.8887447134388826</v>
      </c>
      <c r="BD50">
        <f t="shared" si="119"/>
        <v>4.8236856282959968</v>
      </c>
      <c r="BE50">
        <f t="shared" si="119"/>
        <v>0.21824911696215457</v>
      </c>
      <c r="BF50">
        <f t="shared" si="119"/>
        <v>0.29208525291653409</v>
      </c>
      <c r="BG50">
        <f t="shared" si="119"/>
        <v>0.31054428690512897</v>
      </c>
      <c r="BH50">
        <f t="shared" si="119"/>
        <v>0.33361807939087251</v>
      </c>
      <c r="BI50">
        <f t="shared" si="119"/>
        <v>0.36246031999805206</v>
      </c>
      <c r="BJ50">
        <f t="shared" si="119"/>
        <v>0.39851312075702638</v>
      </c>
      <c r="BK50">
        <f t="shared" si="119"/>
        <v>0.44357912170574432</v>
      </c>
      <c r="BL50">
        <f t="shared" si="119"/>
        <v>0.49991162289164182</v>
      </c>
      <c r="BM50">
        <f t="shared" si="119"/>
        <v>0.57032724937401358</v>
      </c>
      <c r="BN50">
        <f t="shared" si="119"/>
        <v>0.65834678247697831</v>
      </c>
      <c r="BO50">
        <f t="shared" si="119"/>
        <v>0.76837119885568417</v>
      </c>
      <c r="BP50">
        <f t="shared" si="119"/>
        <v>0.90590171932906638</v>
      </c>
      <c r="BQ50">
        <f t="shared" si="119"/>
        <v>1.0778148699207943</v>
      </c>
      <c r="BR50">
        <f t="shared" si="119"/>
        <v>1.2927063081604544</v>
      </c>
      <c r="BS50">
        <f t="shared" si="119"/>
        <v>1.5613206059600291</v>
      </c>
      <c r="BT50">
        <f t="shared" si="119"/>
        <v>1.8970884782094977</v>
      </c>
    </row>
    <row r="51" spans="23:72">
      <c r="W51">
        <f>E4*E20</f>
        <v>9.583574542204996</v>
      </c>
      <c r="X51">
        <f t="shared" si="103"/>
        <v>9.583574542204996</v>
      </c>
      <c r="Y51">
        <f>AQ20</f>
        <v>9.6606737957695099</v>
      </c>
      <c r="AA51">
        <f t="shared" ref="AA51:AA65" si="120">Z4-E4</f>
        <v>7.7099253564513859E-2</v>
      </c>
      <c r="AB51">
        <f t="shared" si="99"/>
        <v>7.7099253564513859E-2</v>
      </c>
      <c r="AC51">
        <v>2</v>
      </c>
    </row>
    <row r="52" spans="23:72">
      <c r="W52">
        <f t="shared" ref="W52:W65" si="121">E5*E21</f>
        <v>9.3706062190448876</v>
      </c>
      <c r="X52">
        <f t="shared" si="103"/>
        <v>9.3706062190448876</v>
      </c>
      <c r="Y52">
        <f t="shared" ref="Y52:Y65" si="122">AQ21</f>
        <v>9.3465755215162378</v>
      </c>
      <c r="AA52">
        <f t="shared" si="120"/>
        <v>-2.4030697528649725E-2</v>
      </c>
      <c r="AB52">
        <f t="shared" si="99"/>
        <v>-2.4030697528649725E-2</v>
      </c>
      <c r="AC52">
        <v>2</v>
      </c>
      <c r="AO52">
        <f t="shared" ref="AO52:AO66" si="123">C4*C20</f>
        <v>13.636363636363635</v>
      </c>
      <c r="AP52">
        <f t="shared" ref="AP52:AP66" si="124">D4*D20</f>
        <v>10.189231714008006</v>
      </c>
      <c r="AQ52">
        <f t="shared" ref="AQ52:AQ66" si="125">E4*E20</f>
        <v>9.583574542204996</v>
      </c>
      <c r="AR52">
        <f t="shared" ref="AR52:AR66" si="126">F4*F20</f>
        <v>8.9207525193031323</v>
      </c>
      <c r="AS52">
        <f t="shared" ref="AS52:AS66" si="127">G4*G20</f>
        <v>8.2108969120459676</v>
      </c>
      <c r="AT52">
        <f t="shared" ref="AT52:AT66" si="128">H4*H20</f>
        <v>7.4680711053068256</v>
      </c>
      <c r="AU52">
        <f t="shared" ref="AU52:AU66" si="129">I4*I20</f>
        <v>6.7093426551880428</v>
      </c>
      <c r="AV52">
        <f t="shared" ref="AV52:AV66" si="130">J4*J20</f>
        <v>5.9533009154625871</v>
      </c>
      <c r="AW52">
        <f t="shared" ref="AW52:AW66" si="131">K4*K20</f>
        <v>5.2182748158671508</v>
      </c>
      <c r="AX52">
        <f t="shared" ref="AX52:AX66" si="132">L4*L20</f>
        <v>4.5206028212270803</v>
      </c>
      <c r="AY52">
        <f t="shared" ref="AY52:AY66" si="133">M4*M20</f>
        <v>3.8732897935834472</v>
      </c>
      <c r="AZ52">
        <f t="shared" ref="AZ52:AZ66" si="134">N4*N20</f>
        <v>3.2852618100950188</v>
      </c>
      <c r="BA52">
        <f t="shared" ref="BA52:BA66" si="135">O4*O20</f>
        <v>2.7612574341546301</v>
      </c>
      <c r="BB52">
        <f t="shared" ref="BB52:BB66" si="136">P4*P20</f>
        <v>2.3022432113341198</v>
      </c>
      <c r="BC52">
        <f t="shared" ref="BC52:BC66" si="137">Q4*Q20</f>
        <v>1.9061583577712606</v>
      </c>
      <c r="BD52">
        <f t="shared" ref="BD52:BD66" si="138">R4*R20</f>
        <v>1.5687851971037812</v>
      </c>
    </row>
    <row r="53" spans="23:72">
      <c r="W53">
        <f t="shared" si="121"/>
        <v>9.117346591503134</v>
      </c>
      <c r="X53">
        <f t="shared" si="103"/>
        <v>9.117346591503134</v>
      </c>
      <c r="Y53">
        <f t="shared" si="122"/>
        <v>8.9815530633334291</v>
      </c>
      <c r="AA53">
        <f t="shared" si="120"/>
        <v>-0.13579352816970491</v>
      </c>
      <c r="AB53">
        <f t="shared" si="99"/>
        <v>-0.13579352816970491</v>
      </c>
      <c r="AC53">
        <v>2</v>
      </c>
      <c r="AO53">
        <f t="shared" si="123"/>
        <v>13.333333333333332</v>
      </c>
      <c r="AP53">
        <f t="shared" si="124"/>
        <v>9.9628043425856063</v>
      </c>
      <c r="AQ53">
        <f t="shared" si="125"/>
        <v>9.3706062190448876</v>
      </c>
      <c r="AR53">
        <f t="shared" si="126"/>
        <v>8.7225135744297297</v>
      </c>
      <c r="AS53">
        <f t="shared" si="127"/>
        <v>8.0284325362227236</v>
      </c>
      <c r="AT53">
        <f t="shared" si="128"/>
        <v>7.302113969633341</v>
      </c>
      <c r="AU53">
        <f t="shared" si="129"/>
        <v>6.5602461517394195</v>
      </c>
      <c r="AV53">
        <f t="shared" si="130"/>
        <v>5.8210053395634187</v>
      </c>
      <c r="AW53">
        <f t="shared" si="131"/>
        <v>5.1023131532923252</v>
      </c>
      <c r="AX53">
        <f t="shared" si="132"/>
        <v>4.4201449807553672</v>
      </c>
      <c r="AY53">
        <f t="shared" si="133"/>
        <v>3.7872166870593706</v>
      </c>
      <c r="AZ53">
        <f t="shared" si="134"/>
        <v>3.2122559920929072</v>
      </c>
      <c r="BA53">
        <f t="shared" si="135"/>
        <v>2.6998961578400831</v>
      </c>
      <c r="BB53">
        <f t="shared" si="136"/>
        <v>2.2510822510822504</v>
      </c>
      <c r="BC53">
        <f t="shared" si="137"/>
        <v>1.8637992831541219</v>
      </c>
      <c r="BD53">
        <f t="shared" si="138"/>
        <v>1.5339233038348083</v>
      </c>
    </row>
    <row r="54" spans="23:72">
      <c r="W54">
        <f t="shared" si="121"/>
        <v>8.8193940885128352</v>
      </c>
      <c r="X54">
        <f t="shared" si="103"/>
        <v>8.8193940885128352</v>
      </c>
      <c r="Y54">
        <f t="shared" si="122"/>
        <v>8.5635027800717651</v>
      </c>
      <c r="AA54">
        <f t="shared" si="120"/>
        <v>-0.25589130844107011</v>
      </c>
      <c r="AB54">
        <f t="shared" si="99"/>
        <v>-0.25589130844107011</v>
      </c>
      <c r="AC54">
        <v>2</v>
      </c>
      <c r="AO54">
        <f t="shared" si="123"/>
        <v>12.972972972972974</v>
      </c>
      <c r="AP54">
        <f t="shared" si="124"/>
        <v>9.6935393603535633</v>
      </c>
      <c r="AQ54">
        <f t="shared" si="125"/>
        <v>9.117346591503134</v>
      </c>
      <c r="AR54">
        <f t="shared" si="126"/>
        <v>8.4867699643100085</v>
      </c>
      <c r="AS54">
        <f t="shared" si="127"/>
        <v>7.8114478730815691</v>
      </c>
      <c r="AT54">
        <f t="shared" si="128"/>
        <v>7.1047595380216295</v>
      </c>
      <c r="AU54">
        <f t="shared" si="129"/>
        <v>6.3829422016924084</v>
      </c>
      <c r="AV54">
        <f t="shared" si="130"/>
        <v>5.6636808709265702</v>
      </c>
      <c r="AW54">
        <f t="shared" si="131"/>
        <v>4.9644127977979382</v>
      </c>
      <c r="AX54">
        <f t="shared" si="132"/>
        <v>4.3006816028971153</v>
      </c>
      <c r="AY54">
        <f t="shared" si="133"/>
        <v>3.6848594793010094</v>
      </c>
      <c r="AZ54">
        <f t="shared" si="134"/>
        <v>3.1254382625768828</v>
      </c>
      <c r="BA54">
        <f t="shared" si="135"/>
        <v>2.6269259914119725</v>
      </c>
      <c r="BB54">
        <f t="shared" si="136"/>
        <v>2.19024219024219</v>
      </c>
      <c r="BC54">
        <f t="shared" si="137"/>
        <v>1.8134263295553619</v>
      </c>
      <c r="BD54">
        <f t="shared" si="138"/>
        <v>1.4924659172446784</v>
      </c>
    </row>
    <row r="55" spans="23:72">
      <c r="W55">
        <f t="shared" si="121"/>
        <v>8.4732640222446705</v>
      </c>
      <c r="X55">
        <f t="shared" si="103"/>
        <v>8.4732640222446705</v>
      </c>
      <c r="Y55">
        <f t="shared" si="122"/>
        <v>8.0926574649958365</v>
      </c>
      <c r="AA55">
        <f t="shared" si="120"/>
        <v>-0.38060655724883397</v>
      </c>
      <c r="AB55">
        <f t="shared" si="99"/>
        <v>-0.38060655724883397</v>
      </c>
      <c r="AC55">
        <v>2</v>
      </c>
      <c r="AO55">
        <f t="shared" si="123"/>
        <v>12.549019607843137</v>
      </c>
      <c r="AP55">
        <f t="shared" si="124"/>
        <v>9.3767570283158665</v>
      </c>
      <c r="AQ55">
        <f t="shared" si="125"/>
        <v>8.8193940885128352</v>
      </c>
      <c r="AR55">
        <f t="shared" si="126"/>
        <v>8.2094245406397466</v>
      </c>
      <c r="AS55">
        <f t="shared" si="127"/>
        <v>7.5561717987978589</v>
      </c>
      <c r="AT55">
        <f t="shared" si="128"/>
        <v>6.8725778537725573</v>
      </c>
      <c r="AU55">
        <f t="shared" si="129"/>
        <v>6.1743493192841603</v>
      </c>
      <c r="AV55">
        <f t="shared" si="130"/>
        <v>5.4785932607655718</v>
      </c>
      <c r="AW55">
        <f t="shared" si="131"/>
        <v>4.8021770854515999</v>
      </c>
      <c r="AX55">
        <f t="shared" si="132"/>
        <v>4.1601364524756397</v>
      </c>
      <c r="AY55">
        <f t="shared" si="133"/>
        <v>3.5644392348794076</v>
      </c>
      <c r="AZ55">
        <f t="shared" si="134"/>
        <v>3.0232997572639131</v>
      </c>
      <c r="BA55">
        <f t="shared" si="135"/>
        <v>2.5410787367906664</v>
      </c>
      <c r="BB55">
        <f t="shared" si="136"/>
        <v>2.1186656480774126</v>
      </c>
      <c r="BC55">
        <f t="shared" si="137"/>
        <v>1.7541640312038795</v>
      </c>
      <c r="BD55">
        <f t="shared" si="138"/>
        <v>1.4436925212562903</v>
      </c>
    </row>
    <row r="56" spans="23:72">
      <c r="W56">
        <f t="shared" si="121"/>
        <v>8.0770208487390267</v>
      </c>
      <c r="X56">
        <f t="shared" si="103"/>
        <v>8.0770208487390267</v>
      </c>
      <c r="Y56">
        <f t="shared" si="122"/>
        <v>7.572229537600883</v>
      </c>
      <c r="AA56">
        <f t="shared" si="120"/>
        <v>-0.50479131113814368</v>
      </c>
      <c r="AB56">
        <f t="shared" si="99"/>
        <v>-0.50479131113814368</v>
      </c>
      <c r="AC56">
        <v>2</v>
      </c>
      <c r="AO56">
        <f t="shared" si="123"/>
        <v>12.05651491365777</v>
      </c>
      <c r="AP56">
        <f t="shared" si="124"/>
        <v>9.0087524353678319</v>
      </c>
      <c r="AQ56">
        <f t="shared" si="125"/>
        <v>8.4732640222446705</v>
      </c>
      <c r="AR56">
        <f t="shared" si="126"/>
        <v>7.8872336246020787</v>
      </c>
      <c r="AS56">
        <f t="shared" si="127"/>
        <v>7.2596187454698411</v>
      </c>
      <c r="AT56">
        <f t="shared" si="128"/>
        <v>6.6028534482084842</v>
      </c>
      <c r="AU56">
        <f t="shared" si="129"/>
        <v>5.9320279174284236</v>
      </c>
      <c r="AV56">
        <f t="shared" si="130"/>
        <v>5.2635778266695912</v>
      </c>
      <c r="AW56">
        <f t="shared" si="131"/>
        <v>4.6137085970115841</v>
      </c>
      <c r="AX56">
        <f t="shared" si="132"/>
        <v>3.9968657910754972</v>
      </c>
      <c r="AY56">
        <f t="shared" si="133"/>
        <v>3.4245475851588658</v>
      </c>
      <c r="AZ56">
        <f t="shared" si="134"/>
        <v>2.9046459206366011</v>
      </c>
      <c r="BA56">
        <f t="shared" si="135"/>
        <v>2.4413503719244702</v>
      </c>
      <c r="BB56">
        <f t="shared" si="136"/>
        <v>2.0355155049032594</v>
      </c>
      <c r="BC56">
        <f t="shared" si="137"/>
        <v>1.685319289005925</v>
      </c>
      <c r="BD56">
        <f t="shared" si="138"/>
        <v>1.3870326891818676</v>
      </c>
    </row>
    <row r="57" spans="23:72">
      <c r="W57">
        <f t="shared" si="121"/>
        <v>7.6309540438912862</v>
      </c>
      <c r="X57">
        <f t="shared" si="103"/>
        <v>7.6309540438912862</v>
      </c>
      <c r="Y57">
        <f t="shared" si="122"/>
        <v>7.0088198075886154</v>
      </c>
      <c r="AA57">
        <f t="shared" si="120"/>
        <v>-0.62213423630267073</v>
      </c>
      <c r="AB57">
        <f t="shared" si="99"/>
        <v>-0.62213423630267073</v>
      </c>
      <c r="AC57">
        <v>2</v>
      </c>
      <c r="AO57">
        <f t="shared" si="123"/>
        <v>11.49270482603816</v>
      </c>
      <c r="AP57">
        <f t="shared" si="124"/>
        <v>8.5874677161680655</v>
      </c>
      <c r="AQ57">
        <f t="shared" si="125"/>
        <v>8.0770208487390267</v>
      </c>
      <c r="AR57">
        <f t="shared" si="126"/>
        <v>7.5183955389023938</v>
      </c>
      <c r="AS57">
        <f t="shared" si="127"/>
        <v>6.920130401592651</v>
      </c>
      <c r="AT57">
        <f t="shared" si="128"/>
        <v>6.2940780344314327</v>
      </c>
      <c r="AU57">
        <f t="shared" si="129"/>
        <v>5.6546229456070423</v>
      </c>
      <c r="AV57">
        <f t="shared" si="130"/>
        <v>5.01743221187958</v>
      </c>
      <c r="AW57">
        <f t="shared" si="131"/>
        <v>4.3979534250600514</v>
      </c>
      <c r="AX57">
        <f t="shared" si="132"/>
        <v>3.8099566164086673</v>
      </c>
      <c r="AY57">
        <f t="shared" si="133"/>
        <v>3.2644022622464615</v>
      </c>
      <c r="AZ57">
        <f t="shared" si="134"/>
        <v>2.7688132457097119</v>
      </c>
      <c r="BA57">
        <f t="shared" si="135"/>
        <v>2.3271832202257956</v>
      </c>
      <c r="BB57">
        <f t="shared" si="136"/>
        <v>1.9403267888116369</v>
      </c>
      <c r="BC57">
        <f t="shared" si="137"/>
        <v>1.6065071262203878</v>
      </c>
      <c r="BD57">
        <f t="shared" si="138"/>
        <v>1.3221695817566026</v>
      </c>
    </row>
    <row r="58" spans="23:72">
      <c r="W58">
        <f t="shared" si="121"/>
        <v>7.1381817134476222</v>
      </c>
      <c r="X58">
        <f t="shared" si="103"/>
        <v>7.1381817134476222</v>
      </c>
      <c r="Y58">
        <f t="shared" si="122"/>
        <v>6.4124262179830884</v>
      </c>
      <c r="AA58">
        <f t="shared" si="120"/>
        <v>-0.72575549546453377</v>
      </c>
      <c r="AB58">
        <f t="shared" si="99"/>
        <v>-0.72575549546453377</v>
      </c>
      <c r="AC58">
        <v>2</v>
      </c>
      <c r="AO58">
        <f t="shared" si="123"/>
        <v>10.858001237076964</v>
      </c>
      <c r="AP58">
        <f t="shared" si="124"/>
        <v>8.1132106407412703</v>
      </c>
      <c r="AQ58">
        <f t="shared" si="125"/>
        <v>7.6309540438912862</v>
      </c>
      <c r="AR58">
        <f t="shared" si="126"/>
        <v>7.1031797386183966</v>
      </c>
      <c r="AS58">
        <f t="shared" si="127"/>
        <v>6.537954780757147</v>
      </c>
      <c r="AT58">
        <f t="shared" si="128"/>
        <v>5.9464771886666847</v>
      </c>
      <c r="AU58">
        <f t="shared" si="129"/>
        <v>5.3423370623337005</v>
      </c>
      <c r="AV58">
        <f t="shared" si="130"/>
        <v>4.7403362383508414</v>
      </c>
      <c r="AW58">
        <f t="shared" si="131"/>
        <v>4.1550691897801597</v>
      </c>
      <c r="AX58">
        <f t="shared" si="132"/>
        <v>3.5995454751825986</v>
      </c>
      <c r="AY58">
        <f t="shared" si="133"/>
        <v>3.0841202604876878</v>
      </c>
      <c r="AZ58">
        <f t="shared" si="134"/>
        <v>2.6159009651964511</v>
      </c>
      <c r="BA58">
        <f t="shared" si="135"/>
        <v>2.1986606866355221</v>
      </c>
      <c r="BB58">
        <f t="shared" si="136"/>
        <v>1.8331690400259804</v>
      </c>
      <c r="BC58">
        <f t="shared" si="137"/>
        <v>1.5177851191612961</v>
      </c>
      <c r="BD58">
        <f t="shared" si="138"/>
        <v>1.249150584796465</v>
      </c>
    </row>
    <row r="59" spans="23:72">
      <c r="W59">
        <f t="shared" si="121"/>
        <v>6.6050283256236133</v>
      </c>
      <c r="X59">
        <f t="shared" si="103"/>
        <v>6.6050283256236133</v>
      </c>
      <c r="Y59">
        <f t="shared" si="122"/>
        <v>5.7959418039682715</v>
      </c>
      <c r="AA59">
        <f t="shared" si="120"/>
        <v>-0.80908652165534178</v>
      </c>
      <c r="AB59">
        <f t="shared" si="99"/>
        <v>-0.80908652165534178</v>
      </c>
      <c r="AC59">
        <v>2</v>
      </c>
      <c r="AO59">
        <f t="shared" si="123"/>
        <v>10.156840865414422</v>
      </c>
      <c r="AP59">
        <f t="shared" si="124"/>
        <v>7.5892963710676318</v>
      </c>
      <c r="AQ59">
        <f t="shared" si="125"/>
        <v>7.1381817134476222</v>
      </c>
      <c r="AR59">
        <f t="shared" si="126"/>
        <v>6.644488674142492</v>
      </c>
      <c r="AS59">
        <f t="shared" si="127"/>
        <v>6.115763375184728</v>
      </c>
      <c r="AT59">
        <f t="shared" si="128"/>
        <v>5.5624807178014084</v>
      </c>
      <c r="AU59">
        <f t="shared" si="129"/>
        <v>4.9973532150873474</v>
      </c>
      <c r="AV59">
        <f t="shared" si="130"/>
        <v>4.4342268683004971</v>
      </c>
      <c r="AW59">
        <f t="shared" si="131"/>
        <v>3.8867537057625756</v>
      </c>
      <c r="AX59">
        <f t="shared" si="132"/>
        <v>3.367103187869442</v>
      </c>
      <c r="AY59">
        <f t="shared" si="133"/>
        <v>2.8849617909978029</v>
      </c>
      <c r="AZ59">
        <f t="shared" si="134"/>
        <v>2.4469779697996188</v>
      </c>
      <c r="BA59">
        <f t="shared" si="135"/>
        <v>2.0566811721244154</v>
      </c>
      <c r="BB59">
        <f t="shared" si="136"/>
        <v>1.7147913149400968</v>
      </c>
      <c r="BC59">
        <f t="shared" si="137"/>
        <v>1.4197734543052418</v>
      </c>
      <c r="BD59">
        <f t="shared" si="138"/>
        <v>1.1684861172600662</v>
      </c>
    </row>
    <row r="60" spans="23:72">
      <c r="W60">
        <f t="shared" si="121"/>
        <v>6.041020777431223</v>
      </c>
      <c r="X60">
        <f t="shared" si="103"/>
        <v>6.041020777431223</v>
      </c>
      <c r="Y60">
        <f t="shared" si="122"/>
        <v>5.1741452008321005</v>
      </c>
      <c r="AA60">
        <f t="shared" si="120"/>
        <v>-0.86687557659912251</v>
      </c>
      <c r="AB60">
        <f t="shared" si="99"/>
        <v>-0.86687557659912251</v>
      </c>
      <c r="AC60">
        <v>2</v>
      </c>
      <c r="AO60">
        <f t="shared" si="123"/>
        <v>9.3982227278593875</v>
      </c>
      <c r="AP60">
        <f t="shared" si="124"/>
        <v>7.0224490654278187</v>
      </c>
      <c r="AQ60">
        <f t="shared" si="125"/>
        <v>6.6050283256236133</v>
      </c>
      <c r="AR60">
        <f t="shared" si="126"/>
        <v>6.1482093989450632</v>
      </c>
      <c r="AS60">
        <f t="shared" si="127"/>
        <v>5.6589747848260643</v>
      </c>
      <c r="AT60">
        <f t="shared" si="128"/>
        <v>5.1470170103120694</v>
      </c>
      <c r="AU60">
        <f t="shared" si="129"/>
        <v>4.6240990862722127</v>
      </c>
      <c r="AV60">
        <f t="shared" si="130"/>
        <v>4.1030328510956835</v>
      </c>
      <c r="AW60">
        <f t="shared" si="131"/>
        <v>3.5964506581445872</v>
      </c>
      <c r="AX60">
        <f t="shared" si="132"/>
        <v>3.1156130263926518</v>
      </c>
      <c r="AY60">
        <f t="shared" si="133"/>
        <v>2.6694829457737286</v>
      </c>
      <c r="AZ60">
        <f t="shared" si="134"/>
        <v>2.2642122954442554</v>
      </c>
      <c r="BA60">
        <f t="shared" si="135"/>
        <v>1.9030669075104676</v>
      </c>
      <c r="BB60">
        <f t="shared" si="136"/>
        <v>1.586712928080156</v>
      </c>
      <c r="BC60">
        <f t="shared" si="137"/>
        <v>1.3137300587330325</v>
      </c>
      <c r="BD60">
        <f t="shared" si="138"/>
        <v>1.0812114642670094</v>
      </c>
    </row>
    <row r="61" spans="23:72">
      <c r="W61">
        <f t="shared" si="121"/>
        <v>5.4584004427765631</v>
      </c>
      <c r="X61">
        <f t="shared" si="103"/>
        <v>5.4584004427765631</v>
      </c>
      <c r="Y61">
        <f t="shared" si="122"/>
        <v>4.5623290382631376</v>
      </c>
      <c r="AA61">
        <f t="shared" si="120"/>
        <v>-0.89607140451342548</v>
      </c>
      <c r="AB61">
        <f t="shared" si="99"/>
        <v>-0.89607140451342548</v>
      </c>
      <c r="AC61">
        <v>2</v>
      </c>
      <c r="AO61">
        <f t="shared" si="123"/>
        <v>8.595702542208933</v>
      </c>
      <c r="AP61">
        <f t="shared" si="124"/>
        <v>6.4227976961319975</v>
      </c>
      <c r="AQ61">
        <f t="shared" si="125"/>
        <v>6.041020777431223</v>
      </c>
      <c r="AR61">
        <f t="shared" si="126"/>
        <v>5.6232099079633171</v>
      </c>
      <c r="AS61">
        <f t="shared" si="127"/>
        <v>5.1757513471171936</v>
      </c>
      <c r="AT61">
        <f t="shared" si="128"/>
        <v>4.7075099709207509</v>
      </c>
      <c r="AU61">
        <f t="shared" si="129"/>
        <v>4.2292443393017178</v>
      </c>
      <c r="AV61">
        <f t="shared" si="130"/>
        <v>3.7526722796622796</v>
      </c>
      <c r="AW61">
        <f t="shared" si="131"/>
        <v>3.2893474607175688</v>
      </c>
      <c r="AX61">
        <f t="shared" si="132"/>
        <v>2.8495688586008225</v>
      </c>
      <c r="AY61">
        <f t="shared" si="133"/>
        <v>2.4415341078639248</v>
      </c>
      <c r="AZ61">
        <f t="shared" si="134"/>
        <v>2.0708697748094167</v>
      </c>
      <c r="BA61">
        <f t="shared" si="135"/>
        <v>1.74056282007346</v>
      </c>
      <c r="BB61">
        <f t="shared" si="136"/>
        <v>1.4512225071261833</v>
      </c>
      <c r="BC61">
        <f t="shared" si="137"/>
        <v>1.2015498177281305</v>
      </c>
      <c r="BD61">
        <f t="shared" si="138"/>
        <v>0.98888613317447915</v>
      </c>
    </row>
    <row r="62" spans="23:72">
      <c r="W62">
        <f t="shared" si="121"/>
        <v>4.8711578771006696</v>
      </c>
      <c r="X62">
        <f t="shared" si="103"/>
        <v>4.8711578771006696</v>
      </c>
      <c r="Y62">
        <f t="shared" si="122"/>
        <v>3.9748255854721743</v>
      </c>
      <c r="AA62">
        <f t="shared" si="120"/>
        <v>-0.89633229162849526</v>
      </c>
      <c r="AB62">
        <f t="shared" si="99"/>
        <v>-0.89633229162849526</v>
      </c>
      <c r="AC62">
        <v>2</v>
      </c>
      <c r="AO62">
        <f t="shared" si="123"/>
        <v>7.7666984258113727</v>
      </c>
      <c r="AP62">
        <f t="shared" si="124"/>
        <v>5.8033572603169752</v>
      </c>
      <c r="AQ62">
        <f t="shared" si="125"/>
        <v>5.4584004427765631</v>
      </c>
      <c r="AR62">
        <f t="shared" si="126"/>
        <v>5.0808849335731283</v>
      </c>
      <c r="AS62">
        <f t="shared" si="127"/>
        <v>4.676581075561038</v>
      </c>
      <c r="AT62">
        <f t="shared" si="128"/>
        <v>4.2534987804784876</v>
      </c>
      <c r="AU62">
        <f t="shared" si="129"/>
        <v>3.8213590094737251</v>
      </c>
      <c r="AV62">
        <f t="shared" si="130"/>
        <v>3.3907494755570102</v>
      </c>
      <c r="AW62">
        <f t="shared" si="131"/>
        <v>2.9721095651754124</v>
      </c>
      <c r="AX62">
        <f t="shared" si="132"/>
        <v>2.5747449797918063</v>
      </c>
      <c r="AY62">
        <f t="shared" si="133"/>
        <v>2.2060627411192932</v>
      </c>
      <c r="AZ62">
        <f t="shared" si="134"/>
        <v>1.8711467667818351</v>
      </c>
      <c r="BA62">
        <f t="shared" si="135"/>
        <v>1.5726959429213059</v>
      </c>
      <c r="BB62">
        <f t="shared" si="136"/>
        <v>1.3112607731889327</v>
      </c>
      <c r="BC62">
        <f t="shared" si="137"/>
        <v>1.0856675218876113</v>
      </c>
      <c r="BD62">
        <f t="shared" si="138"/>
        <v>0.89351397819068901</v>
      </c>
    </row>
    <row r="63" spans="23:72">
      <c r="W63">
        <f t="shared" si="121"/>
        <v>4.2937310178741326</v>
      </c>
      <c r="X63">
        <f t="shared" si="103"/>
        <v>4.2937310178741326</v>
      </c>
      <c r="Y63">
        <f t="shared" si="122"/>
        <v>3.4237229950699191</v>
      </c>
      <c r="AA63">
        <f t="shared" si="120"/>
        <v>-0.87000802280421352</v>
      </c>
      <c r="AB63">
        <f t="shared" si="99"/>
        <v>-0.87000802280421352</v>
      </c>
      <c r="AC63">
        <v>2</v>
      </c>
      <c r="AO63">
        <f t="shared" si="123"/>
        <v>6.9311173873333018</v>
      </c>
      <c r="AP63">
        <f t="shared" si="124"/>
        <v>5.1790024804121124</v>
      </c>
      <c r="AQ63">
        <f t="shared" si="125"/>
        <v>4.8711578771006696</v>
      </c>
      <c r="AR63">
        <f t="shared" si="126"/>
        <v>4.5342574122735488</v>
      </c>
      <c r="AS63">
        <f t="shared" si="127"/>
        <v>4.1734506258634294</v>
      </c>
      <c r="AT63">
        <f t="shared" si="128"/>
        <v>3.7958856824411287</v>
      </c>
      <c r="AU63">
        <f t="shared" si="129"/>
        <v>3.410237712563061</v>
      </c>
      <c r="AV63">
        <f t="shared" si="130"/>
        <v>3.0259553490606006</v>
      </c>
      <c r="AW63">
        <f t="shared" si="131"/>
        <v>2.6523548559302883</v>
      </c>
      <c r="AX63">
        <f t="shared" si="132"/>
        <v>2.2977407797985667</v>
      </c>
      <c r="AY63">
        <f t="shared" si="133"/>
        <v>1.9687232571957025</v>
      </c>
      <c r="AZ63">
        <f t="shared" si="134"/>
        <v>1.6698392519520555</v>
      </c>
      <c r="BA63">
        <f t="shared" si="135"/>
        <v>1.4034972902699832</v>
      </c>
      <c r="BB63">
        <f t="shared" si="136"/>
        <v>1.1701886498095184</v>
      </c>
      <c r="BC63">
        <f t="shared" si="137"/>
        <v>0.96886587134766577</v>
      </c>
      <c r="BD63">
        <f t="shared" si="138"/>
        <v>0.79738518615338883</v>
      </c>
    </row>
    <row r="64" spans="23:72">
      <c r="W64">
        <f t="shared" si="121"/>
        <v>3.7396139138250635</v>
      </c>
      <c r="X64">
        <f t="shared" si="103"/>
        <v>3.7396139138250635</v>
      </c>
      <c r="Y64">
        <f t="shared" si="122"/>
        <v>2.9180030022218042</v>
      </c>
      <c r="AA64">
        <f t="shared" si="120"/>
        <v>-0.82161091160325928</v>
      </c>
      <c r="AB64">
        <f t="shared" si="99"/>
        <v>-0.82161091160325928</v>
      </c>
      <c r="AC64">
        <v>2</v>
      </c>
      <c r="AO64">
        <f t="shared" si="123"/>
        <v>6.1095030104491679</v>
      </c>
      <c r="AP64">
        <f t="shared" si="124"/>
        <v>4.5650837342657109</v>
      </c>
      <c r="AQ64">
        <f t="shared" si="125"/>
        <v>4.2937310178741326</v>
      </c>
      <c r="AR64">
        <f t="shared" si="126"/>
        <v>3.9967667206246622</v>
      </c>
      <c r="AS64">
        <f t="shared" si="127"/>
        <v>3.6787299561930591</v>
      </c>
      <c r="AT64">
        <f t="shared" si="128"/>
        <v>3.345921546008837</v>
      </c>
      <c r="AU64">
        <f t="shared" si="129"/>
        <v>3.0059882710004664</v>
      </c>
      <c r="AV64">
        <f t="shared" si="130"/>
        <v>2.6672587234427545</v>
      </c>
      <c r="AW64">
        <f t="shared" si="131"/>
        <v>2.3379448177720383</v>
      </c>
      <c r="AX64">
        <f t="shared" si="132"/>
        <v>2.0253666799910022</v>
      </c>
      <c r="AY64">
        <f t="shared" si="133"/>
        <v>1.7353508813109413</v>
      </c>
      <c r="AZ64">
        <f t="shared" si="134"/>
        <v>1.471896574051875</v>
      </c>
      <c r="BA64">
        <f t="shared" si="135"/>
        <v>1.2371267778168096</v>
      </c>
      <c r="BB64">
        <f t="shared" si="136"/>
        <v>1.0314745342316776</v>
      </c>
      <c r="BC64">
        <f t="shared" si="137"/>
        <v>0.85401654984773312</v>
      </c>
      <c r="BD64">
        <f t="shared" si="138"/>
        <v>0.70286317819326716</v>
      </c>
    </row>
    <row r="65" spans="23:74">
      <c r="W65">
        <f t="shared" si="121"/>
        <v>3.2201526228866002</v>
      </c>
      <c r="X65">
        <f t="shared" si="103"/>
        <v>3.2201526228866002</v>
      </c>
      <c r="Y65">
        <f t="shared" si="122"/>
        <v>2.4632018834303508</v>
      </c>
      <c r="AA65">
        <f t="shared" si="120"/>
        <v>-0.75695073945624936</v>
      </c>
      <c r="AB65">
        <f t="shared" si="99"/>
        <v>-0.75695073945624936</v>
      </c>
      <c r="AC65">
        <v>2</v>
      </c>
      <c r="AO65">
        <f t="shared" si="123"/>
        <v>5.321055829841824</v>
      </c>
      <c r="AP65">
        <f t="shared" si="124"/>
        <v>3.9759478596516438</v>
      </c>
      <c r="AQ65">
        <f t="shared" si="125"/>
        <v>3.7396139138250635</v>
      </c>
      <c r="AR65">
        <f t="shared" si="126"/>
        <v>3.4809736279570322</v>
      </c>
      <c r="AS65">
        <f t="shared" si="127"/>
        <v>3.2039803313519784</v>
      </c>
      <c r="AT65">
        <f t="shared" si="128"/>
        <v>2.9141217081215189</v>
      </c>
      <c r="AU65">
        <f t="shared" si="129"/>
        <v>2.6180577023182821</v>
      </c>
      <c r="AV65">
        <f t="shared" si="130"/>
        <v>2.3230420798218239</v>
      </c>
      <c r="AW65">
        <f t="shared" si="131"/>
        <v>2.0362269862503561</v>
      </c>
      <c r="AX65">
        <f t="shared" si="132"/>
        <v>1.763987866394582</v>
      </c>
      <c r="AY65">
        <f t="shared" si="133"/>
        <v>1.5113993573663627</v>
      </c>
      <c r="AZ65">
        <f t="shared" si="134"/>
        <v>1.2819445105252725</v>
      </c>
      <c r="BA65">
        <f t="shared" si="135"/>
        <v>1.0774723642981887</v>
      </c>
      <c r="BB65">
        <f t="shared" si="136"/>
        <v>0.89836007516810001</v>
      </c>
      <c r="BC65">
        <f t="shared" si="137"/>
        <v>0.74380350309616894</v>
      </c>
      <c r="BD65">
        <f t="shared" si="138"/>
        <v>0.61215686538003289</v>
      </c>
    </row>
    <row r="66" spans="23:74">
      <c r="W66">
        <f>F4*F20</f>
        <v>8.9207525193031323</v>
      </c>
      <c r="X66">
        <f t="shared" si="103"/>
        <v>8.9207525193031323</v>
      </c>
      <c r="Y66">
        <f>AR20</f>
        <v>9.4039641368521885</v>
      </c>
      <c r="AA66">
        <f t="shared" ref="AA66:AA80" si="139">AA4-F4</f>
        <v>0.48321161754905617</v>
      </c>
      <c r="AB66">
        <f t="shared" si="99"/>
        <v>0.48321161754905617</v>
      </c>
      <c r="AC66">
        <v>2</v>
      </c>
      <c r="AO66">
        <f t="shared" si="123"/>
        <v>4.5819200275316794</v>
      </c>
      <c r="AP66">
        <f t="shared" si="124"/>
        <v>3.4236579560754432</v>
      </c>
      <c r="AQ66">
        <f t="shared" si="125"/>
        <v>3.2201526228866002</v>
      </c>
      <c r="AR66">
        <f t="shared" si="126"/>
        <v>2.9974394727822387</v>
      </c>
      <c r="AS66">
        <f t="shared" si="127"/>
        <v>2.7589226870554389</v>
      </c>
      <c r="AT66">
        <f t="shared" si="128"/>
        <v>2.5093276680586394</v>
      </c>
      <c r="AU66">
        <f t="shared" si="129"/>
        <v>2.2543892421144358</v>
      </c>
      <c r="AV66">
        <f t="shared" si="130"/>
        <v>2.0003535709285853</v>
      </c>
      <c r="AW66">
        <f t="shared" si="131"/>
        <v>1.7533793117856313</v>
      </c>
      <c r="AX66">
        <f t="shared" si="132"/>
        <v>1.5189563108937485</v>
      </c>
      <c r="AY66">
        <f t="shared" si="133"/>
        <v>1.3014542990279629</v>
      </c>
      <c r="AZ66">
        <f t="shared" si="134"/>
        <v>1.1038725047796853</v>
      </c>
      <c r="BA66">
        <f t="shared" si="135"/>
        <v>0.92780312083974792</v>
      </c>
      <c r="BB66">
        <f t="shared" si="136"/>
        <v>0.77357091373911446</v>
      </c>
      <c r="BC66">
        <f t="shared" si="137"/>
        <v>0.64048344470872931</v>
      </c>
      <c r="BD66">
        <f t="shared" si="138"/>
        <v>0.52712354299037012</v>
      </c>
    </row>
    <row r="67" spans="23:74" ht="15" thickBot="1">
      <c r="W67">
        <f t="shared" ref="W67:W80" si="140">F5*F21</f>
        <v>8.7225135744297297</v>
      </c>
      <c r="X67">
        <f t="shared" si="103"/>
        <v>8.7225135744297297</v>
      </c>
      <c r="Y67">
        <f t="shared" ref="Y67:Y80" si="141">AR21</f>
        <v>9.0478770165755407</v>
      </c>
      <c r="AA67">
        <f t="shared" si="139"/>
        <v>0.32536344214581092</v>
      </c>
      <c r="AB67">
        <f t="shared" si="99"/>
        <v>0.32536344214581092</v>
      </c>
      <c r="AC67">
        <v>2</v>
      </c>
    </row>
    <row r="68" spans="23:74" ht="15" thickBot="1">
      <c r="W68">
        <f t="shared" si="140"/>
        <v>8.4867699643100085</v>
      </c>
      <c r="X68">
        <f t="shared" si="103"/>
        <v>8.4867699643100085</v>
      </c>
      <c r="Y68">
        <f t="shared" si="141"/>
        <v>8.6389765470489355</v>
      </c>
      <c r="AA68">
        <f t="shared" si="139"/>
        <v>0.15220658273892695</v>
      </c>
      <c r="AB68">
        <f t="shared" si="99"/>
        <v>0.15220658273892695</v>
      </c>
      <c r="AC68">
        <v>2</v>
      </c>
      <c r="AO68" t="s">
        <v>103</v>
      </c>
      <c r="AP68" s="74">
        <f>C3</f>
        <v>0</v>
      </c>
      <c r="AQ68" s="74">
        <f t="shared" ref="AQ68:BE68" si="142">D3</f>
        <v>4.3980465111040035E-2</v>
      </c>
      <c r="AR68" s="74">
        <f t="shared" si="142"/>
        <v>5.4975581388800036E-2</v>
      </c>
      <c r="AS68" s="74">
        <f t="shared" si="142"/>
        <v>6.871947673600004E-2</v>
      </c>
      <c r="AT68" s="74">
        <f t="shared" si="142"/>
        <v>8.589934592000005E-2</v>
      </c>
      <c r="AU68" s="74">
        <f t="shared" si="142"/>
        <v>0.10737418240000006</v>
      </c>
      <c r="AV68" s="74">
        <f t="shared" si="142"/>
        <v>0.13421772800000006</v>
      </c>
      <c r="AW68" s="74">
        <f t="shared" si="142"/>
        <v>0.16777216000000009</v>
      </c>
      <c r="AX68" s="74">
        <f t="shared" si="142"/>
        <v>0.2097152000000001</v>
      </c>
      <c r="AY68" s="74">
        <f t="shared" si="142"/>
        <v>0.2621440000000001</v>
      </c>
      <c r="AZ68" s="74">
        <f t="shared" si="142"/>
        <v>0.32768000000000014</v>
      </c>
      <c r="BA68" s="74">
        <f t="shared" si="142"/>
        <v>0.40960000000000013</v>
      </c>
      <c r="BB68" s="74">
        <f t="shared" si="142"/>
        <v>0.51200000000000012</v>
      </c>
      <c r="BC68" s="74">
        <f t="shared" si="142"/>
        <v>0.64000000000000012</v>
      </c>
      <c r="BD68" s="74">
        <f t="shared" si="142"/>
        <v>0.8</v>
      </c>
      <c r="BE68" s="74">
        <f t="shared" si="142"/>
        <v>1</v>
      </c>
      <c r="BF68" s="74">
        <f t="shared" ref="BF68:BU68" si="143">AP68</f>
        <v>0</v>
      </c>
      <c r="BG68" s="74">
        <f t="shared" si="143"/>
        <v>4.3980465111040035E-2</v>
      </c>
      <c r="BH68" s="74">
        <f t="shared" si="143"/>
        <v>5.4975581388800036E-2</v>
      </c>
      <c r="BI68" s="74">
        <f t="shared" si="143"/>
        <v>6.871947673600004E-2</v>
      </c>
      <c r="BJ68" s="74">
        <f t="shared" si="143"/>
        <v>8.589934592000005E-2</v>
      </c>
      <c r="BK68" s="74">
        <f t="shared" si="143"/>
        <v>0.10737418240000006</v>
      </c>
      <c r="BL68" s="74">
        <f t="shared" si="143"/>
        <v>0.13421772800000006</v>
      </c>
      <c r="BM68" s="74">
        <f t="shared" si="143"/>
        <v>0.16777216000000009</v>
      </c>
      <c r="BN68" s="74">
        <f t="shared" si="143"/>
        <v>0.2097152000000001</v>
      </c>
      <c r="BO68" s="74">
        <f t="shared" si="143"/>
        <v>0.2621440000000001</v>
      </c>
      <c r="BP68" s="74">
        <f t="shared" si="143"/>
        <v>0.32768000000000014</v>
      </c>
      <c r="BQ68" s="74">
        <f t="shared" si="143"/>
        <v>0.40960000000000013</v>
      </c>
      <c r="BR68" s="74">
        <f t="shared" si="143"/>
        <v>0.51200000000000012</v>
      </c>
      <c r="BS68" s="74">
        <f t="shared" si="143"/>
        <v>0.64000000000000012</v>
      </c>
      <c r="BT68" s="74">
        <f t="shared" si="143"/>
        <v>0.8</v>
      </c>
      <c r="BU68" s="74">
        <f t="shared" si="143"/>
        <v>1</v>
      </c>
    </row>
    <row r="69" spans="23:74">
      <c r="W69">
        <f t="shared" si="140"/>
        <v>8.2094245406397466</v>
      </c>
      <c r="X69">
        <f t="shared" si="103"/>
        <v>8.2094245406397466</v>
      </c>
      <c r="Y69">
        <f t="shared" si="141"/>
        <v>8.1770453036901607</v>
      </c>
      <c r="AA69">
        <f t="shared" si="139"/>
        <v>-3.2379236949585888E-2</v>
      </c>
      <c r="AB69">
        <f t="shared" si="99"/>
        <v>-3.2379236949585888E-2</v>
      </c>
      <c r="AC69">
        <v>2</v>
      </c>
      <c r="AN69">
        <v>1</v>
      </c>
      <c r="AO69">
        <f t="shared" ref="AO69:AO83" si="144">AN36</f>
        <v>1</v>
      </c>
      <c r="AP69">
        <f t="shared" ref="AP69:BU77" si="145">AO36</f>
        <v>9.2209706510517853E-2</v>
      </c>
      <c r="AQ69">
        <f t="shared" si="145"/>
        <v>0.10125190020479692</v>
      </c>
      <c r="AR69">
        <f t="shared" si="145"/>
        <v>0.10351244862836673</v>
      </c>
      <c r="AS69">
        <f t="shared" si="145"/>
        <v>0.10633813415782893</v>
      </c>
      <c r="AT69">
        <f t="shared" si="145"/>
        <v>0.10987024106965669</v>
      </c>
      <c r="AU69">
        <f t="shared" si="145"/>
        <v>0.11428537470944142</v>
      </c>
      <c r="AV69">
        <f t="shared" si="145"/>
        <v>0.11980429175917232</v>
      </c>
      <c r="AW69">
        <f t="shared" si="145"/>
        <v>0.12670293807133592</v>
      </c>
      <c r="AX69">
        <f t="shared" si="145"/>
        <v>0.13532624596154044</v>
      </c>
      <c r="AY69">
        <f t="shared" si="145"/>
        <v>0.14610538082429611</v>
      </c>
      <c r="AZ69">
        <f t="shared" si="145"/>
        <v>0.15957929940274065</v>
      </c>
      <c r="BA69">
        <f t="shared" si="145"/>
        <v>0.17642169762579635</v>
      </c>
      <c r="BB69">
        <f t="shared" si="145"/>
        <v>0.19747469540461596</v>
      </c>
      <c r="BC69">
        <f t="shared" si="145"/>
        <v>0.2237909426281405</v>
      </c>
      <c r="BD69">
        <f t="shared" si="145"/>
        <v>0.25668625165754611</v>
      </c>
      <c r="BE69">
        <f t="shared" si="145"/>
        <v>0.29780538794430322</v>
      </c>
      <c r="BF69">
        <f t="shared" si="145"/>
        <v>7.3333333333333348E-2</v>
      </c>
      <c r="BG69">
        <f t="shared" si="145"/>
        <v>9.8142826472894393E-2</v>
      </c>
      <c r="BH69">
        <f t="shared" si="145"/>
        <v>0.10434519975778467</v>
      </c>
      <c r="BI69">
        <f t="shared" si="145"/>
        <v>0.11209816636389747</v>
      </c>
      <c r="BJ69">
        <f t="shared" si="145"/>
        <v>0.12178937462153849</v>
      </c>
      <c r="BK69">
        <f t="shared" si="145"/>
        <v>0.1339033849435898</v>
      </c>
      <c r="BL69">
        <f t="shared" si="145"/>
        <v>0.14904589784615391</v>
      </c>
      <c r="BM69">
        <f t="shared" si="145"/>
        <v>0.16797403897435906</v>
      </c>
      <c r="BN69">
        <f t="shared" si="145"/>
        <v>0.19163421538461542</v>
      </c>
      <c r="BO69">
        <f t="shared" si="145"/>
        <v>0.22120943589743597</v>
      </c>
      <c r="BP69">
        <f t="shared" si="145"/>
        <v>0.25817846153846163</v>
      </c>
      <c r="BQ69">
        <f t="shared" si="145"/>
        <v>0.30438974358974369</v>
      </c>
      <c r="BR69">
        <f t="shared" si="145"/>
        <v>0.36215384615384622</v>
      </c>
      <c r="BS69">
        <f t="shared" si="145"/>
        <v>0.43435897435897447</v>
      </c>
      <c r="BT69">
        <f t="shared" si="145"/>
        <v>0.52461538461538471</v>
      </c>
      <c r="BU69">
        <f t="shared" si="145"/>
        <v>0.63743589743589746</v>
      </c>
      <c r="BV69">
        <v>16</v>
      </c>
    </row>
    <row r="70" spans="23:74">
      <c r="W70">
        <f t="shared" si="140"/>
        <v>7.8872336246020787</v>
      </c>
      <c r="X70">
        <f t="shared" si="103"/>
        <v>7.8872336246020787</v>
      </c>
      <c r="Y70">
        <f t="shared" si="141"/>
        <v>7.66474704242406</v>
      </c>
      <c r="AA70">
        <f t="shared" si="139"/>
        <v>-0.22248658217801864</v>
      </c>
      <c r="AB70">
        <f t="shared" si="99"/>
        <v>-0.22248658217801864</v>
      </c>
      <c r="AC70">
        <v>2</v>
      </c>
      <c r="AN70">
        <v>2</v>
      </c>
      <c r="AO70">
        <f t="shared" si="144"/>
        <v>1.25</v>
      </c>
      <c r="AP70">
        <f t="shared" ref="AP70:BD70" si="146">AO37</f>
        <v>9.2862629954262338E-2</v>
      </c>
      <c r="AQ70">
        <f t="shared" si="146"/>
        <v>0.10416537207211121</v>
      </c>
      <c r="AR70">
        <f t="shared" si="146"/>
        <v>0.10699105760157343</v>
      </c>
      <c r="AS70">
        <f t="shared" si="146"/>
        <v>0.11052316451340119</v>
      </c>
      <c r="AT70">
        <f t="shared" si="146"/>
        <v>0.1149382981531859</v>
      </c>
      <c r="AU70">
        <f t="shared" si="146"/>
        <v>0.1204572152029168</v>
      </c>
      <c r="AV70">
        <f t="shared" si="146"/>
        <v>0.12735586151508041</v>
      </c>
      <c r="AW70">
        <f t="shared" si="146"/>
        <v>0.13597916940528493</v>
      </c>
      <c r="AX70">
        <f t="shared" si="146"/>
        <v>0.1467583042680406</v>
      </c>
      <c r="AY70">
        <f t="shared" si="146"/>
        <v>0.16023222284648514</v>
      </c>
      <c r="AZ70">
        <f t="shared" si="146"/>
        <v>0.17707462106954086</v>
      </c>
      <c r="BA70">
        <f t="shared" si="146"/>
        <v>0.19812761884836042</v>
      </c>
      <c r="BB70">
        <f t="shared" si="146"/>
        <v>0.22444386607188499</v>
      </c>
      <c r="BC70">
        <f t="shared" si="146"/>
        <v>0.25733917510129062</v>
      </c>
      <c r="BD70">
        <f t="shared" si="146"/>
        <v>0.29845831138804763</v>
      </c>
      <c r="BE70">
        <f t="shared" si="145"/>
        <v>0.34985723174649408</v>
      </c>
      <c r="BF70">
        <f t="shared" si="145"/>
        <v>7.5000000000000011E-2</v>
      </c>
      <c r="BG70">
        <f t="shared" si="145"/>
        <v>0.10037334525636926</v>
      </c>
      <c r="BH70">
        <f t="shared" si="145"/>
        <v>0.10671668157046156</v>
      </c>
      <c r="BI70">
        <f t="shared" si="145"/>
        <v>0.11464585196307696</v>
      </c>
      <c r="BJ70">
        <f t="shared" si="145"/>
        <v>0.1245573149538462</v>
      </c>
      <c r="BK70">
        <f t="shared" si="145"/>
        <v>0.13694664369230775</v>
      </c>
      <c r="BL70">
        <f t="shared" si="145"/>
        <v>0.15243330461538468</v>
      </c>
      <c r="BM70">
        <f t="shared" si="145"/>
        <v>0.17179163076923085</v>
      </c>
      <c r="BN70">
        <f t="shared" si="145"/>
        <v>0.19598953846153852</v>
      </c>
      <c r="BO70">
        <f t="shared" si="145"/>
        <v>0.22623692307692317</v>
      </c>
      <c r="BP70">
        <f t="shared" si="145"/>
        <v>0.26404615384615393</v>
      </c>
      <c r="BQ70">
        <f t="shared" si="145"/>
        <v>0.3113076923076924</v>
      </c>
      <c r="BR70">
        <f t="shared" si="145"/>
        <v>0.37038461538461537</v>
      </c>
      <c r="BS70">
        <f t="shared" si="145"/>
        <v>0.44423076923076937</v>
      </c>
      <c r="BT70">
        <f t="shared" si="145"/>
        <v>0.53653846153846152</v>
      </c>
      <c r="BU70">
        <f t="shared" si="145"/>
        <v>0.65192307692307694</v>
      </c>
      <c r="BV70">
        <v>17</v>
      </c>
    </row>
    <row r="71" spans="23:74">
      <c r="W71">
        <f t="shared" si="140"/>
        <v>7.5183955389023938</v>
      </c>
      <c r="X71">
        <f t="shared" si="103"/>
        <v>7.5183955389023938</v>
      </c>
      <c r="Y71">
        <f t="shared" si="141"/>
        <v>7.1080879778225654</v>
      </c>
      <c r="AA71">
        <f t="shared" si="139"/>
        <v>-0.41030756107982835</v>
      </c>
      <c r="AB71">
        <f t="shared" si="99"/>
        <v>-0.41030756107982835</v>
      </c>
      <c r="AC71">
        <v>2</v>
      </c>
      <c r="AN71">
        <v>3</v>
      </c>
      <c r="AO71">
        <f t="shared" si="144"/>
        <v>1.5624999999999998</v>
      </c>
      <c r="AP71">
        <f t="shared" si="145"/>
        <v>9.3678784258942965E-2</v>
      </c>
      <c r="AQ71">
        <f t="shared" si="145"/>
        <v>0.10780721190625406</v>
      </c>
      <c r="AR71">
        <f t="shared" si="145"/>
        <v>0.11133931881808182</v>
      </c>
      <c r="AS71">
        <f t="shared" si="145"/>
        <v>0.11575445245786653</v>
      </c>
      <c r="AT71">
        <f t="shared" si="145"/>
        <v>0.12127336950759743</v>
      </c>
      <c r="AU71">
        <f t="shared" si="145"/>
        <v>0.12817201581976104</v>
      </c>
      <c r="AV71">
        <f t="shared" si="145"/>
        <v>0.13679532370996556</v>
      </c>
      <c r="AW71">
        <f t="shared" si="145"/>
        <v>0.1475744585727212</v>
      </c>
      <c r="AX71">
        <f t="shared" si="145"/>
        <v>0.16104837715116574</v>
      </c>
      <c r="AY71">
        <f t="shared" si="145"/>
        <v>0.17789077537422149</v>
      </c>
      <c r="AZ71">
        <f t="shared" si="145"/>
        <v>0.19894377315304107</v>
      </c>
      <c r="BA71">
        <f t="shared" si="145"/>
        <v>0.22526002037656556</v>
      </c>
      <c r="BB71">
        <f t="shared" si="145"/>
        <v>0.25815532940597125</v>
      </c>
      <c r="BC71">
        <f t="shared" si="145"/>
        <v>0.29927446569272831</v>
      </c>
      <c r="BD71">
        <f t="shared" si="145"/>
        <v>0.3506733860511746</v>
      </c>
      <c r="BE71">
        <f t="shared" si="145"/>
        <v>0.41492203649923254</v>
      </c>
      <c r="BF71">
        <f t="shared" si="145"/>
        <v>7.7083333333333323E-2</v>
      </c>
      <c r="BG71">
        <f t="shared" si="145"/>
        <v>0.10316149373571284</v>
      </c>
      <c r="BH71">
        <f t="shared" si="145"/>
        <v>0.10968103383630771</v>
      </c>
      <c r="BI71">
        <f t="shared" si="145"/>
        <v>0.1178304589620513</v>
      </c>
      <c r="BJ71">
        <f t="shared" si="145"/>
        <v>0.12801724036923082</v>
      </c>
      <c r="BK71">
        <f t="shared" si="145"/>
        <v>0.14075071712820517</v>
      </c>
      <c r="BL71">
        <f t="shared" si="145"/>
        <v>0.15666756307692312</v>
      </c>
      <c r="BM71">
        <f t="shared" si="145"/>
        <v>0.17656362051282057</v>
      </c>
      <c r="BN71">
        <f t="shared" si="145"/>
        <v>0.20143369230769234</v>
      </c>
      <c r="BO71">
        <f t="shared" si="145"/>
        <v>0.23252128205128206</v>
      </c>
      <c r="BP71">
        <f t="shared" si="145"/>
        <v>0.27138076923076931</v>
      </c>
      <c r="BQ71">
        <f t="shared" si="145"/>
        <v>0.31995512820512828</v>
      </c>
      <c r="BR71">
        <f t="shared" si="145"/>
        <v>0.38067307692307695</v>
      </c>
      <c r="BS71">
        <f t="shared" si="145"/>
        <v>0.45657051282051286</v>
      </c>
      <c r="BT71">
        <f t="shared" si="145"/>
        <v>0.55144230769230762</v>
      </c>
      <c r="BU71">
        <f t="shared" si="145"/>
        <v>0.67003205128205123</v>
      </c>
      <c r="BV71">
        <v>18</v>
      </c>
    </row>
    <row r="72" spans="23:74">
      <c r="W72">
        <f t="shared" si="140"/>
        <v>7.1031797386183966</v>
      </c>
      <c r="X72">
        <f t="shared" si="103"/>
        <v>7.1031797386183966</v>
      </c>
      <c r="Y72">
        <f t="shared" si="141"/>
        <v>6.5165043310744117</v>
      </c>
      <c r="AA72">
        <f t="shared" si="139"/>
        <v>-0.58667540754398484</v>
      </c>
      <c r="AB72">
        <f t="shared" si="99"/>
        <v>-0.58667540754398484</v>
      </c>
      <c r="AC72">
        <v>2</v>
      </c>
      <c r="AN72">
        <v>4</v>
      </c>
      <c r="AO72">
        <f t="shared" si="144"/>
        <v>1.9531249999999996</v>
      </c>
      <c r="AP72">
        <f t="shared" si="145"/>
        <v>9.4698977139793736E-2</v>
      </c>
      <c r="AQ72">
        <f t="shared" si="145"/>
        <v>0.11235951169893259</v>
      </c>
      <c r="AR72">
        <f t="shared" si="145"/>
        <v>0.1167746453387173</v>
      </c>
      <c r="AS72">
        <f t="shared" si="145"/>
        <v>0.1222935623884482</v>
      </c>
      <c r="AT72">
        <f t="shared" si="145"/>
        <v>0.12919220870061182</v>
      </c>
      <c r="AU72">
        <f t="shared" si="145"/>
        <v>0.13781551659081631</v>
      </c>
      <c r="AV72">
        <f t="shared" si="145"/>
        <v>0.14859465145357195</v>
      </c>
      <c r="AW72">
        <f t="shared" si="145"/>
        <v>0.16206857003201655</v>
      </c>
      <c r="AX72">
        <f t="shared" si="145"/>
        <v>0.17891096825507224</v>
      </c>
      <c r="AY72">
        <f t="shared" si="145"/>
        <v>0.19996396603389185</v>
      </c>
      <c r="AZ72">
        <f t="shared" si="145"/>
        <v>0.2262802132574164</v>
      </c>
      <c r="BA72">
        <f t="shared" si="145"/>
        <v>0.259175522286822</v>
      </c>
      <c r="BB72">
        <f t="shared" si="145"/>
        <v>0.30029465857357912</v>
      </c>
      <c r="BC72">
        <f t="shared" si="145"/>
        <v>0.35169357893202541</v>
      </c>
      <c r="BD72">
        <f t="shared" si="145"/>
        <v>0.41594222938008324</v>
      </c>
      <c r="BE72">
        <f t="shared" si="145"/>
        <v>0.49625304244015567</v>
      </c>
      <c r="BF72">
        <f t="shared" si="145"/>
        <v>7.9687499999999994E-2</v>
      </c>
      <c r="BG72">
        <f t="shared" si="145"/>
        <v>0.10664667933489232</v>
      </c>
      <c r="BH72">
        <f t="shared" si="145"/>
        <v>0.1133864741686154</v>
      </c>
      <c r="BI72">
        <f t="shared" si="145"/>
        <v>0.12181121771076925</v>
      </c>
      <c r="BJ72">
        <f t="shared" si="145"/>
        <v>0.13234214713846157</v>
      </c>
      <c r="BK72">
        <f t="shared" si="145"/>
        <v>0.14550580892307696</v>
      </c>
      <c r="BL72">
        <f t="shared" si="145"/>
        <v>0.1619603861538462</v>
      </c>
      <c r="BM72">
        <f t="shared" si="145"/>
        <v>0.18252860769230772</v>
      </c>
      <c r="BN72">
        <f t="shared" si="145"/>
        <v>0.20823888461538467</v>
      </c>
      <c r="BO72">
        <f t="shared" si="145"/>
        <v>0.24037673076923086</v>
      </c>
      <c r="BP72">
        <f t="shared" si="145"/>
        <v>0.28054903846153856</v>
      </c>
      <c r="BQ72">
        <f t="shared" si="145"/>
        <v>0.33076442307692316</v>
      </c>
      <c r="BR72">
        <f t="shared" si="145"/>
        <v>0.39353365384615385</v>
      </c>
      <c r="BS72">
        <f t="shared" si="145"/>
        <v>0.47199519230769232</v>
      </c>
      <c r="BT72">
        <f t="shared" si="145"/>
        <v>0.57007211538461533</v>
      </c>
      <c r="BU72">
        <f t="shared" si="145"/>
        <v>0.69266826923076918</v>
      </c>
      <c r="BV72">
        <v>19</v>
      </c>
    </row>
    <row r="73" spans="23:74">
      <c r="W73">
        <f t="shared" si="140"/>
        <v>6.644488674142492</v>
      </c>
      <c r="X73">
        <f t="shared" si="103"/>
        <v>6.644488674142492</v>
      </c>
      <c r="Y73">
        <f t="shared" si="141"/>
        <v>5.9024514130179888</v>
      </c>
      <c r="AA73">
        <f t="shared" si="139"/>
        <v>-0.74203726112450319</v>
      </c>
      <c r="AB73">
        <f t="shared" si="99"/>
        <v>-0.74203726112450319</v>
      </c>
      <c r="AC73">
        <v>2</v>
      </c>
      <c r="AN73">
        <v>5</v>
      </c>
      <c r="AO73">
        <f t="shared" si="144"/>
        <v>2.4414062499999991</v>
      </c>
      <c r="AP73">
        <f t="shared" si="145"/>
        <v>9.5974218240857181E-2</v>
      </c>
      <c r="AQ73">
        <f t="shared" si="145"/>
        <v>0.11804988643978075</v>
      </c>
      <c r="AR73">
        <f t="shared" si="145"/>
        <v>0.12356880348951164</v>
      </c>
      <c r="AS73">
        <f t="shared" si="145"/>
        <v>0.13046744980167527</v>
      </c>
      <c r="AT73">
        <f t="shared" si="145"/>
        <v>0.13909075769187978</v>
      </c>
      <c r="AU73">
        <f t="shared" si="145"/>
        <v>0.14986989255463543</v>
      </c>
      <c r="AV73">
        <f t="shared" si="145"/>
        <v>0.16334381113308</v>
      </c>
      <c r="AW73">
        <f t="shared" si="145"/>
        <v>0.18018620935613569</v>
      </c>
      <c r="AX73">
        <f t="shared" si="145"/>
        <v>0.20123920713495533</v>
      </c>
      <c r="AY73">
        <f t="shared" si="145"/>
        <v>0.22755545435847985</v>
      </c>
      <c r="AZ73">
        <f t="shared" si="145"/>
        <v>0.26045076338788548</v>
      </c>
      <c r="BA73">
        <f t="shared" si="145"/>
        <v>0.30156989967464254</v>
      </c>
      <c r="BB73">
        <f t="shared" si="145"/>
        <v>0.35296882003308894</v>
      </c>
      <c r="BC73">
        <f t="shared" si="145"/>
        <v>0.41721747048114677</v>
      </c>
      <c r="BD73">
        <f t="shared" si="145"/>
        <v>0.49752828354121914</v>
      </c>
      <c r="BE73">
        <f t="shared" si="145"/>
        <v>0.59791679986630963</v>
      </c>
      <c r="BF73">
        <f t="shared" si="145"/>
        <v>8.2942708333333337E-2</v>
      </c>
      <c r="BG73">
        <f t="shared" si="145"/>
        <v>0.1110031613338667</v>
      </c>
      <c r="BH73">
        <f t="shared" si="145"/>
        <v>0.11801827458400002</v>
      </c>
      <c r="BI73">
        <f t="shared" si="145"/>
        <v>0.12678716614666671</v>
      </c>
      <c r="BJ73">
        <f t="shared" si="145"/>
        <v>0.13774828060000005</v>
      </c>
      <c r="BK73">
        <f t="shared" si="145"/>
        <v>0.15144967366666673</v>
      </c>
      <c r="BL73">
        <f t="shared" si="145"/>
        <v>0.16857641500000006</v>
      </c>
      <c r="BM73">
        <f t="shared" si="145"/>
        <v>0.18998484166666671</v>
      </c>
      <c r="BN73">
        <f t="shared" si="145"/>
        <v>0.21674537500000007</v>
      </c>
      <c r="BO73">
        <f t="shared" si="145"/>
        <v>0.25019604166666676</v>
      </c>
      <c r="BP73">
        <f t="shared" si="145"/>
        <v>0.29200937500000007</v>
      </c>
      <c r="BQ73">
        <f t="shared" si="145"/>
        <v>0.3442760416666667</v>
      </c>
      <c r="BR73">
        <f t="shared" si="145"/>
        <v>0.40960937500000005</v>
      </c>
      <c r="BS73">
        <f t="shared" si="145"/>
        <v>0.49127604166666683</v>
      </c>
      <c r="BT73">
        <f t="shared" si="145"/>
        <v>0.59335937500000002</v>
      </c>
      <c r="BU73">
        <f t="shared" si="145"/>
        <v>0.72096354166666654</v>
      </c>
      <c r="BV73">
        <v>20</v>
      </c>
    </row>
    <row r="74" spans="23:74">
      <c r="W74">
        <f t="shared" si="140"/>
        <v>6.1482093989450632</v>
      </c>
      <c r="X74">
        <f t="shared" si="103"/>
        <v>6.1482093989450632</v>
      </c>
      <c r="Y74">
        <f t="shared" si="141"/>
        <v>5.2804747441218298</v>
      </c>
      <c r="AA74">
        <f t="shared" si="139"/>
        <v>-0.86773465482323342</v>
      </c>
      <c r="AB74">
        <f t="shared" si="99"/>
        <v>-0.86773465482323342</v>
      </c>
      <c r="AC74">
        <v>2</v>
      </c>
      <c r="AN74">
        <v>6</v>
      </c>
      <c r="AO74">
        <f t="shared" si="144"/>
        <v>3.0517578124999987</v>
      </c>
      <c r="AP74">
        <f t="shared" si="145"/>
        <v>9.7568269617186495E-2</v>
      </c>
      <c r="AQ74">
        <f t="shared" si="145"/>
        <v>0.12516285486584097</v>
      </c>
      <c r="AR74">
        <f t="shared" si="145"/>
        <v>0.13206150117800458</v>
      </c>
      <c r="AS74">
        <f t="shared" si="145"/>
        <v>0.14068480906820907</v>
      </c>
      <c r="AT74">
        <f t="shared" si="145"/>
        <v>0.15146394393096471</v>
      </c>
      <c r="AU74">
        <f t="shared" si="145"/>
        <v>0.16493786250940928</v>
      </c>
      <c r="AV74">
        <f t="shared" si="145"/>
        <v>0.18178026073246498</v>
      </c>
      <c r="AW74">
        <f t="shared" si="145"/>
        <v>0.20283325851128461</v>
      </c>
      <c r="AX74">
        <f t="shared" si="145"/>
        <v>0.22914950573480913</v>
      </c>
      <c r="AY74">
        <f t="shared" si="145"/>
        <v>0.26204481476421476</v>
      </c>
      <c r="AZ74">
        <f t="shared" si="145"/>
        <v>0.30316395105097182</v>
      </c>
      <c r="BA74">
        <f t="shared" si="145"/>
        <v>0.35456287140941806</v>
      </c>
      <c r="BB74">
        <f t="shared" si="145"/>
        <v>0.41881152185747605</v>
      </c>
      <c r="BC74">
        <f t="shared" si="145"/>
        <v>0.49912233491754837</v>
      </c>
      <c r="BD74">
        <f t="shared" si="145"/>
        <v>0.5995108512426387</v>
      </c>
      <c r="BE74">
        <f t="shared" si="145"/>
        <v>0.7249964966490019</v>
      </c>
      <c r="BF74">
        <f t="shared" si="145"/>
        <v>8.7011718749999994E-2</v>
      </c>
      <c r="BG74">
        <f t="shared" si="145"/>
        <v>0.11644876383258464</v>
      </c>
      <c r="BH74">
        <f t="shared" si="145"/>
        <v>0.1238080251032308</v>
      </c>
      <c r="BI74">
        <f t="shared" si="145"/>
        <v>0.13300710169153848</v>
      </c>
      <c r="BJ74">
        <f t="shared" si="145"/>
        <v>0.14450594742692313</v>
      </c>
      <c r="BK74">
        <f t="shared" si="145"/>
        <v>0.15887950459615388</v>
      </c>
      <c r="BL74">
        <f t="shared" si="145"/>
        <v>0.17684645105769237</v>
      </c>
      <c r="BM74">
        <f t="shared" si="145"/>
        <v>0.19930513413461545</v>
      </c>
      <c r="BN74">
        <f t="shared" si="145"/>
        <v>0.22737848798076929</v>
      </c>
      <c r="BO74">
        <f t="shared" si="145"/>
        <v>0.26247018028846159</v>
      </c>
      <c r="BP74">
        <f t="shared" si="145"/>
        <v>0.30633479567307698</v>
      </c>
      <c r="BQ74">
        <f t="shared" si="145"/>
        <v>0.36116556490384621</v>
      </c>
      <c r="BR74">
        <f t="shared" si="145"/>
        <v>0.42970402644230765</v>
      </c>
      <c r="BS74">
        <f t="shared" si="145"/>
        <v>0.51537710336538467</v>
      </c>
      <c r="BT74">
        <f t="shared" si="145"/>
        <v>0.62246844951923075</v>
      </c>
      <c r="BU74">
        <f t="shared" si="145"/>
        <v>0.75633263221153835</v>
      </c>
      <c r="BV74">
        <v>21</v>
      </c>
    </row>
    <row r="75" spans="23:74">
      <c r="W75">
        <f t="shared" si="140"/>
        <v>5.6232099079633171</v>
      </c>
      <c r="X75">
        <f t="shared" si="103"/>
        <v>5.6232099079633171</v>
      </c>
      <c r="Y75">
        <f t="shared" si="141"/>
        <v>4.6658844897287253</v>
      </c>
      <c r="AA75">
        <f t="shared" si="139"/>
        <v>-0.95732541823459183</v>
      </c>
      <c r="AB75">
        <f t="shared" si="99"/>
        <v>-0.95732541823459183</v>
      </c>
      <c r="AC75">
        <v>2</v>
      </c>
      <c r="AN75">
        <v>7</v>
      </c>
      <c r="AO75">
        <f t="shared" si="144"/>
        <v>3.8146972656249987</v>
      </c>
      <c r="AP75">
        <f t="shared" si="145"/>
        <v>9.9560833837598159E-2</v>
      </c>
      <c r="AQ75">
        <f t="shared" si="145"/>
        <v>0.13405406539841624</v>
      </c>
      <c r="AR75">
        <f t="shared" si="145"/>
        <v>0.14267737328862076</v>
      </c>
      <c r="AS75">
        <f t="shared" si="145"/>
        <v>0.15345650815137638</v>
      </c>
      <c r="AT75">
        <f t="shared" si="145"/>
        <v>0.16693042672982095</v>
      </c>
      <c r="AU75">
        <f t="shared" si="145"/>
        <v>0.18377282495287667</v>
      </c>
      <c r="AV75">
        <f t="shared" si="145"/>
        <v>0.20482582273169628</v>
      </c>
      <c r="AW75">
        <f t="shared" si="145"/>
        <v>0.2311420699552208</v>
      </c>
      <c r="AX75">
        <f t="shared" si="145"/>
        <v>0.26403737898462648</v>
      </c>
      <c r="AY75">
        <f t="shared" si="145"/>
        <v>0.30515651527138354</v>
      </c>
      <c r="AZ75">
        <f t="shared" si="145"/>
        <v>0.35655543562982989</v>
      </c>
      <c r="BA75">
        <f t="shared" si="145"/>
        <v>0.42080408607788772</v>
      </c>
      <c r="BB75">
        <f t="shared" si="145"/>
        <v>0.50111489913796015</v>
      </c>
      <c r="BC75">
        <f t="shared" si="145"/>
        <v>0.60150341546305053</v>
      </c>
      <c r="BD75">
        <f t="shared" si="145"/>
        <v>0.72698906086941362</v>
      </c>
      <c r="BE75">
        <f t="shared" si="145"/>
        <v>0.88384611762736753</v>
      </c>
      <c r="BF75">
        <f t="shared" si="145"/>
        <v>9.2097981770833337E-2</v>
      </c>
      <c r="BG75">
        <f t="shared" si="145"/>
        <v>0.12325576695598207</v>
      </c>
      <c r="BH75">
        <f t="shared" si="145"/>
        <v>0.13104521325226925</v>
      </c>
      <c r="BI75">
        <f t="shared" si="145"/>
        <v>0.14078202112262822</v>
      </c>
      <c r="BJ75">
        <f t="shared" si="145"/>
        <v>0.15295303096057694</v>
      </c>
      <c r="BK75">
        <f t="shared" si="145"/>
        <v>0.16816679325801287</v>
      </c>
      <c r="BL75">
        <f t="shared" si="145"/>
        <v>0.18718399612980777</v>
      </c>
      <c r="BM75">
        <f t="shared" si="145"/>
        <v>0.21095549971955135</v>
      </c>
      <c r="BN75">
        <f t="shared" si="145"/>
        <v>0.24066987920673083</v>
      </c>
      <c r="BO75">
        <f t="shared" si="145"/>
        <v>0.27781285356570518</v>
      </c>
      <c r="BP75">
        <f t="shared" si="145"/>
        <v>0.32424157151442318</v>
      </c>
      <c r="BQ75">
        <f t="shared" si="145"/>
        <v>0.38227746895032061</v>
      </c>
      <c r="BR75">
        <f t="shared" si="145"/>
        <v>0.45482234074519234</v>
      </c>
      <c r="BS75">
        <f t="shared" si="145"/>
        <v>0.54550343048878225</v>
      </c>
      <c r="BT75">
        <f t="shared" si="145"/>
        <v>0.65885479266826918</v>
      </c>
      <c r="BU75">
        <f t="shared" si="145"/>
        <v>0.8005439953926281</v>
      </c>
      <c r="BV75">
        <v>22</v>
      </c>
    </row>
    <row r="76" spans="23:74">
      <c r="W76">
        <f t="shared" si="140"/>
        <v>5.0808849335731283</v>
      </c>
      <c r="X76">
        <f t="shared" si="103"/>
        <v>5.0808849335731283</v>
      </c>
      <c r="Y76">
        <f t="shared" si="141"/>
        <v>4.0732775700610615</v>
      </c>
      <c r="AA76">
        <f t="shared" si="139"/>
        <v>-1.0076073635120668</v>
      </c>
      <c r="AB76">
        <f t="shared" si="99"/>
        <v>-1.0076073635120668</v>
      </c>
      <c r="AC76">
        <v>2</v>
      </c>
      <c r="AN76">
        <v>8</v>
      </c>
      <c r="AO76">
        <f t="shared" si="144"/>
        <v>4.7683715820312473</v>
      </c>
      <c r="AP76">
        <f t="shared" si="145"/>
        <v>0.10205153911311274</v>
      </c>
      <c r="AQ76">
        <f t="shared" si="145"/>
        <v>0.14516807856413533</v>
      </c>
      <c r="AR76">
        <f t="shared" si="145"/>
        <v>0.15594721342689097</v>
      </c>
      <c r="AS76">
        <f t="shared" si="145"/>
        <v>0.16942113200533554</v>
      </c>
      <c r="AT76">
        <f t="shared" si="145"/>
        <v>0.18626353022839123</v>
      </c>
      <c r="AU76">
        <f t="shared" si="145"/>
        <v>0.20731652800721084</v>
      </c>
      <c r="AV76">
        <f t="shared" si="145"/>
        <v>0.23363277523073533</v>
      </c>
      <c r="AW76">
        <f t="shared" si="145"/>
        <v>0.26652808426014102</v>
      </c>
      <c r="AX76">
        <f t="shared" si="145"/>
        <v>0.30764722054689808</v>
      </c>
      <c r="AY76">
        <f t="shared" si="145"/>
        <v>0.35904614090534442</v>
      </c>
      <c r="AZ76">
        <f t="shared" si="145"/>
        <v>0.42329479135340242</v>
      </c>
      <c r="BA76">
        <f t="shared" si="145"/>
        <v>0.50360560441347468</v>
      </c>
      <c r="BB76">
        <f t="shared" si="145"/>
        <v>0.60399412073856507</v>
      </c>
      <c r="BC76">
        <f t="shared" si="145"/>
        <v>0.72947976614492838</v>
      </c>
      <c r="BD76">
        <f t="shared" si="145"/>
        <v>0.88633682290288207</v>
      </c>
      <c r="BE76">
        <f t="shared" si="145"/>
        <v>1.0824081438503244</v>
      </c>
      <c r="BF76">
        <f t="shared" si="145"/>
        <v>9.8455810546874981E-2</v>
      </c>
      <c r="BG76">
        <f t="shared" si="145"/>
        <v>0.13176452086022883</v>
      </c>
      <c r="BH76">
        <f t="shared" si="145"/>
        <v>0.14009169843856731</v>
      </c>
      <c r="BI76">
        <f t="shared" si="145"/>
        <v>0.1505006704114904</v>
      </c>
      <c r="BJ76">
        <f t="shared" si="145"/>
        <v>0.16351188537764424</v>
      </c>
      <c r="BK76">
        <f t="shared" si="145"/>
        <v>0.17977590408533656</v>
      </c>
      <c r="BL76">
        <f t="shared" si="145"/>
        <v>0.20010592746995196</v>
      </c>
      <c r="BM76">
        <f t="shared" si="145"/>
        <v>0.22551845670072115</v>
      </c>
      <c r="BN76">
        <f t="shared" si="145"/>
        <v>0.25728411823918268</v>
      </c>
      <c r="BO76">
        <f t="shared" si="145"/>
        <v>0.29699119516225964</v>
      </c>
      <c r="BP76">
        <f t="shared" si="145"/>
        <v>0.34662504131610578</v>
      </c>
      <c r="BQ76">
        <f t="shared" si="145"/>
        <v>0.40866734900841351</v>
      </c>
      <c r="BR76">
        <f t="shared" si="145"/>
        <v>0.48622023362379801</v>
      </c>
      <c r="BS76">
        <f t="shared" si="145"/>
        <v>0.58316133939302883</v>
      </c>
      <c r="BT76">
        <f t="shared" si="145"/>
        <v>0.70433772160456709</v>
      </c>
      <c r="BU76">
        <f t="shared" si="145"/>
        <v>0.85580819936899022</v>
      </c>
      <c r="BV76">
        <v>23</v>
      </c>
    </row>
    <row r="77" spans="23:74">
      <c r="W77">
        <f t="shared" si="140"/>
        <v>4.5342574122735488</v>
      </c>
      <c r="X77">
        <f t="shared" si="103"/>
        <v>4.5342574122735488</v>
      </c>
      <c r="Y77">
        <f t="shared" si="141"/>
        <v>3.5152019740888023</v>
      </c>
      <c r="AA77">
        <f t="shared" si="139"/>
        <v>-1.0190554381847465</v>
      </c>
      <c r="AB77">
        <f t="shared" si="99"/>
        <v>-1.0190554381847465</v>
      </c>
      <c r="AC77">
        <v>2</v>
      </c>
      <c r="AN77">
        <v>9</v>
      </c>
      <c r="AO77">
        <f t="shared" si="144"/>
        <v>5.9604644775390598</v>
      </c>
      <c r="AP77">
        <f t="shared" si="145"/>
        <v>0.10516492070750594</v>
      </c>
      <c r="AQ77">
        <f t="shared" si="145"/>
        <v>0.1590605950212842</v>
      </c>
      <c r="AR77">
        <f t="shared" si="145"/>
        <v>0.17253451359972874</v>
      </c>
      <c r="AS77">
        <f t="shared" si="145"/>
        <v>0.18937691182278443</v>
      </c>
      <c r="AT77">
        <f t="shared" si="145"/>
        <v>0.21042990960160404</v>
      </c>
      <c r="AU77">
        <f t="shared" si="145"/>
        <v>0.23674615682512859</v>
      </c>
      <c r="AV77">
        <f t="shared" si="145"/>
        <v>0.26964146585453425</v>
      </c>
      <c r="AW77">
        <f t="shared" si="145"/>
        <v>0.31076060214129136</v>
      </c>
      <c r="AX77">
        <f t="shared" si="145"/>
        <v>0.36215952249973754</v>
      </c>
      <c r="AY77">
        <f t="shared" si="145"/>
        <v>0.42640817294779554</v>
      </c>
      <c r="AZ77">
        <f t="shared" si="145"/>
        <v>0.50671898600786791</v>
      </c>
      <c r="BA77">
        <f t="shared" si="145"/>
        <v>0.60710750233295829</v>
      </c>
      <c r="BB77">
        <f t="shared" si="145"/>
        <v>0.73259314773932149</v>
      </c>
      <c r="BC77">
        <f t="shared" si="145"/>
        <v>0.8894502044972753</v>
      </c>
      <c r="BD77">
        <f t="shared" ref="AP77:BU83" si="147">BC44</f>
        <v>1.0855215254447175</v>
      </c>
      <c r="BE77">
        <f t="shared" si="147"/>
        <v>1.3306106766290204</v>
      </c>
      <c r="BF77">
        <f t="shared" si="147"/>
        <v>0.10640309651692707</v>
      </c>
      <c r="BG77">
        <f t="shared" si="147"/>
        <v>0.14240046324053734</v>
      </c>
      <c r="BH77">
        <f t="shared" si="147"/>
        <v>0.15139980492143992</v>
      </c>
      <c r="BI77">
        <f t="shared" si="147"/>
        <v>0.16264898202256814</v>
      </c>
      <c r="BJ77">
        <f t="shared" si="147"/>
        <v>0.1767104533989784</v>
      </c>
      <c r="BK77">
        <f t="shared" si="147"/>
        <v>0.19428729261949124</v>
      </c>
      <c r="BL77">
        <f t="shared" si="147"/>
        <v>0.21625834164513225</v>
      </c>
      <c r="BM77">
        <f t="shared" si="147"/>
        <v>0.24372215292718352</v>
      </c>
      <c r="BN77">
        <f t="shared" si="147"/>
        <v>0.27805191702974763</v>
      </c>
      <c r="BO77">
        <f t="shared" si="147"/>
        <v>0.32096412215795278</v>
      </c>
      <c r="BP77">
        <f t="shared" si="147"/>
        <v>0.37460437856820916</v>
      </c>
      <c r="BQ77">
        <f t="shared" si="147"/>
        <v>0.44165469908102967</v>
      </c>
      <c r="BR77">
        <f t="shared" si="147"/>
        <v>0.52546759972205526</v>
      </c>
      <c r="BS77">
        <f t="shared" si="147"/>
        <v>0.63023372552333734</v>
      </c>
      <c r="BT77">
        <f t="shared" si="147"/>
        <v>0.76119138277493992</v>
      </c>
      <c r="BU77">
        <f t="shared" si="147"/>
        <v>0.92488845433944278</v>
      </c>
      <c r="BV77">
        <v>24</v>
      </c>
    </row>
    <row r="78" spans="23:74">
      <c r="W78">
        <f t="shared" si="140"/>
        <v>3.9967667206246622</v>
      </c>
      <c r="X78">
        <f t="shared" si="103"/>
        <v>3.9967667206246622</v>
      </c>
      <c r="Y78">
        <f t="shared" si="141"/>
        <v>3.0012109233138911</v>
      </c>
      <c r="AA78">
        <f t="shared" si="139"/>
        <v>-0.99555579731077115</v>
      </c>
      <c r="AB78">
        <f t="shared" si="99"/>
        <v>-0.99555579731077115</v>
      </c>
      <c r="AC78">
        <v>2</v>
      </c>
      <c r="AN78">
        <v>10</v>
      </c>
      <c r="AO78">
        <f t="shared" si="144"/>
        <v>7.4505805969238246</v>
      </c>
      <c r="AP78">
        <f t="shared" si="147"/>
        <v>0.10905664770049746</v>
      </c>
      <c r="AQ78">
        <f t="shared" si="147"/>
        <v>0.1764262405927203</v>
      </c>
      <c r="AR78">
        <f t="shared" si="147"/>
        <v>0.19326863881577599</v>
      </c>
      <c r="AS78">
        <f t="shared" si="147"/>
        <v>0.2143216365945956</v>
      </c>
      <c r="AT78">
        <f t="shared" si="147"/>
        <v>0.24063788381812015</v>
      </c>
      <c r="AU78">
        <f t="shared" si="147"/>
        <v>0.27353319284752575</v>
      </c>
      <c r="AV78">
        <f t="shared" si="147"/>
        <v>0.31465232913428282</v>
      </c>
      <c r="AW78">
        <f t="shared" si="147"/>
        <v>0.36605124949272921</v>
      </c>
      <c r="AX78">
        <f t="shared" si="147"/>
        <v>0.4302998999407871</v>
      </c>
      <c r="AY78">
        <f t="shared" si="147"/>
        <v>0.51061071300085947</v>
      </c>
      <c r="AZ78">
        <f t="shared" si="147"/>
        <v>0.61099922932594997</v>
      </c>
      <c r="BA78">
        <f t="shared" si="147"/>
        <v>0.73648487473231294</v>
      </c>
      <c r="BB78">
        <f t="shared" si="147"/>
        <v>0.89334193149026686</v>
      </c>
      <c r="BC78">
        <f t="shared" si="147"/>
        <v>1.0894132524377091</v>
      </c>
      <c r="BD78">
        <f t="shared" si="147"/>
        <v>1.3345024036220119</v>
      </c>
      <c r="BE78">
        <f t="shared" si="147"/>
        <v>1.6408638426023907</v>
      </c>
      <c r="BF78">
        <f t="shared" si="147"/>
        <v>0.11633720397949217</v>
      </c>
      <c r="BG78">
        <f t="shared" si="147"/>
        <v>0.15569539121592296</v>
      </c>
      <c r="BH78">
        <f t="shared" si="147"/>
        <v>0.16553493802503066</v>
      </c>
      <c r="BI78">
        <f t="shared" si="147"/>
        <v>0.17783437153641526</v>
      </c>
      <c r="BJ78">
        <f t="shared" si="147"/>
        <v>0.19320866342564605</v>
      </c>
      <c r="BK78">
        <f t="shared" si="147"/>
        <v>0.2124265282871845</v>
      </c>
      <c r="BL78">
        <f t="shared" si="147"/>
        <v>0.23644885936410759</v>
      </c>
      <c r="BM78">
        <f t="shared" si="147"/>
        <v>0.26647677321026142</v>
      </c>
      <c r="BN78">
        <f t="shared" si="147"/>
        <v>0.30401166551795372</v>
      </c>
      <c r="BO78">
        <f t="shared" si="147"/>
        <v>0.35093028090256917</v>
      </c>
      <c r="BP78">
        <f t="shared" si="147"/>
        <v>0.40957855013333833</v>
      </c>
      <c r="BQ78">
        <f t="shared" si="147"/>
        <v>0.4828888866717998</v>
      </c>
      <c r="BR78">
        <f t="shared" si="147"/>
        <v>0.57452680734487671</v>
      </c>
      <c r="BS78">
        <f t="shared" si="147"/>
        <v>0.68907420818622289</v>
      </c>
      <c r="BT78">
        <f t="shared" si="147"/>
        <v>0.83225845923790542</v>
      </c>
      <c r="BU78">
        <f t="shared" si="147"/>
        <v>1.0112387730525088</v>
      </c>
      <c r="BV78">
        <v>25</v>
      </c>
    </row>
    <row r="79" spans="23:74">
      <c r="W79">
        <f t="shared" si="140"/>
        <v>3.4809736279570322</v>
      </c>
      <c r="X79">
        <f t="shared" si="103"/>
        <v>3.4809736279570322</v>
      </c>
      <c r="Y79">
        <f t="shared" si="141"/>
        <v>2.5374331813856923</v>
      </c>
      <c r="AA79">
        <f t="shared" si="139"/>
        <v>-0.94354044657133995</v>
      </c>
      <c r="AB79">
        <f t="shared" si="99"/>
        <v>-0.94354044657133995</v>
      </c>
      <c r="AC79">
        <v>2</v>
      </c>
      <c r="AN79">
        <v>11</v>
      </c>
      <c r="AO79">
        <f t="shared" si="144"/>
        <v>9.3132257461547798</v>
      </c>
      <c r="AP79">
        <f t="shared" si="147"/>
        <v>0.11392130644173686</v>
      </c>
      <c r="AQ79">
        <f t="shared" si="147"/>
        <v>0.19813329755701539</v>
      </c>
      <c r="AR79">
        <f t="shared" si="147"/>
        <v>0.21918629533583497</v>
      </c>
      <c r="AS79">
        <f t="shared" si="147"/>
        <v>0.24550254255935944</v>
      </c>
      <c r="AT79">
        <f t="shared" si="147"/>
        <v>0.27839785158876512</v>
      </c>
      <c r="AU79">
        <f t="shared" si="147"/>
        <v>0.31951698787552218</v>
      </c>
      <c r="AV79">
        <f t="shared" si="147"/>
        <v>0.37091590823396847</v>
      </c>
      <c r="AW79">
        <f t="shared" si="147"/>
        <v>0.43516455868202641</v>
      </c>
      <c r="AX79">
        <f t="shared" si="147"/>
        <v>0.51547537174209879</v>
      </c>
      <c r="AY79">
        <f t="shared" si="147"/>
        <v>0.61586388806718928</v>
      </c>
      <c r="AZ79">
        <f t="shared" si="147"/>
        <v>0.74134953347355237</v>
      </c>
      <c r="BA79">
        <f t="shared" si="147"/>
        <v>0.89820659023150595</v>
      </c>
      <c r="BB79">
        <f t="shared" si="147"/>
        <v>1.0942779111789487</v>
      </c>
      <c r="BC79">
        <f t="shared" si="147"/>
        <v>1.3393670623632512</v>
      </c>
      <c r="BD79">
        <f t="shared" si="147"/>
        <v>1.6457285013436298</v>
      </c>
      <c r="BE79">
        <f t="shared" si="147"/>
        <v>2.0286803000691029</v>
      </c>
      <c r="BF79">
        <f t="shared" si="147"/>
        <v>0.12875483830769854</v>
      </c>
      <c r="BG79">
        <f t="shared" si="147"/>
        <v>0.17231405118515497</v>
      </c>
      <c r="BH79">
        <f t="shared" si="147"/>
        <v>0.18320385440451908</v>
      </c>
      <c r="BI79">
        <f t="shared" si="147"/>
        <v>0.19681610842872421</v>
      </c>
      <c r="BJ79">
        <f t="shared" si="147"/>
        <v>0.21383142595898061</v>
      </c>
      <c r="BK79">
        <f t="shared" si="147"/>
        <v>0.23510057287180114</v>
      </c>
      <c r="BL79">
        <f t="shared" si="147"/>
        <v>0.26168700651282678</v>
      </c>
      <c r="BM79">
        <f t="shared" si="147"/>
        <v>0.29492004856410881</v>
      </c>
      <c r="BN79">
        <f t="shared" si="147"/>
        <v>0.33646135112821135</v>
      </c>
      <c r="BO79">
        <f t="shared" si="147"/>
        <v>0.38838797933333963</v>
      </c>
      <c r="BP79">
        <f t="shared" si="147"/>
        <v>0.45329626458974986</v>
      </c>
      <c r="BQ79">
        <f t="shared" si="147"/>
        <v>0.53443162116026266</v>
      </c>
      <c r="BR79">
        <f t="shared" si="147"/>
        <v>0.63585081687340361</v>
      </c>
      <c r="BS79">
        <f t="shared" si="147"/>
        <v>0.76262481151482997</v>
      </c>
      <c r="BT79">
        <f t="shared" si="147"/>
        <v>0.92109230481661253</v>
      </c>
      <c r="BU79">
        <f t="shared" si="147"/>
        <v>1.1191766714438409</v>
      </c>
      <c r="BV79">
        <v>26</v>
      </c>
    </row>
    <row r="80" spans="23:74">
      <c r="W80">
        <f t="shared" si="140"/>
        <v>2.9974394727822387</v>
      </c>
      <c r="X80">
        <f t="shared" si="103"/>
        <v>2.9974394727822387</v>
      </c>
      <c r="Y80">
        <f t="shared" si="141"/>
        <v>2.1266446389668303</v>
      </c>
      <c r="AA80">
        <f t="shared" si="139"/>
        <v>-0.87079483381540834</v>
      </c>
      <c r="AB80">
        <f t="shared" si="99"/>
        <v>-0.87079483381540834</v>
      </c>
      <c r="AC80">
        <v>2</v>
      </c>
      <c r="AN80">
        <v>12</v>
      </c>
      <c r="AO80">
        <f t="shared" si="144"/>
        <v>11.641532182693474</v>
      </c>
      <c r="AP80">
        <f t="shared" si="147"/>
        <v>0.12000212986828611</v>
      </c>
      <c r="AQ80">
        <f t="shared" si="147"/>
        <v>0.22526711876238426</v>
      </c>
      <c r="AR80">
        <f t="shared" si="147"/>
        <v>0.25158336598590875</v>
      </c>
      <c r="AS80">
        <f t="shared" si="147"/>
        <v>0.28447867501531438</v>
      </c>
      <c r="AT80">
        <f t="shared" si="147"/>
        <v>0.32559781130207149</v>
      </c>
      <c r="AU80">
        <f t="shared" si="147"/>
        <v>0.37699673166051778</v>
      </c>
      <c r="AV80">
        <f t="shared" si="147"/>
        <v>0.44124538210857567</v>
      </c>
      <c r="AW80">
        <f t="shared" si="147"/>
        <v>0.52155619516864815</v>
      </c>
      <c r="AX80">
        <f t="shared" si="147"/>
        <v>0.62194471149373842</v>
      </c>
      <c r="AY80">
        <f t="shared" si="147"/>
        <v>0.74743035690010162</v>
      </c>
      <c r="AZ80">
        <f t="shared" si="147"/>
        <v>0.90428741365805543</v>
      </c>
      <c r="BA80">
        <f t="shared" si="147"/>
        <v>1.1003587346054977</v>
      </c>
      <c r="BB80">
        <f t="shared" si="147"/>
        <v>1.3454478857898009</v>
      </c>
      <c r="BC80">
        <f t="shared" si="147"/>
        <v>1.6518093247701793</v>
      </c>
      <c r="BD80">
        <f t="shared" si="147"/>
        <v>2.0347611234956524</v>
      </c>
      <c r="BE80">
        <f t="shared" si="147"/>
        <v>2.5134508719024939</v>
      </c>
      <c r="BF80">
        <f t="shared" si="147"/>
        <v>0.14427688121795654</v>
      </c>
      <c r="BG80">
        <f t="shared" si="147"/>
        <v>0.19308737614669502</v>
      </c>
      <c r="BH80">
        <f t="shared" si="147"/>
        <v>0.20528999987887964</v>
      </c>
      <c r="BI80">
        <f t="shared" si="147"/>
        <v>0.2205432795441104</v>
      </c>
      <c r="BJ80">
        <f t="shared" si="147"/>
        <v>0.23960987912564888</v>
      </c>
      <c r="BK80">
        <f t="shared" si="147"/>
        <v>0.26344312860257196</v>
      </c>
      <c r="BL80">
        <f t="shared" si="147"/>
        <v>0.2932346904487258</v>
      </c>
      <c r="BM80">
        <f t="shared" si="147"/>
        <v>0.33047414275641812</v>
      </c>
      <c r="BN80">
        <f t="shared" si="147"/>
        <v>0.3770234581410335</v>
      </c>
      <c r="BO80">
        <f t="shared" si="147"/>
        <v>0.43521010237180269</v>
      </c>
      <c r="BP80">
        <f t="shared" si="147"/>
        <v>0.50794340766026425</v>
      </c>
      <c r="BQ80">
        <f t="shared" si="147"/>
        <v>0.59886003927084119</v>
      </c>
      <c r="BR80">
        <f t="shared" si="147"/>
        <v>0.71250582878406232</v>
      </c>
      <c r="BS80">
        <f t="shared" si="147"/>
        <v>0.85456306567558871</v>
      </c>
      <c r="BT80">
        <f t="shared" si="147"/>
        <v>1.0321346117899968</v>
      </c>
      <c r="BU80">
        <f t="shared" si="147"/>
        <v>1.2540990444330067</v>
      </c>
      <c r="BV80">
        <v>27</v>
      </c>
    </row>
    <row r="81" spans="23:74">
      <c r="W81">
        <f>G4*G20</f>
        <v>8.2108969120459676</v>
      </c>
      <c r="X81">
        <f t="shared" si="103"/>
        <v>8.2108969120459676</v>
      </c>
      <c r="Y81">
        <f>AS20</f>
        <v>9.1016456345627699</v>
      </c>
      <c r="AA81">
        <f t="shared" ref="AA81:AA95" si="148">AB4-G4</f>
        <v>0.89074872251680226</v>
      </c>
      <c r="AB81">
        <f t="shared" si="99"/>
        <v>0.89074872251680226</v>
      </c>
      <c r="AC81">
        <v>2</v>
      </c>
      <c r="AN81">
        <v>13</v>
      </c>
      <c r="AO81">
        <f t="shared" si="144"/>
        <v>14.551915228366843</v>
      </c>
      <c r="AP81">
        <f t="shared" si="147"/>
        <v>0.12760315915147263</v>
      </c>
      <c r="AQ81">
        <f t="shared" si="147"/>
        <v>0.25918439526909531</v>
      </c>
      <c r="AR81">
        <f t="shared" si="147"/>
        <v>0.29207970429850094</v>
      </c>
      <c r="AS81">
        <f t="shared" si="147"/>
        <v>0.33319884058525795</v>
      </c>
      <c r="AT81">
        <f t="shared" si="147"/>
        <v>0.38459776094370429</v>
      </c>
      <c r="AU81">
        <f t="shared" si="147"/>
        <v>0.44884641139176223</v>
      </c>
      <c r="AV81">
        <f t="shared" si="147"/>
        <v>0.52915722445183455</v>
      </c>
      <c r="AW81">
        <f t="shared" si="147"/>
        <v>0.62954574077692516</v>
      </c>
      <c r="AX81">
        <f t="shared" si="147"/>
        <v>0.75503138618328802</v>
      </c>
      <c r="AY81">
        <f t="shared" si="147"/>
        <v>0.91188844294124216</v>
      </c>
      <c r="AZ81">
        <f t="shared" si="147"/>
        <v>1.1079597638886844</v>
      </c>
      <c r="BA81">
        <f t="shared" si="147"/>
        <v>1.3530489150729872</v>
      </c>
      <c r="BB81">
        <f t="shared" si="147"/>
        <v>1.6594103540533658</v>
      </c>
      <c r="BC81">
        <f t="shared" si="147"/>
        <v>2.0423621527788387</v>
      </c>
      <c r="BD81">
        <f t="shared" si="147"/>
        <v>2.5210519011856798</v>
      </c>
      <c r="BE81">
        <f t="shared" si="147"/>
        <v>3.1194140866942326</v>
      </c>
      <c r="BF81">
        <f t="shared" si="147"/>
        <v>0.16367943485577896</v>
      </c>
      <c r="BG81">
        <f t="shared" si="147"/>
        <v>0.21905403234862</v>
      </c>
      <c r="BH81">
        <f t="shared" si="147"/>
        <v>0.23289768172183026</v>
      </c>
      <c r="BI81">
        <f t="shared" si="147"/>
        <v>0.25020224343834313</v>
      </c>
      <c r="BJ81">
        <f t="shared" si="147"/>
        <v>0.27183294558398408</v>
      </c>
      <c r="BK81">
        <f t="shared" si="147"/>
        <v>0.29887132326603538</v>
      </c>
      <c r="BL81">
        <f t="shared" si="147"/>
        <v>0.33266929536859952</v>
      </c>
      <c r="BM81">
        <f t="shared" si="147"/>
        <v>0.37491676049680461</v>
      </c>
      <c r="BN81">
        <f t="shared" si="147"/>
        <v>0.42772609190706107</v>
      </c>
      <c r="BO81">
        <f t="shared" si="147"/>
        <v>0.49373775616988158</v>
      </c>
      <c r="BP81">
        <f t="shared" si="147"/>
        <v>0.57625233649840724</v>
      </c>
      <c r="BQ81">
        <f t="shared" si="147"/>
        <v>0.67939556190906414</v>
      </c>
      <c r="BR81">
        <f t="shared" si="147"/>
        <v>0.80832459367238541</v>
      </c>
      <c r="BS81">
        <f t="shared" si="147"/>
        <v>0.96948588337653707</v>
      </c>
      <c r="BT81">
        <f t="shared" si="147"/>
        <v>1.1709374955067264</v>
      </c>
      <c r="BU81">
        <f t="shared" si="147"/>
        <v>1.4227520106694631</v>
      </c>
      <c r="BV81">
        <v>28</v>
      </c>
    </row>
    <row r="82" spans="23:74">
      <c r="W82">
        <f t="shared" ref="W82:W95" si="149">G5*G21</f>
        <v>8.0284325362227236</v>
      </c>
      <c r="X82">
        <f t="shared" si="103"/>
        <v>8.0284325362227236</v>
      </c>
      <c r="Y82">
        <f t="shared" ref="Y82:Y95" si="150">AS21</f>
        <v>8.7003202245715663</v>
      </c>
      <c r="AA82">
        <f t="shared" si="148"/>
        <v>0.67188768834884272</v>
      </c>
      <c r="AB82">
        <f t="shared" si="99"/>
        <v>0.67188768834884272</v>
      </c>
      <c r="AC82">
        <v>2</v>
      </c>
      <c r="AN82">
        <v>14</v>
      </c>
      <c r="AO82">
        <f t="shared" si="144"/>
        <v>18.189894035458554</v>
      </c>
      <c r="AP82">
        <f t="shared" si="147"/>
        <v>0.13710444575545586</v>
      </c>
      <c r="AQ82">
        <f t="shared" si="147"/>
        <v>0.30158099090248419</v>
      </c>
      <c r="AR82">
        <f t="shared" si="147"/>
        <v>0.3427001271892412</v>
      </c>
      <c r="AS82">
        <f t="shared" si="147"/>
        <v>0.39409904754768754</v>
      </c>
      <c r="AT82">
        <f t="shared" si="147"/>
        <v>0.45834769799574537</v>
      </c>
      <c r="AU82">
        <f t="shared" si="147"/>
        <v>0.53865851105581786</v>
      </c>
      <c r="AV82">
        <f t="shared" si="147"/>
        <v>0.63904702738090824</v>
      </c>
      <c r="AW82">
        <f t="shared" si="147"/>
        <v>0.76453267278727144</v>
      </c>
      <c r="AX82">
        <f t="shared" si="147"/>
        <v>0.92138972954522502</v>
      </c>
      <c r="AY82">
        <f t="shared" si="147"/>
        <v>1.1174610504926674</v>
      </c>
      <c r="AZ82">
        <f t="shared" si="147"/>
        <v>1.3625502016769704</v>
      </c>
      <c r="BA82">
        <f t="shared" si="147"/>
        <v>1.668911640657349</v>
      </c>
      <c r="BB82">
        <f t="shared" si="147"/>
        <v>2.0518634393828221</v>
      </c>
      <c r="BC82">
        <f t="shared" si="147"/>
        <v>2.5305531877896632</v>
      </c>
      <c r="BD82">
        <f t="shared" si="147"/>
        <v>3.1289153732982147</v>
      </c>
      <c r="BE82">
        <f t="shared" si="147"/>
        <v>3.8768681051839047</v>
      </c>
      <c r="BF82">
        <f t="shared" si="147"/>
        <v>0.18793262690305704</v>
      </c>
      <c r="BG82">
        <f t="shared" si="147"/>
        <v>0.25151235260102628</v>
      </c>
      <c r="BH82">
        <f t="shared" si="147"/>
        <v>0.26740728402551861</v>
      </c>
      <c r="BI82">
        <f t="shared" si="147"/>
        <v>0.28727594830613395</v>
      </c>
      <c r="BJ82">
        <f t="shared" si="147"/>
        <v>0.3121117786569032</v>
      </c>
      <c r="BK82">
        <f t="shared" si="147"/>
        <v>0.3431565665953647</v>
      </c>
      <c r="BL82">
        <f t="shared" si="147"/>
        <v>0.38196255151844172</v>
      </c>
      <c r="BM82">
        <f t="shared" si="147"/>
        <v>0.43047003267228784</v>
      </c>
      <c r="BN82">
        <f t="shared" si="147"/>
        <v>0.49110438411459545</v>
      </c>
      <c r="BO82">
        <f t="shared" si="147"/>
        <v>0.56689732341748011</v>
      </c>
      <c r="BP82">
        <f t="shared" si="147"/>
        <v>0.66163849754608595</v>
      </c>
      <c r="BQ82">
        <f t="shared" si="147"/>
        <v>0.78006496520684299</v>
      </c>
      <c r="BR82">
        <f t="shared" si="147"/>
        <v>0.92809804978278931</v>
      </c>
      <c r="BS82">
        <f t="shared" si="147"/>
        <v>1.1131394055027226</v>
      </c>
      <c r="BT82">
        <f t="shared" si="147"/>
        <v>1.3444411001526388</v>
      </c>
      <c r="BU82">
        <f t="shared" si="147"/>
        <v>1.633568218465034</v>
      </c>
      <c r="BV82">
        <v>29</v>
      </c>
    </row>
    <row r="83" spans="23:74">
      <c r="W83">
        <f t="shared" si="149"/>
        <v>7.8114478730815691</v>
      </c>
      <c r="X83">
        <f t="shared" si="103"/>
        <v>7.8114478730815691</v>
      </c>
      <c r="Y83">
        <f t="shared" si="150"/>
        <v>8.245833393269022</v>
      </c>
      <c r="AA83">
        <f t="shared" si="148"/>
        <v>0.43438552018745291</v>
      </c>
      <c r="AB83">
        <f t="shared" si="99"/>
        <v>0.43438552018745291</v>
      </c>
      <c r="AC83">
        <v>2</v>
      </c>
      <c r="AN83">
        <v>15</v>
      </c>
      <c r="AO83">
        <f t="shared" si="144"/>
        <v>22.737367544323188</v>
      </c>
      <c r="AP83">
        <f t="shared" si="147"/>
        <v>0.14898105401043482</v>
      </c>
      <c r="AQ83">
        <f t="shared" si="147"/>
        <v>0.35457673544422019</v>
      </c>
      <c r="AR83">
        <f t="shared" si="147"/>
        <v>0.40597565580266654</v>
      </c>
      <c r="AS83">
        <f t="shared" si="147"/>
        <v>0.47022430625072437</v>
      </c>
      <c r="AT83">
        <f t="shared" si="147"/>
        <v>0.55053511931079679</v>
      </c>
      <c r="AU83">
        <f t="shared" si="147"/>
        <v>0.65092363563588729</v>
      </c>
      <c r="AV83">
        <f t="shared" si="147"/>
        <v>0.77640928104225027</v>
      </c>
      <c r="AW83">
        <f t="shared" si="147"/>
        <v>0.93326633780020407</v>
      </c>
      <c r="AX83">
        <f t="shared" si="147"/>
        <v>1.1293376587476462</v>
      </c>
      <c r="AY83">
        <f t="shared" si="147"/>
        <v>1.3744268099319494</v>
      </c>
      <c r="AZ83">
        <f t="shared" si="147"/>
        <v>1.6807882489123278</v>
      </c>
      <c r="BA83">
        <f t="shared" si="147"/>
        <v>2.0637400476378005</v>
      </c>
      <c r="BB83">
        <f t="shared" si="147"/>
        <v>2.5424297960446425</v>
      </c>
      <c r="BC83">
        <f t="shared" si="147"/>
        <v>3.1407919815531939</v>
      </c>
      <c r="BD83">
        <f t="shared" si="147"/>
        <v>3.8887447134388826</v>
      </c>
      <c r="BE83">
        <f t="shared" si="147"/>
        <v>4.8236856282959968</v>
      </c>
      <c r="BF83">
        <f t="shared" si="147"/>
        <v>0.21824911696215457</v>
      </c>
      <c r="BG83">
        <f t="shared" si="147"/>
        <v>0.29208525291653409</v>
      </c>
      <c r="BH83">
        <f t="shared" si="147"/>
        <v>0.31054428690512897</v>
      </c>
      <c r="BI83">
        <f t="shared" si="147"/>
        <v>0.33361807939087251</v>
      </c>
      <c r="BJ83">
        <f t="shared" si="147"/>
        <v>0.36246031999805206</v>
      </c>
      <c r="BK83">
        <f t="shared" si="147"/>
        <v>0.39851312075702638</v>
      </c>
      <c r="BL83">
        <f t="shared" si="147"/>
        <v>0.44357912170574432</v>
      </c>
      <c r="BM83">
        <f t="shared" si="147"/>
        <v>0.49991162289164182</v>
      </c>
      <c r="BN83">
        <f t="shared" si="147"/>
        <v>0.57032724937401358</v>
      </c>
      <c r="BO83">
        <f t="shared" si="147"/>
        <v>0.65834678247697831</v>
      </c>
      <c r="BP83">
        <f t="shared" si="147"/>
        <v>0.76837119885568417</v>
      </c>
      <c r="BQ83">
        <f t="shared" si="147"/>
        <v>0.90590171932906638</v>
      </c>
      <c r="BR83">
        <f t="shared" si="147"/>
        <v>1.0778148699207943</v>
      </c>
      <c r="BS83">
        <f t="shared" si="147"/>
        <v>1.2927063081604544</v>
      </c>
      <c r="BT83">
        <f t="shared" si="147"/>
        <v>1.5613206059600291</v>
      </c>
      <c r="BU83">
        <f t="shared" si="147"/>
        <v>1.8970884782094977</v>
      </c>
      <c r="BV83">
        <v>30</v>
      </c>
    </row>
    <row r="84" spans="23:74">
      <c r="W84">
        <f t="shared" si="149"/>
        <v>7.5561717987978589</v>
      </c>
      <c r="X84">
        <f t="shared" si="103"/>
        <v>7.5561717987978589</v>
      </c>
      <c r="Y84">
        <f t="shared" si="150"/>
        <v>7.7404048592232506</v>
      </c>
      <c r="AA84">
        <f t="shared" si="148"/>
        <v>0.18423306042539167</v>
      </c>
      <c r="AB84">
        <f t="shared" si="99"/>
        <v>0.18423306042539167</v>
      </c>
      <c r="AC84">
        <v>2</v>
      </c>
    </row>
    <row r="85" spans="23:74">
      <c r="W85">
        <f t="shared" si="149"/>
        <v>7.2596187454698411</v>
      </c>
      <c r="X85">
        <f t="shared" si="103"/>
        <v>7.2596187454698411</v>
      </c>
      <c r="Y85">
        <f t="shared" si="150"/>
        <v>7.189550309411973</v>
      </c>
      <c r="AA85">
        <f t="shared" si="148"/>
        <v>-7.0068436057868055E-2</v>
      </c>
      <c r="AB85">
        <f t="shared" si="99"/>
        <v>-7.0068436057868055E-2</v>
      </c>
      <c r="AC85">
        <v>2</v>
      </c>
    </row>
    <row r="86" spans="23:74">
      <c r="W86">
        <f t="shared" si="149"/>
        <v>6.920130401592651</v>
      </c>
      <c r="X86">
        <f t="shared" si="103"/>
        <v>6.920130401592651</v>
      </c>
      <c r="Y86">
        <f t="shared" si="150"/>
        <v>6.6022313564988568</v>
      </c>
      <c r="AA86">
        <f t="shared" si="148"/>
        <v>-0.31789904509379419</v>
      </c>
      <c r="AB86">
        <f t="shared" ref="AB86:AB149" si="151">IFERROR(AA86,"")</f>
        <v>-0.31789904509379419</v>
      </c>
      <c r="AC86">
        <v>2</v>
      </c>
    </row>
    <row r="87" spans="23:74">
      <c r="W87">
        <f t="shared" si="149"/>
        <v>6.537954780757147</v>
      </c>
      <c r="X87">
        <f t="shared" si="103"/>
        <v>6.537954780757147</v>
      </c>
      <c r="Y87">
        <f t="shared" si="150"/>
        <v>5.9905196409670296</v>
      </c>
      <c r="AA87">
        <f t="shared" si="148"/>
        <v>-0.54743513979011738</v>
      </c>
      <c r="AB87">
        <f t="shared" si="151"/>
        <v>-0.54743513979011738</v>
      </c>
      <c r="AC87">
        <v>2</v>
      </c>
    </row>
    <row r="88" spans="23:74">
      <c r="W88">
        <f t="shared" si="149"/>
        <v>6.115763375184728</v>
      </c>
      <c r="X88">
        <f t="shared" si="103"/>
        <v>6.115763375184728</v>
      </c>
      <c r="Y88">
        <f t="shared" si="150"/>
        <v>5.3687375020425492</v>
      </c>
      <c r="AA88">
        <f t="shared" si="148"/>
        <v>-0.74702587314217883</v>
      </c>
      <c r="AB88">
        <f t="shared" si="151"/>
        <v>-0.74702587314217883</v>
      </c>
      <c r="AC88">
        <v>2</v>
      </c>
    </row>
    <row r="89" spans="23:74">
      <c r="W89">
        <f t="shared" si="149"/>
        <v>5.6589747848260643</v>
      </c>
      <c r="X89">
        <f t="shared" ref="X89:X152" si="152">IFERROR(W89, NA())</f>
        <v>5.6589747848260643</v>
      </c>
      <c r="Y89">
        <f t="shared" si="150"/>
        <v>4.752176161141958</v>
      </c>
      <c r="AA89">
        <f t="shared" si="148"/>
        <v>-0.90679862368410635</v>
      </c>
      <c r="AB89">
        <f t="shared" si="151"/>
        <v>-0.90679862368410635</v>
      </c>
      <c r="AC89">
        <v>2</v>
      </c>
    </row>
    <row r="90" spans="23:74">
      <c r="W90">
        <f t="shared" si="149"/>
        <v>5.1757513471171936</v>
      </c>
      <c r="X90">
        <f t="shared" si="152"/>
        <v>5.1757513471171936</v>
      </c>
      <c r="Y90">
        <f t="shared" si="150"/>
        <v>4.155621650811324</v>
      </c>
      <c r="AA90">
        <f t="shared" si="148"/>
        <v>-1.0201296963058697</v>
      </c>
      <c r="AB90">
        <f t="shared" si="151"/>
        <v>-1.0201296963058697</v>
      </c>
      <c r="AC90">
        <v>2</v>
      </c>
    </row>
    <row r="91" spans="23:74">
      <c r="W91">
        <f t="shared" si="149"/>
        <v>4.676581075561038</v>
      </c>
      <c r="X91">
        <f t="shared" si="152"/>
        <v>4.676581075561038</v>
      </c>
      <c r="Y91">
        <f t="shared" si="150"/>
        <v>3.5919817422914173</v>
      </c>
      <c r="AA91">
        <f t="shared" si="148"/>
        <v>-1.0845993332696207</v>
      </c>
      <c r="AB91">
        <f t="shared" si="151"/>
        <v>-1.0845993332696207</v>
      </c>
      <c r="AC91">
        <v>2</v>
      </c>
    </row>
    <row r="92" spans="23:74">
      <c r="W92">
        <f t="shared" si="149"/>
        <v>4.1734506258634294</v>
      </c>
      <c r="X92">
        <f t="shared" si="152"/>
        <v>4.1734506258634294</v>
      </c>
      <c r="Y92">
        <f t="shared" si="150"/>
        <v>3.0712737164939226</v>
      </c>
      <c r="AA92">
        <f t="shared" si="148"/>
        <v>-1.1021769093695069</v>
      </c>
      <c r="AB92">
        <f t="shared" si="151"/>
        <v>-1.1021769093695069</v>
      </c>
      <c r="AC92">
        <v>2</v>
      </c>
    </row>
    <row r="93" spans="23:74">
      <c r="W93">
        <f t="shared" si="149"/>
        <v>3.6787299561930591</v>
      </c>
      <c r="X93">
        <f t="shared" si="152"/>
        <v>3.6787299561930591</v>
      </c>
      <c r="Y93">
        <f t="shared" si="150"/>
        <v>2.6001191414798059</v>
      </c>
      <c r="AA93">
        <f t="shared" si="148"/>
        <v>-1.0786108147132532</v>
      </c>
      <c r="AB93">
        <f t="shared" si="151"/>
        <v>-1.0786108147132532</v>
      </c>
      <c r="AC93">
        <v>2</v>
      </c>
    </row>
    <row r="94" spans="23:74">
      <c r="W94">
        <f t="shared" si="149"/>
        <v>3.2039803313519784</v>
      </c>
      <c r="X94">
        <f t="shared" si="152"/>
        <v>3.2039803313519784</v>
      </c>
      <c r="Y94">
        <f t="shared" si="150"/>
        <v>2.1817498034195046</v>
      </c>
      <c r="AA94">
        <f t="shared" si="148"/>
        <v>-1.0222305279324737</v>
      </c>
      <c r="AB94">
        <f t="shared" si="151"/>
        <v>-1.0222305279324737</v>
      </c>
      <c r="AC94">
        <v>2</v>
      </c>
    </row>
    <row r="95" spans="23:74">
      <c r="W95">
        <f t="shared" si="149"/>
        <v>2.7589226870554389</v>
      </c>
      <c r="X95">
        <f t="shared" si="152"/>
        <v>2.7589226870554389</v>
      </c>
      <c r="Y95">
        <f t="shared" si="150"/>
        <v>1.8164145481797396</v>
      </c>
      <c r="AA95">
        <f t="shared" si="148"/>
        <v>-0.94250813887569929</v>
      </c>
      <c r="AB95">
        <f t="shared" si="151"/>
        <v>-0.94250813887569929</v>
      </c>
      <c r="AC95">
        <v>2</v>
      </c>
    </row>
    <row r="96" spans="23:74">
      <c r="W96">
        <f>H4*H20</f>
        <v>7.4680711053068256</v>
      </c>
      <c r="X96">
        <f t="shared" si="152"/>
        <v>7.4680711053068256</v>
      </c>
      <c r="Y96">
        <f>AT20</f>
        <v>8.7500259988856417</v>
      </c>
      <c r="AA96">
        <f t="shared" ref="AA96:AA110" si="153">AC4-H4</f>
        <v>1.2819548935788161</v>
      </c>
      <c r="AB96">
        <f t="shared" si="151"/>
        <v>1.2819548935788161</v>
      </c>
      <c r="AC96">
        <v>2</v>
      </c>
    </row>
    <row r="97" spans="23:29">
      <c r="W97">
        <f t="shared" ref="W97:W110" si="154">H5*H21</f>
        <v>7.302113969633341</v>
      </c>
      <c r="X97">
        <f t="shared" si="152"/>
        <v>7.302113969633341</v>
      </c>
      <c r="Y97">
        <f t="shared" ref="Y97:Y110" si="155">AT21</f>
        <v>8.3017027939376238</v>
      </c>
      <c r="AA97">
        <f t="shared" si="153"/>
        <v>0.99958882430428275</v>
      </c>
      <c r="AB97">
        <f t="shared" si="151"/>
        <v>0.99958882430428275</v>
      </c>
      <c r="AC97">
        <v>2</v>
      </c>
    </row>
    <row r="98" spans="23:29">
      <c r="W98">
        <f t="shared" si="154"/>
        <v>7.1047595380216295</v>
      </c>
      <c r="X98">
        <f t="shared" si="152"/>
        <v>7.1047595380216295</v>
      </c>
      <c r="Y98">
        <f t="shared" si="155"/>
        <v>7.8020150779732376</v>
      </c>
      <c r="AA98">
        <f t="shared" si="153"/>
        <v>0.69725553995160805</v>
      </c>
      <c r="AB98">
        <f t="shared" si="151"/>
        <v>0.69725553995160805</v>
      </c>
      <c r="AC98">
        <v>2</v>
      </c>
    </row>
    <row r="99" spans="23:29">
      <c r="W99">
        <f t="shared" si="154"/>
        <v>6.8725778537725573</v>
      </c>
      <c r="X99">
        <f t="shared" si="152"/>
        <v>6.8725778537725573</v>
      </c>
      <c r="Y99">
        <f t="shared" si="155"/>
        <v>7.2560769987103004</v>
      </c>
      <c r="AA99">
        <f t="shared" si="153"/>
        <v>0.38349914493774317</v>
      </c>
      <c r="AB99">
        <f t="shared" si="151"/>
        <v>0.38349914493774317</v>
      </c>
      <c r="AC99">
        <v>2</v>
      </c>
    </row>
    <row r="100" spans="23:29">
      <c r="W100">
        <f t="shared" si="154"/>
        <v>6.6028534482084842</v>
      </c>
      <c r="X100">
        <f t="shared" si="152"/>
        <v>6.6028534482084842</v>
      </c>
      <c r="Y100">
        <f t="shared" si="155"/>
        <v>6.6724542398363811</v>
      </c>
      <c r="AA100">
        <f t="shared" si="153"/>
        <v>6.9600791627896896E-2</v>
      </c>
      <c r="AB100">
        <f t="shared" si="151"/>
        <v>6.9600791627896896E-2</v>
      </c>
      <c r="AC100">
        <v>2</v>
      </c>
    </row>
    <row r="101" spans="23:29">
      <c r="W101">
        <f t="shared" si="154"/>
        <v>6.2940780344314327</v>
      </c>
      <c r="X101">
        <f t="shared" si="152"/>
        <v>6.2940780344314327</v>
      </c>
      <c r="Y101">
        <f t="shared" si="155"/>
        <v>6.0628892892494743</v>
      </c>
      <c r="AA101">
        <f t="shared" si="153"/>
        <v>-0.23118874518195831</v>
      </c>
      <c r="AB101">
        <f t="shared" si="151"/>
        <v>-0.23118874518195831</v>
      </c>
      <c r="AC101">
        <v>2</v>
      </c>
    </row>
    <row r="102" spans="23:29">
      <c r="W102">
        <f t="shared" si="154"/>
        <v>5.9464771886666847</v>
      </c>
      <c r="X102">
        <f t="shared" si="152"/>
        <v>5.9464771886666847</v>
      </c>
      <c r="Y102">
        <f t="shared" si="155"/>
        <v>5.4415009414826248</v>
      </c>
      <c r="AA102">
        <f t="shared" si="153"/>
        <v>-0.50497624718405998</v>
      </c>
      <c r="AB102">
        <f t="shared" si="151"/>
        <v>-0.50497624718405998</v>
      </c>
      <c r="AC102">
        <v>2</v>
      </c>
    </row>
    <row r="103" spans="23:29">
      <c r="W103">
        <f t="shared" si="154"/>
        <v>5.5624807178014084</v>
      </c>
      <c r="X103">
        <f t="shared" si="152"/>
        <v>5.5624807178014084</v>
      </c>
      <c r="Y103">
        <f t="shared" si="155"/>
        <v>4.82354209581022</v>
      </c>
      <c r="AA103">
        <f t="shared" si="153"/>
        <v>-0.73893862199118843</v>
      </c>
      <c r="AB103">
        <f t="shared" si="151"/>
        <v>-0.73893862199118843</v>
      </c>
      <c r="AC103">
        <v>2</v>
      </c>
    </row>
    <row r="104" spans="23:29">
      <c r="W104">
        <f t="shared" si="154"/>
        <v>5.1470170103120694</v>
      </c>
      <c r="X104">
        <f t="shared" si="152"/>
        <v>5.1470170103120694</v>
      </c>
      <c r="Y104">
        <f t="shared" si="155"/>
        <v>4.223933403652441</v>
      </c>
      <c r="AA104">
        <f t="shared" si="153"/>
        <v>-0.92308360665962841</v>
      </c>
      <c r="AB104">
        <f t="shared" si="151"/>
        <v>-0.92308360665962841</v>
      </c>
      <c r="AC104">
        <v>2</v>
      </c>
    </row>
    <row r="105" spans="23:29">
      <c r="W105">
        <f t="shared" si="154"/>
        <v>4.7075099709207509</v>
      </c>
      <c r="X105">
        <f t="shared" si="152"/>
        <v>4.7075099709207509</v>
      </c>
      <c r="Y105">
        <f t="shared" si="155"/>
        <v>3.6558634423480187</v>
      </c>
      <c r="AA105">
        <f t="shared" si="153"/>
        <v>-1.0516465285727321</v>
      </c>
      <c r="AB105">
        <f t="shared" si="151"/>
        <v>-1.0516465285727321</v>
      </c>
      <c r="AC105">
        <v>2</v>
      </c>
    </row>
    <row r="106" spans="23:29">
      <c r="W106">
        <f t="shared" si="154"/>
        <v>4.2534987804784876</v>
      </c>
      <c r="X106">
        <f t="shared" si="152"/>
        <v>4.2534987804784876</v>
      </c>
      <c r="Y106">
        <f t="shared" si="155"/>
        <v>3.129724045813743</v>
      </c>
      <c r="AA106">
        <f t="shared" si="153"/>
        <v>-1.1237747346647446</v>
      </c>
      <c r="AB106">
        <f t="shared" si="151"/>
        <v>-1.1237747346647446</v>
      </c>
      <c r="AC106">
        <v>2</v>
      </c>
    </row>
    <row r="107" spans="23:29">
      <c r="W107">
        <f t="shared" si="154"/>
        <v>3.7958856824411287</v>
      </c>
      <c r="X107">
        <f t="shared" si="152"/>
        <v>3.7958856824411287</v>
      </c>
      <c r="Y107">
        <f t="shared" si="155"/>
        <v>2.652542889683434</v>
      </c>
      <c r="AA107">
        <f t="shared" si="153"/>
        <v>-1.1433427927576947</v>
      </c>
      <c r="AB107">
        <f t="shared" si="151"/>
        <v>-1.1433427927576947</v>
      </c>
      <c r="AC107">
        <v>2</v>
      </c>
    </row>
    <row r="108" spans="23:29">
      <c r="W108">
        <f t="shared" si="154"/>
        <v>3.345921546008837</v>
      </c>
      <c r="X108">
        <f t="shared" si="152"/>
        <v>3.345921546008837</v>
      </c>
      <c r="Y108">
        <f t="shared" si="155"/>
        <v>2.227933597372977</v>
      </c>
      <c r="AA108">
        <f t="shared" si="153"/>
        <v>-1.1179879486358599</v>
      </c>
      <c r="AB108">
        <f t="shared" si="151"/>
        <v>-1.1179879486358599</v>
      </c>
      <c r="AC108">
        <v>2</v>
      </c>
    </row>
    <row r="109" spans="23:29">
      <c r="W109">
        <f t="shared" si="154"/>
        <v>2.9141217081215189</v>
      </c>
      <c r="X109">
        <f t="shared" si="152"/>
        <v>2.9141217081215189</v>
      </c>
      <c r="Y109">
        <f t="shared" si="155"/>
        <v>1.8564637511062667</v>
      </c>
      <c r="AA109">
        <f t="shared" si="153"/>
        <v>-1.0576579570152522</v>
      </c>
      <c r="AB109">
        <f t="shared" si="151"/>
        <v>-1.0576579570152522</v>
      </c>
      <c r="AC109">
        <v>2</v>
      </c>
    </row>
    <row r="110" spans="23:29">
      <c r="W110">
        <f t="shared" si="154"/>
        <v>2.5093276680586394</v>
      </c>
      <c r="X110">
        <f t="shared" si="152"/>
        <v>2.5093276680586394</v>
      </c>
      <c r="Y110">
        <f t="shared" si="155"/>
        <v>1.5362785206333767</v>
      </c>
      <c r="AA110">
        <f t="shared" si="153"/>
        <v>-0.97304914742526272</v>
      </c>
      <c r="AB110">
        <f t="shared" si="151"/>
        <v>-0.97304914742526272</v>
      </c>
      <c r="AC110">
        <v>2</v>
      </c>
    </row>
    <row r="111" spans="23:29">
      <c r="W111">
        <f>I4*I20</f>
        <v>6.7093426551880428</v>
      </c>
      <c r="X111">
        <f t="shared" si="152"/>
        <v>6.7093426551880428</v>
      </c>
      <c r="Y111">
        <f>AU20</f>
        <v>8.3469463849440029</v>
      </c>
      <c r="AA111">
        <f t="shared" ref="AA111:AA125" si="156">AD4-I4</f>
        <v>1.63760372975596</v>
      </c>
      <c r="AB111">
        <f t="shared" si="151"/>
        <v>1.63760372975596</v>
      </c>
      <c r="AC111">
        <v>2</v>
      </c>
    </row>
    <row r="112" spans="23:29">
      <c r="W112">
        <f t="shared" ref="W112:W125" si="157">I5*I21</f>
        <v>6.5602461517394195</v>
      </c>
      <c r="X112">
        <f t="shared" si="152"/>
        <v>6.5602461517394195</v>
      </c>
      <c r="Y112">
        <f t="shared" ref="Y112:Y125" si="158">AU21</f>
        <v>7.8520139403366871</v>
      </c>
      <c r="AA112">
        <f t="shared" si="156"/>
        <v>1.2917677885972676</v>
      </c>
      <c r="AB112">
        <f t="shared" si="151"/>
        <v>1.2917677885972676</v>
      </c>
      <c r="AC112">
        <v>2</v>
      </c>
    </row>
    <row r="113" spans="23:29">
      <c r="W113">
        <f t="shared" si="157"/>
        <v>6.3829422016924084</v>
      </c>
      <c r="X113">
        <f t="shared" si="152"/>
        <v>6.3829422016924084</v>
      </c>
      <c r="Y113">
        <f t="shared" si="158"/>
        <v>7.3101914077136678</v>
      </c>
      <c r="AA113">
        <f t="shared" si="156"/>
        <v>0.92724920602125938</v>
      </c>
      <c r="AB113">
        <f t="shared" si="151"/>
        <v>0.92724920602125938</v>
      </c>
      <c r="AC113">
        <v>2</v>
      </c>
    </row>
    <row r="114" spans="23:29">
      <c r="W114">
        <f t="shared" si="157"/>
        <v>6.1743493192841603</v>
      </c>
      <c r="X114">
        <f t="shared" si="152"/>
        <v>6.1743493192841603</v>
      </c>
      <c r="Y114">
        <f t="shared" si="158"/>
        <v>6.729717323052153</v>
      </c>
      <c r="AA114">
        <f t="shared" si="156"/>
        <v>0.55536800376799267</v>
      </c>
      <c r="AB114">
        <f t="shared" si="151"/>
        <v>0.55536800376799267</v>
      </c>
      <c r="AC114">
        <v>2</v>
      </c>
    </row>
    <row r="115" spans="23:29">
      <c r="W115">
        <f t="shared" si="157"/>
        <v>5.9320279174284236</v>
      </c>
      <c r="X115">
        <f t="shared" si="152"/>
        <v>5.9320279174284236</v>
      </c>
      <c r="Y115">
        <f t="shared" si="158"/>
        <v>6.1220562509422338</v>
      </c>
      <c r="AA115">
        <f t="shared" si="156"/>
        <v>0.19002833351381021</v>
      </c>
      <c r="AB115">
        <f t="shared" si="151"/>
        <v>0.19002833351381021</v>
      </c>
      <c r="AC115">
        <v>2</v>
      </c>
    </row>
    <row r="116" spans="23:29">
      <c r="W116">
        <f t="shared" si="157"/>
        <v>5.6546229456070423</v>
      </c>
      <c r="X116">
        <f t="shared" si="152"/>
        <v>5.6546229456070423</v>
      </c>
      <c r="Y116">
        <f t="shared" si="158"/>
        <v>5.5011473521415484</v>
      </c>
      <c r="AA116">
        <f t="shared" si="156"/>
        <v>-0.15347559346549389</v>
      </c>
      <c r="AB116">
        <f t="shared" si="151"/>
        <v>-0.15347559346549389</v>
      </c>
      <c r="AC116">
        <v>2</v>
      </c>
    </row>
    <row r="117" spans="23:29">
      <c r="W117">
        <f t="shared" si="157"/>
        <v>5.3423370623337005</v>
      </c>
      <c r="X117">
        <f t="shared" si="152"/>
        <v>5.3423370623337005</v>
      </c>
      <c r="Y117">
        <f t="shared" si="158"/>
        <v>4.8821969157175635</v>
      </c>
      <c r="AA117">
        <f t="shared" si="156"/>
        <v>-0.460140146616137</v>
      </c>
      <c r="AB117">
        <f t="shared" si="151"/>
        <v>-0.460140146616137</v>
      </c>
      <c r="AC117">
        <v>2</v>
      </c>
    </row>
    <row r="118" spans="23:29">
      <c r="W118">
        <f t="shared" si="157"/>
        <v>4.9973532150873474</v>
      </c>
      <c r="X118">
        <f t="shared" si="152"/>
        <v>4.9973532150873474</v>
      </c>
      <c r="Y118">
        <f t="shared" si="158"/>
        <v>4.280221381663603</v>
      </c>
      <c r="AA118">
        <f t="shared" si="156"/>
        <v>-0.71713183342374442</v>
      </c>
      <c r="AB118">
        <f t="shared" si="151"/>
        <v>-0.71713183342374442</v>
      </c>
      <c r="AC118">
        <v>2</v>
      </c>
    </row>
    <row r="119" spans="23:29">
      <c r="W119">
        <f t="shared" si="157"/>
        <v>4.6240990862722127</v>
      </c>
      <c r="X119">
        <f t="shared" si="152"/>
        <v>4.6240990862722127</v>
      </c>
      <c r="Y119">
        <f t="shared" si="158"/>
        <v>3.7086284070992201</v>
      </c>
      <c r="AA119">
        <f t="shared" si="156"/>
        <v>-0.91547067917299252</v>
      </c>
      <c r="AB119">
        <f t="shared" si="151"/>
        <v>-0.91547067917299252</v>
      </c>
      <c r="AC119">
        <v>2</v>
      </c>
    </row>
    <row r="120" spans="23:29">
      <c r="W120">
        <f t="shared" si="157"/>
        <v>4.2292443393017178</v>
      </c>
      <c r="X120">
        <f t="shared" si="152"/>
        <v>4.2292443393017178</v>
      </c>
      <c r="Y120">
        <f t="shared" si="158"/>
        <v>3.1781109097502798</v>
      </c>
      <c r="AA120">
        <f t="shared" si="156"/>
        <v>-1.0511334295514381</v>
      </c>
      <c r="AB120">
        <f t="shared" si="151"/>
        <v>-1.0511334295514381</v>
      </c>
      <c r="AC120">
        <v>2</v>
      </c>
    </row>
    <row r="121" spans="23:29">
      <c r="W121">
        <f t="shared" si="157"/>
        <v>3.8213590094737251</v>
      </c>
      <c r="X121">
        <f t="shared" si="152"/>
        <v>3.8213590094737251</v>
      </c>
      <c r="Y121">
        <f t="shared" si="158"/>
        <v>2.6960288782470183</v>
      </c>
      <c r="AA121">
        <f t="shared" si="156"/>
        <v>-1.1253301312267068</v>
      </c>
      <c r="AB121">
        <f t="shared" si="151"/>
        <v>-1.1253301312267068</v>
      </c>
      <c r="AC121">
        <v>2</v>
      </c>
    </row>
    <row r="122" spans="23:29">
      <c r="W122">
        <f t="shared" si="157"/>
        <v>3.410237712563061</v>
      </c>
      <c r="X122">
        <f t="shared" si="152"/>
        <v>3.410237712563061</v>
      </c>
      <c r="Y122">
        <f t="shared" si="158"/>
        <v>2.2663126698829306</v>
      </c>
      <c r="AA122">
        <f t="shared" si="156"/>
        <v>-1.1439250426801304</v>
      </c>
      <c r="AB122">
        <f t="shared" si="151"/>
        <v>-1.1439250426801304</v>
      </c>
      <c r="AC122">
        <v>2</v>
      </c>
    </row>
    <row r="123" spans="23:29">
      <c r="W123">
        <f t="shared" si="157"/>
        <v>3.0059882710004664</v>
      </c>
      <c r="X123">
        <f t="shared" si="152"/>
        <v>3.0059882710004664</v>
      </c>
      <c r="Y123">
        <f t="shared" si="158"/>
        <v>1.889797500234305</v>
      </c>
      <c r="AA123">
        <f t="shared" si="156"/>
        <v>-1.1161907707661614</v>
      </c>
      <c r="AB123">
        <f t="shared" si="151"/>
        <v>-1.1161907707661614</v>
      </c>
      <c r="AC123">
        <v>2</v>
      </c>
    </row>
    <row r="124" spans="23:29">
      <c r="W124">
        <f t="shared" si="157"/>
        <v>2.6180577023182821</v>
      </c>
      <c r="X124">
        <f t="shared" si="152"/>
        <v>2.6180577023182821</v>
      </c>
      <c r="Y124">
        <f t="shared" si="158"/>
        <v>1.5648300628178078</v>
      </c>
      <c r="AA124">
        <f t="shared" si="156"/>
        <v>-1.0532276395004743</v>
      </c>
      <c r="AB124">
        <f t="shared" si="151"/>
        <v>-1.0532276395004743</v>
      </c>
      <c r="AC124">
        <v>2</v>
      </c>
    </row>
    <row r="125" spans="23:29">
      <c r="W125">
        <f t="shared" si="157"/>
        <v>2.2543892421144358</v>
      </c>
      <c r="X125">
        <f t="shared" si="152"/>
        <v>2.2543892421144358</v>
      </c>
      <c r="Y125">
        <f t="shared" si="158"/>
        <v>1.2879804819664211</v>
      </c>
      <c r="AA125">
        <f t="shared" si="156"/>
        <v>-0.96640876014801469</v>
      </c>
      <c r="AB125">
        <f t="shared" si="151"/>
        <v>-0.96640876014801469</v>
      </c>
      <c r="AC125">
        <v>2</v>
      </c>
    </row>
    <row r="126" spans="23:29">
      <c r="W126">
        <f>J4*J20</f>
        <v>5.9533009154625871</v>
      </c>
      <c r="X126">
        <f t="shared" si="152"/>
        <v>5.9533009154625871</v>
      </c>
      <c r="Y126">
        <f>AV20</f>
        <v>7.8924768061572719</v>
      </c>
      <c r="AA126">
        <f t="shared" ref="AA126:AA140" si="159">AE4-J4</f>
        <v>1.9391758906946848</v>
      </c>
      <c r="AB126">
        <f t="shared" si="151"/>
        <v>1.9391758906946848</v>
      </c>
      <c r="AC126">
        <v>2</v>
      </c>
    </row>
    <row r="127" spans="23:29">
      <c r="W127">
        <f t="shared" ref="W127:W140" si="160">J5*J21</f>
        <v>5.8210053395634187</v>
      </c>
      <c r="X127">
        <f t="shared" si="152"/>
        <v>5.8210053395634187</v>
      </c>
      <c r="Y127">
        <f t="shared" ref="Y127:Y139" si="161">AV21</f>
        <v>7.3540675705961052</v>
      </c>
      <c r="AA127">
        <f t="shared" si="159"/>
        <v>1.5330622310326865</v>
      </c>
      <c r="AB127">
        <f t="shared" si="151"/>
        <v>1.5330622310326865</v>
      </c>
      <c r="AC127">
        <v>2</v>
      </c>
    </row>
    <row r="128" spans="23:29">
      <c r="W128">
        <f t="shared" si="160"/>
        <v>5.6636808709265702</v>
      </c>
      <c r="X128">
        <f t="shared" si="152"/>
        <v>5.6636808709265702</v>
      </c>
      <c r="Y128">
        <f t="shared" si="161"/>
        <v>6.7762403445120807</v>
      </c>
      <c r="AA128">
        <f t="shared" si="159"/>
        <v>1.1125594735855104</v>
      </c>
      <c r="AB128">
        <f t="shared" si="151"/>
        <v>1.1125594735855104</v>
      </c>
      <c r="AC128">
        <v>2</v>
      </c>
    </row>
    <row r="129" spans="23:29">
      <c r="W129">
        <f t="shared" si="160"/>
        <v>5.4785932607655718</v>
      </c>
      <c r="X129">
        <f t="shared" si="152"/>
        <v>5.4785932607655718</v>
      </c>
      <c r="Y129">
        <f t="shared" si="161"/>
        <v>6.1702278227200411</v>
      </c>
      <c r="AA129">
        <f t="shared" si="159"/>
        <v>0.69163456195446926</v>
      </c>
      <c r="AB129">
        <f t="shared" si="151"/>
        <v>0.69163456195446926</v>
      </c>
      <c r="AC129">
        <v>2</v>
      </c>
    </row>
    <row r="130" spans="23:29">
      <c r="W130">
        <f t="shared" si="160"/>
        <v>5.2635778266695912</v>
      </c>
      <c r="X130">
        <f t="shared" si="152"/>
        <v>5.2635778266695912</v>
      </c>
      <c r="Y130">
        <f t="shared" si="161"/>
        <v>5.5498142925217602</v>
      </c>
      <c r="AA130">
        <f t="shared" si="159"/>
        <v>0.286236465852169</v>
      </c>
      <c r="AB130">
        <f t="shared" si="151"/>
        <v>0.286236465852169</v>
      </c>
      <c r="AC130">
        <v>2</v>
      </c>
    </row>
    <row r="131" spans="23:29">
      <c r="W131">
        <f t="shared" si="160"/>
        <v>5.01743221187958</v>
      </c>
      <c r="X131">
        <f t="shared" si="152"/>
        <v>5.01743221187958</v>
      </c>
      <c r="Y131">
        <f t="shared" si="161"/>
        <v>4.9301579402687805</v>
      </c>
      <c r="AA131">
        <f t="shared" si="159"/>
        <v>-8.7274271610799481E-2</v>
      </c>
      <c r="AB131">
        <f t="shared" si="151"/>
        <v>-8.7274271610799481E-2</v>
      </c>
      <c r="AC131">
        <v>2</v>
      </c>
    </row>
    <row r="132" spans="23:29">
      <c r="W132">
        <f t="shared" si="160"/>
        <v>4.7403362383508414</v>
      </c>
      <c r="X132">
        <f t="shared" si="152"/>
        <v>4.7403362383508414</v>
      </c>
      <c r="Y132">
        <f t="shared" si="161"/>
        <v>4.3263435349252095</v>
      </c>
      <c r="AA132">
        <f t="shared" si="159"/>
        <v>-0.41399270342563188</v>
      </c>
      <c r="AB132">
        <f t="shared" si="151"/>
        <v>-0.41399270342563188</v>
      </c>
      <c r="AC132">
        <v>2</v>
      </c>
    </row>
    <row r="133" spans="23:29">
      <c r="W133">
        <f t="shared" si="160"/>
        <v>4.4342268683004971</v>
      </c>
      <c r="X133">
        <f t="shared" si="152"/>
        <v>4.4342268683004971</v>
      </c>
      <c r="Y133">
        <f t="shared" si="161"/>
        <v>3.7519498283864294</v>
      </c>
      <c r="AA133">
        <f t="shared" si="159"/>
        <v>-0.68227703991406763</v>
      </c>
      <c r="AB133">
        <f t="shared" si="151"/>
        <v>-0.68227703991406763</v>
      </c>
      <c r="AC133">
        <v>2</v>
      </c>
    </row>
    <row r="134" spans="23:29">
      <c r="W134">
        <f t="shared" si="160"/>
        <v>4.1030328510956835</v>
      </c>
      <c r="X134">
        <f t="shared" si="152"/>
        <v>4.1030328510956835</v>
      </c>
      <c r="Y134">
        <f t="shared" si="161"/>
        <v>3.2179111287258255</v>
      </c>
      <c r="AA134">
        <f t="shared" si="159"/>
        <v>-0.88512172236985798</v>
      </c>
      <c r="AB134">
        <f t="shared" si="151"/>
        <v>-0.88512172236985798</v>
      </c>
      <c r="AC134">
        <v>2</v>
      </c>
    </row>
    <row r="135" spans="23:29">
      <c r="W135">
        <f t="shared" si="160"/>
        <v>3.7526722796622796</v>
      </c>
      <c r="X135">
        <f t="shared" si="152"/>
        <v>3.7526722796622796</v>
      </c>
      <c r="Y135">
        <f t="shared" si="161"/>
        <v>2.7318579061969923</v>
      </c>
      <c r="AA135">
        <f t="shared" si="159"/>
        <v>-1.0208143734652873</v>
      </c>
      <c r="AB135">
        <f t="shared" si="151"/>
        <v>-1.0208143734652873</v>
      </c>
      <c r="AC135">
        <v>2</v>
      </c>
    </row>
    <row r="136" spans="23:29">
      <c r="W136">
        <f t="shared" si="160"/>
        <v>3.3907494755570102</v>
      </c>
      <c r="X136">
        <f t="shared" si="152"/>
        <v>3.3907494755570102</v>
      </c>
      <c r="Y136">
        <f t="shared" si="161"/>
        <v>2.297981258006577</v>
      </c>
      <c r="AA136">
        <f t="shared" si="159"/>
        <v>-1.0927682175504332</v>
      </c>
      <c r="AB136">
        <f t="shared" si="151"/>
        <v>-1.0927682175504332</v>
      </c>
      <c r="AC136">
        <v>2</v>
      </c>
    </row>
    <row r="137" spans="23:29">
      <c r="W137">
        <f t="shared" si="160"/>
        <v>3.0259553490606006</v>
      </c>
      <c r="X137">
        <f t="shared" si="152"/>
        <v>3.0259553490606006</v>
      </c>
      <c r="Y137">
        <f t="shared" si="161"/>
        <v>1.9173389354078028</v>
      </c>
      <c r="AA137">
        <f t="shared" si="159"/>
        <v>-1.1086164136527978</v>
      </c>
      <c r="AB137">
        <f t="shared" si="151"/>
        <v>-1.1086164136527978</v>
      </c>
      <c r="AC137">
        <v>2</v>
      </c>
    </row>
    <row r="138" spans="23:29">
      <c r="W138">
        <f t="shared" si="160"/>
        <v>2.6672587234427545</v>
      </c>
      <c r="X138">
        <f t="shared" si="152"/>
        <v>2.6672587234427545</v>
      </c>
      <c r="Y138">
        <f t="shared" si="161"/>
        <v>1.5884469312204315</v>
      </c>
      <c r="AA138">
        <f t="shared" si="159"/>
        <v>-1.078811792222323</v>
      </c>
      <c r="AB138">
        <f t="shared" si="151"/>
        <v>-1.078811792222323</v>
      </c>
      <c r="AC138">
        <v>2</v>
      </c>
    </row>
    <row r="139" spans="23:29">
      <c r="W139">
        <f t="shared" si="160"/>
        <v>2.3230420798218239</v>
      </c>
      <c r="X139">
        <f t="shared" si="152"/>
        <v>2.3230420798218239</v>
      </c>
      <c r="Y139">
        <f t="shared" si="161"/>
        <v>1.3079885734043004</v>
      </c>
      <c r="AA139">
        <f t="shared" si="159"/>
        <v>-1.0150535064175235</v>
      </c>
      <c r="AB139">
        <f t="shared" si="151"/>
        <v>-1.0150535064175235</v>
      </c>
      <c r="AC139">
        <v>2</v>
      </c>
    </row>
    <row r="140" spans="23:29">
      <c r="W140">
        <f t="shared" si="160"/>
        <v>2.0003535709285853</v>
      </c>
      <c r="X140">
        <f t="shared" si="152"/>
        <v>2.0003535709285853</v>
      </c>
      <c r="Y140">
        <f>AV34</f>
        <v>1.071505485087026</v>
      </c>
      <c r="AA140">
        <f t="shared" si="159"/>
        <v>-0.92884808584155931</v>
      </c>
      <c r="AB140">
        <f t="shared" si="151"/>
        <v>-0.92884808584155931</v>
      </c>
      <c r="AC140">
        <v>2</v>
      </c>
    </row>
    <row r="141" spans="23:29">
      <c r="W141">
        <f>K4*K20</f>
        <v>5.2182748158671508</v>
      </c>
      <c r="X141">
        <f t="shared" si="152"/>
        <v>5.2182748158671508</v>
      </c>
      <c r="Y141">
        <f>AW20</f>
        <v>7.3895495503821103</v>
      </c>
      <c r="AA141">
        <f t="shared" ref="AA141:AA155" si="162">AF4-K4</f>
        <v>2.1712747345149594</v>
      </c>
      <c r="AB141">
        <f t="shared" si="151"/>
        <v>2.1712747345149594</v>
      </c>
      <c r="AC141">
        <v>2</v>
      </c>
    </row>
    <row r="142" spans="23:29">
      <c r="W142">
        <f t="shared" ref="W142:W155" si="163">K5*K21</f>
        <v>5.1023131532923252</v>
      </c>
      <c r="X142">
        <f t="shared" si="152"/>
        <v>5.1023131532923252</v>
      </c>
      <c r="Y142">
        <f t="shared" ref="Y142:Y155" si="164">AW21</f>
        <v>6.8139244657228506</v>
      </c>
      <c r="AA142">
        <f t="shared" si="162"/>
        <v>1.7116113124305254</v>
      </c>
      <c r="AB142">
        <f t="shared" si="151"/>
        <v>1.7116113124305254</v>
      </c>
      <c r="AC142">
        <v>2</v>
      </c>
    </row>
    <row r="143" spans="23:29">
      <c r="W143">
        <f t="shared" si="163"/>
        <v>4.9644127977979382</v>
      </c>
      <c r="X143">
        <f t="shared" si="152"/>
        <v>4.9644127977979382</v>
      </c>
      <c r="Y143">
        <f t="shared" si="164"/>
        <v>6.2093143544151603</v>
      </c>
      <c r="AA143">
        <f t="shared" si="162"/>
        <v>1.2449015566172221</v>
      </c>
      <c r="AB143">
        <f t="shared" si="151"/>
        <v>1.2449015566172221</v>
      </c>
      <c r="AC143">
        <v>2</v>
      </c>
    </row>
    <row r="144" spans="23:29">
      <c r="W144">
        <f t="shared" si="163"/>
        <v>4.8021770854515999</v>
      </c>
      <c r="X144">
        <f t="shared" si="152"/>
        <v>4.8021770854515999</v>
      </c>
      <c r="Y144">
        <f t="shared" si="164"/>
        <v>5.5893722433736217</v>
      </c>
      <c r="AA144">
        <f t="shared" si="162"/>
        <v>0.78719515792202177</v>
      </c>
      <c r="AB144">
        <f t="shared" si="151"/>
        <v>0.78719515792202177</v>
      </c>
      <c r="AC144">
        <v>2</v>
      </c>
    </row>
    <row r="145" spans="23:29">
      <c r="W145">
        <f t="shared" si="163"/>
        <v>4.6137085970115841</v>
      </c>
      <c r="X145">
        <f t="shared" si="152"/>
        <v>4.6137085970115841</v>
      </c>
      <c r="Y145">
        <f t="shared" si="164"/>
        <v>4.9692105938848119</v>
      </c>
      <c r="AA145">
        <f t="shared" si="162"/>
        <v>0.35550199687322781</v>
      </c>
      <c r="AB145">
        <f t="shared" si="151"/>
        <v>0.35550199687322781</v>
      </c>
      <c r="AC145">
        <v>2</v>
      </c>
    </row>
    <row r="146" spans="23:29">
      <c r="W146">
        <f t="shared" si="163"/>
        <v>4.3979534250600514</v>
      </c>
      <c r="X146">
        <f t="shared" si="152"/>
        <v>4.3979534250600514</v>
      </c>
      <c r="Y146">
        <f t="shared" si="164"/>
        <v>4.3639631549425344</v>
      </c>
      <c r="AA146">
        <f t="shared" si="162"/>
        <v>-3.3990270117516985E-2</v>
      </c>
      <c r="AB146">
        <f t="shared" si="151"/>
        <v>-3.3990270117516985E-2</v>
      </c>
      <c r="AC146">
        <v>2</v>
      </c>
    </row>
    <row r="147" spans="23:29">
      <c r="W147">
        <f t="shared" si="163"/>
        <v>4.1550691897801597</v>
      </c>
      <c r="X147">
        <f t="shared" si="152"/>
        <v>4.1550691897801597</v>
      </c>
      <c r="Y147">
        <f t="shared" si="164"/>
        <v>3.7873425491707553</v>
      </c>
      <c r="AA147">
        <f t="shared" si="162"/>
        <v>-0.36772664060940441</v>
      </c>
      <c r="AB147">
        <f t="shared" si="151"/>
        <v>-0.36772664060940441</v>
      </c>
      <c r="AC147">
        <v>2</v>
      </c>
    </row>
    <row r="148" spans="23:29">
      <c r="W148">
        <f t="shared" si="163"/>
        <v>3.8867537057625756</v>
      </c>
      <c r="X148">
        <f t="shared" si="152"/>
        <v>3.8867537057625756</v>
      </c>
      <c r="Y148">
        <f t="shared" si="164"/>
        <v>3.2504763027675687</v>
      </c>
      <c r="AA148">
        <f t="shared" si="162"/>
        <v>-0.6362774029950069</v>
      </c>
      <c r="AB148">
        <f t="shared" si="151"/>
        <v>-0.6362774029950069</v>
      </c>
      <c r="AC148">
        <v>2</v>
      </c>
    </row>
    <row r="149" spans="23:29">
      <c r="W149">
        <f t="shared" si="163"/>
        <v>3.5964506581445872</v>
      </c>
      <c r="X149">
        <f t="shared" si="152"/>
        <v>3.5964506581445872</v>
      </c>
      <c r="Y149">
        <f t="shared" si="164"/>
        <v>2.7612141552918152</v>
      </c>
      <c r="AA149">
        <f t="shared" si="162"/>
        <v>-0.83523650285277196</v>
      </c>
      <c r="AB149">
        <f t="shared" si="151"/>
        <v>-0.83523650285277196</v>
      </c>
      <c r="AC149">
        <v>2</v>
      </c>
    </row>
    <row r="150" spans="23:29">
      <c r="W150">
        <f t="shared" si="163"/>
        <v>3.2893474607175688</v>
      </c>
      <c r="X150">
        <f t="shared" si="152"/>
        <v>3.2893474607175688</v>
      </c>
      <c r="Y150">
        <f t="shared" si="164"/>
        <v>2.3239605682864637</v>
      </c>
      <c r="AA150">
        <f t="shared" si="162"/>
        <v>-0.96538689243110509</v>
      </c>
      <c r="AB150">
        <f t="shared" ref="AB150:AB213" si="165">IFERROR(AA150,"")</f>
        <v>-0.96538689243110509</v>
      </c>
      <c r="AC150">
        <v>2</v>
      </c>
    </row>
    <row r="151" spans="23:29">
      <c r="W151">
        <f t="shared" si="163"/>
        <v>2.9721095651754124</v>
      </c>
      <c r="X151">
        <f t="shared" si="152"/>
        <v>2.9721095651754124</v>
      </c>
      <c r="Y151">
        <f t="shared" si="164"/>
        <v>1.9399568918693506</v>
      </c>
      <c r="AA151">
        <f t="shared" si="162"/>
        <v>-1.0321526733060618</v>
      </c>
      <c r="AB151">
        <f t="shared" si="165"/>
        <v>-1.0321526733060618</v>
      </c>
      <c r="AC151">
        <v>2</v>
      </c>
    </row>
    <row r="152" spans="23:29">
      <c r="W152">
        <f t="shared" si="163"/>
        <v>2.6523548559302883</v>
      </c>
      <c r="X152">
        <f t="shared" si="152"/>
        <v>2.6523548559302883</v>
      </c>
      <c r="Y152">
        <f t="shared" si="164"/>
        <v>1.6078599616970417</v>
      </c>
      <c r="AA152">
        <f t="shared" si="162"/>
        <v>-1.0444948942332466</v>
      </c>
      <c r="AB152">
        <f t="shared" si="165"/>
        <v>-1.0444948942332466</v>
      </c>
      <c r="AC152">
        <v>2</v>
      </c>
    </row>
    <row r="153" spans="23:29">
      <c r="W153">
        <f t="shared" si="163"/>
        <v>2.3379448177720383</v>
      </c>
      <c r="X153">
        <f t="shared" ref="X153:X216" si="166">IFERROR(W153, NA())</f>
        <v>2.3379448177720383</v>
      </c>
      <c r="Y153">
        <f t="shared" si="164"/>
        <v>1.3244482524826384</v>
      </c>
      <c r="AA153">
        <f t="shared" si="162"/>
        <v>-1.0134965652893999</v>
      </c>
      <c r="AB153">
        <f t="shared" si="165"/>
        <v>-1.0134965652893999</v>
      </c>
      <c r="AC153">
        <v>2</v>
      </c>
    </row>
    <row r="154" spans="23:29">
      <c r="W154">
        <f t="shared" si="163"/>
        <v>2.0362269862503561</v>
      </c>
      <c r="X154">
        <f t="shared" si="166"/>
        <v>2.0362269862503561</v>
      </c>
      <c r="Y154">
        <f t="shared" si="164"/>
        <v>1.0853170682655373</v>
      </c>
      <c r="AA154">
        <f t="shared" si="162"/>
        <v>-0.95090991798481883</v>
      </c>
      <c r="AB154">
        <f t="shared" si="165"/>
        <v>-0.95090991798481883</v>
      </c>
      <c r="AC154">
        <v>2</v>
      </c>
    </row>
    <row r="155" spans="23:29">
      <c r="W155">
        <f t="shared" si="163"/>
        <v>1.7533793117856313</v>
      </c>
      <c r="X155">
        <f t="shared" si="166"/>
        <v>1.7533793117856313</v>
      </c>
      <c r="Y155">
        <f t="shared" si="164"/>
        <v>0.88547476678403481</v>
      </c>
      <c r="AA155">
        <f t="shared" si="162"/>
        <v>-0.86790454500159653</v>
      </c>
      <c r="AB155">
        <f t="shared" si="165"/>
        <v>-0.86790454500159653</v>
      </c>
      <c r="AC155">
        <v>2</v>
      </c>
    </row>
    <row r="156" spans="23:29">
      <c r="W156">
        <f>L4*L20</f>
        <v>4.5206028212270803</v>
      </c>
      <c r="X156">
        <f t="shared" si="166"/>
        <v>4.5206028212270803</v>
      </c>
      <c r="Y156">
        <f>AX20</f>
        <v>6.8443748913161748</v>
      </c>
      <c r="AA156">
        <f t="shared" ref="AA156:AA170" si="167">AG4-L4</f>
        <v>2.3237720700890945</v>
      </c>
      <c r="AB156">
        <f t="shared" si="165"/>
        <v>2.3237720700890945</v>
      </c>
      <c r="AC156">
        <v>2</v>
      </c>
    </row>
    <row r="157" spans="23:29">
      <c r="W157">
        <f t="shared" ref="W157:W170" si="168">L5*L21</f>
        <v>4.4201449807553672</v>
      </c>
      <c r="X157">
        <f t="shared" si="166"/>
        <v>4.4201449807553672</v>
      </c>
      <c r="Y157">
        <f t="shared" ref="Y157:Y170" si="169">AX21</f>
        <v>6.2409419418594556</v>
      </c>
      <c r="AA157">
        <f t="shared" si="167"/>
        <v>1.8207969611040884</v>
      </c>
      <c r="AB157">
        <f t="shared" si="165"/>
        <v>1.8207969611040884</v>
      </c>
      <c r="AC157">
        <v>2</v>
      </c>
    </row>
    <row r="158" spans="23:29">
      <c r="W158">
        <f t="shared" si="168"/>
        <v>4.3006816028971153</v>
      </c>
      <c r="X158">
        <f t="shared" si="166"/>
        <v>4.3006816028971153</v>
      </c>
      <c r="Y158">
        <f t="shared" si="169"/>
        <v>5.6214269564924955</v>
      </c>
      <c r="AA158">
        <f t="shared" si="167"/>
        <v>1.3207453535953801</v>
      </c>
      <c r="AB158">
        <f t="shared" si="165"/>
        <v>1.3207453535953801</v>
      </c>
      <c r="AC158">
        <v>2</v>
      </c>
    </row>
    <row r="159" spans="23:29">
      <c r="W159">
        <f t="shared" si="168"/>
        <v>4.1601364524756397</v>
      </c>
      <c r="X159">
        <f t="shared" si="166"/>
        <v>4.1601364524756397</v>
      </c>
      <c r="Y159">
        <f t="shared" si="169"/>
        <v>5.000901011487791</v>
      </c>
      <c r="AA159">
        <f t="shared" si="167"/>
        <v>0.8407645590121513</v>
      </c>
      <c r="AB159">
        <f t="shared" si="165"/>
        <v>0.8407645590121513</v>
      </c>
      <c r="AC159">
        <v>2</v>
      </c>
    </row>
    <row r="160" spans="23:29">
      <c r="W160">
        <f t="shared" si="168"/>
        <v>3.9968657910754972</v>
      </c>
      <c r="X160">
        <f t="shared" si="166"/>
        <v>3.9968657910754972</v>
      </c>
      <c r="Y160">
        <f t="shared" si="169"/>
        <v>4.3945332043091723</v>
      </c>
      <c r="AA160">
        <f t="shared" si="167"/>
        <v>0.39766741323367505</v>
      </c>
      <c r="AB160">
        <f t="shared" si="165"/>
        <v>0.39766741323367505</v>
      </c>
      <c r="AC160">
        <v>2</v>
      </c>
    </row>
    <row r="161" spans="23:29">
      <c r="W161">
        <f t="shared" si="168"/>
        <v>3.8099566164086673</v>
      </c>
      <c r="X161">
        <f t="shared" si="166"/>
        <v>3.8099566164086673</v>
      </c>
      <c r="Y161">
        <f t="shared" si="169"/>
        <v>3.8161411470774178</v>
      </c>
      <c r="AA161">
        <f t="shared" si="167"/>
        <v>6.1845306687504653E-3</v>
      </c>
      <c r="AB161">
        <f t="shared" si="165"/>
        <v>6.1845306687504653E-3</v>
      </c>
      <c r="AC161">
        <v>2</v>
      </c>
    </row>
    <row r="162" spans="23:29">
      <c r="W162">
        <f t="shared" si="168"/>
        <v>3.5995454751825986</v>
      </c>
      <c r="X162">
        <f t="shared" si="166"/>
        <v>3.5995454751825986</v>
      </c>
      <c r="Y162">
        <f t="shared" si="169"/>
        <v>3.2770068799306951</v>
      </c>
      <c r="AA162">
        <f t="shared" si="167"/>
        <v>-0.32253859525190354</v>
      </c>
      <c r="AB162">
        <f t="shared" si="165"/>
        <v>-0.32253859525190354</v>
      </c>
      <c r="AC162">
        <v>2</v>
      </c>
    </row>
    <row r="163" spans="23:29">
      <c r="W163">
        <f t="shared" si="168"/>
        <v>3.367103187869442</v>
      </c>
      <c r="X163">
        <f t="shared" si="166"/>
        <v>3.367103187869442</v>
      </c>
      <c r="Y163">
        <f t="shared" si="169"/>
        <v>2.7851573546466013</v>
      </c>
      <c r="AA163">
        <f t="shared" si="167"/>
        <v>-0.58194583322284066</v>
      </c>
      <c r="AB163">
        <f t="shared" si="165"/>
        <v>-0.58194583322284066</v>
      </c>
      <c r="AC163">
        <v>2</v>
      </c>
    </row>
    <row r="164" spans="23:29">
      <c r="W164">
        <f t="shared" si="168"/>
        <v>3.1156130263926518</v>
      </c>
      <c r="X164">
        <f t="shared" si="166"/>
        <v>3.1156130263926518</v>
      </c>
      <c r="Y164">
        <f t="shared" si="169"/>
        <v>2.3451708091965404</v>
      </c>
      <c r="AA164">
        <f t="shared" si="167"/>
        <v>-0.77044221719611139</v>
      </c>
      <c r="AB164">
        <f t="shared" si="165"/>
        <v>-0.77044221719611139</v>
      </c>
      <c r="AC164">
        <v>2</v>
      </c>
    </row>
    <row r="165" spans="23:29">
      <c r="W165">
        <f t="shared" si="168"/>
        <v>2.8495688586008225</v>
      </c>
      <c r="X165">
        <f t="shared" si="166"/>
        <v>2.8495688586008225</v>
      </c>
      <c r="Y165">
        <f t="shared" si="169"/>
        <v>1.9584391289461973</v>
      </c>
      <c r="AA165">
        <f t="shared" si="167"/>
        <v>-0.89112972965462522</v>
      </c>
      <c r="AB165">
        <f t="shared" si="165"/>
        <v>-0.89112972965462522</v>
      </c>
      <c r="AC165">
        <v>2</v>
      </c>
    </row>
    <row r="166" spans="23:29">
      <c r="W166">
        <f t="shared" si="168"/>
        <v>2.5747449797918063</v>
      </c>
      <c r="X166">
        <f t="shared" si="166"/>
        <v>2.5747449797918063</v>
      </c>
      <c r="Y166">
        <f t="shared" si="169"/>
        <v>1.6237354054617055</v>
      </c>
      <c r="AA166">
        <f t="shared" si="167"/>
        <v>-0.9510095743301008</v>
      </c>
      <c r="AB166">
        <f t="shared" si="165"/>
        <v>-0.9510095743301008</v>
      </c>
      <c r="AC166">
        <v>2</v>
      </c>
    </row>
    <row r="167" spans="23:29">
      <c r="W167">
        <f t="shared" si="168"/>
        <v>2.2977407797985667</v>
      </c>
      <c r="X167">
        <f t="shared" si="166"/>
        <v>2.2977407797985667</v>
      </c>
      <c r="Y167">
        <f t="shared" si="169"/>
        <v>1.3379172932544614</v>
      </c>
      <c r="AA167">
        <f t="shared" si="167"/>
        <v>-0.95982348654410532</v>
      </c>
      <c r="AB167">
        <f t="shared" si="165"/>
        <v>-0.95982348654410532</v>
      </c>
      <c r="AC167">
        <v>2</v>
      </c>
    </row>
    <row r="168" spans="23:29">
      <c r="W168">
        <f t="shared" si="168"/>
        <v>2.0253666799910022</v>
      </c>
      <c r="X168">
        <f t="shared" si="166"/>
        <v>2.0253666799910022</v>
      </c>
      <c r="Y168">
        <f t="shared" si="169"/>
        <v>1.0966253687507643</v>
      </c>
      <c r="AA168">
        <f t="shared" si="167"/>
        <v>-0.92874131124023784</v>
      </c>
      <c r="AB168">
        <f t="shared" si="165"/>
        <v>-0.92874131124023784</v>
      </c>
      <c r="AC168">
        <v>2</v>
      </c>
    </row>
    <row r="169" spans="23:29">
      <c r="W169">
        <f t="shared" si="168"/>
        <v>1.763987866394582</v>
      </c>
      <c r="X169">
        <f t="shared" si="166"/>
        <v>1.763987866394582</v>
      </c>
      <c r="Y169">
        <f t="shared" si="169"/>
        <v>0.89488577660860658</v>
      </c>
      <c r="AA169">
        <f t="shared" si="167"/>
        <v>-0.86910208978597547</v>
      </c>
      <c r="AB169">
        <f t="shared" si="165"/>
        <v>-0.86910208978597547</v>
      </c>
      <c r="AC169">
        <v>2</v>
      </c>
    </row>
    <row r="170" spans="23:29">
      <c r="W170">
        <f t="shared" si="168"/>
        <v>1.5189563108937485</v>
      </c>
      <c r="X170">
        <f t="shared" si="166"/>
        <v>1.5189563108937485</v>
      </c>
      <c r="Y170">
        <f t="shared" si="169"/>
        <v>0.72757602862062332</v>
      </c>
      <c r="AA170">
        <f t="shared" si="167"/>
        <v>-0.79138028227312518</v>
      </c>
      <c r="AB170">
        <f t="shared" si="165"/>
        <v>-0.79138028227312518</v>
      </c>
      <c r="AC170">
        <v>2</v>
      </c>
    </row>
    <row r="171" spans="23:29">
      <c r="W171">
        <f>M4*M20</f>
        <v>3.8732897935834472</v>
      </c>
      <c r="X171">
        <f t="shared" si="166"/>
        <v>3.8732897935834472</v>
      </c>
      <c r="Y171">
        <f>AY20</f>
        <v>6.2664769411992154</v>
      </c>
      <c r="AA171">
        <f t="shared" ref="AA171:AA185" si="170">AH4-M4</f>
        <v>2.3931871476157682</v>
      </c>
      <c r="AB171">
        <f t="shared" si="165"/>
        <v>2.3931871476157682</v>
      </c>
      <c r="AC171">
        <v>2</v>
      </c>
    </row>
    <row r="172" spans="23:29">
      <c r="W172">
        <f t="shared" ref="W172:W185" si="171">M5*M21</f>
        <v>3.7872166870593706</v>
      </c>
      <c r="X172">
        <f t="shared" si="166"/>
        <v>3.7872166870593706</v>
      </c>
      <c r="Y172">
        <f t="shared" ref="Y172:Y185" si="172">AY21</f>
        <v>5.6473366649604708</v>
      </c>
      <c r="AA172">
        <f t="shared" si="170"/>
        <v>1.8601199779011002</v>
      </c>
      <c r="AB172">
        <f t="shared" si="165"/>
        <v>1.8601199779011002</v>
      </c>
      <c r="AC172">
        <v>2</v>
      </c>
    </row>
    <row r="173" spans="23:29">
      <c r="W173">
        <f t="shared" si="171"/>
        <v>3.6848594793010094</v>
      </c>
      <c r="X173">
        <f t="shared" si="166"/>
        <v>3.6848594793010094</v>
      </c>
      <c r="Y173">
        <f t="shared" si="172"/>
        <v>5.0265458634421902</v>
      </c>
      <c r="AA173">
        <f t="shared" si="170"/>
        <v>1.3416863841411808</v>
      </c>
      <c r="AB173">
        <f t="shared" si="165"/>
        <v>1.3416863841411808</v>
      </c>
      <c r="AC173">
        <v>2</v>
      </c>
    </row>
    <row r="174" spans="23:29">
      <c r="W174">
        <f t="shared" si="171"/>
        <v>3.5644392348794076</v>
      </c>
      <c r="X174">
        <f t="shared" si="166"/>
        <v>3.5644392348794076</v>
      </c>
      <c r="Y174">
        <f t="shared" si="172"/>
        <v>4.4192993528002376</v>
      </c>
      <c r="AA174">
        <f t="shared" si="170"/>
        <v>0.85486011792082994</v>
      </c>
      <c r="AB174">
        <f t="shared" si="165"/>
        <v>0.85486011792082994</v>
      </c>
      <c r="AC174">
        <v>2</v>
      </c>
    </row>
    <row r="175" spans="23:29">
      <c r="W175">
        <f t="shared" si="171"/>
        <v>3.4245475851588658</v>
      </c>
      <c r="X175">
        <f t="shared" si="166"/>
        <v>3.4245475851588658</v>
      </c>
      <c r="Y175">
        <f t="shared" si="172"/>
        <v>3.8394972892082282</v>
      </c>
      <c r="AA175">
        <f t="shared" si="170"/>
        <v>0.41494970404936238</v>
      </c>
      <c r="AB175">
        <f t="shared" si="165"/>
        <v>0.41494970404936238</v>
      </c>
      <c r="AC175">
        <v>2</v>
      </c>
    </row>
    <row r="176" spans="23:29">
      <c r="W176">
        <f t="shared" si="171"/>
        <v>3.2644022622464615</v>
      </c>
      <c r="X176">
        <f t="shared" si="166"/>
        <v>3.2644022622464615</v>
      </c>
      <c r="Y176">
        <f t="shared" si="172"/>
        <v>3.2985452146712095</v>
      </c>
      <c r="AA176">
        <f t="shared" si="170"/>
        <v>3.4142952424748074E-2</v>
      </c>
      <c r="AB176">
        <f t="shared" si="165"/>
        <v>3.4142952424748074E-2</v>
      </c>
      <c r="AC176">
        <v>2</v>
      </c>
    </row>
    <row r="177" spans="23:29">
      <c r="W177">
        <f t="shared" si="171"/>
        <v>3.0841202604876878</v>
      </c>
      <c r="X177">
        <f t="shared" si="166"/>
        <v>3.0841202604876878</v>
      </c>
      <c r="Y177">
        <f t="shared" si="172"/>
        <v>2.8046129719872899</v>
      </c>
      <c r="AA177">
        <f t="shared" si="170"/>
        <v>-0.27950728850039797</v>
      </c>
      <c r="AB177">
        <f t="shared" si="165"/>
        <v>-0.27950728850039797</v>
      </c>
      <c r="AC177">
        <v>2</v>
      </c>
    </row>
    <row r="178" spans="23:29">
      <c r="W178">
        <f t="shared" si="171"/>
        <v>2.8849617909978029</v>
      </c>
      <c r="X178">
        <f t="shared" si="166"/>
        <v>2.8849617909978029</v>
      </c>
      <c r="Y178">
        <f t="shared" si="172"/>
        <v>2.3624198086697343</v>
      </c>
      <c r="AA178">
        <f t="shared" si="170"/>
        <v>-0.52254198232806859</v>
      </c>
      <c r="AB178">
        <f t="shared" si="165"/>
        <v>-0.52254198232806859</v>
      </c>
      <c r="AC178">
        <v>2</v>
      </c>
    </row>
    <row r="179" spans="23:29">
      <c r="W179">
        <f t="shared" si="171"/>
        <v>2.6694829457737286</v>
      </c>
      <c r="X179">
        <f t="shared" si="166"/>
        <v>2.6694829457737286</v>
      </c>
      <c r="Y179">
        <f t="shared" si="172"/>
        <v>1.9734804252715978</v>
      </c>
      <c r="AA179">
        <f t="shared" si="170"/>
        <v>-0.69600252050213074</v>
      </c>
      <c r="AB179">
        <f t="shared" si="165"/>
        <v>-0.69600252050213074</v>
      </c>
      <c r="AC179">
        <v>2</v>
      </c>
    </row>
    <row r="180" spans="23:29">
      <c r="W180">
        <f t="shared" si="171"/>
        <v>2.4415341078639248</v>
      </c>
      <c r="X180">
        <f t="shared" si="166"/>
        <v>2.4415341078639248</v>
      </c>
      <c r="Y180">
        <f t="shared" si="172"/>
        <v>1.6366632755055892</v>
      </c>
      <c r="AA180">
        <f t="shared" si="170"/>
        <v>-0.80487083235833556</v>
      </c>
      <c r="AB180">
        <f t="shared" si="165"/>
        <v>-0.80487083235833556</v>
      </c>
      <c r="AC180">
        <v>2</v>
      </c>
    </row>
    <row r="181" spans="23:29">
      <c r="W181">
        <f t="shared" si="171"/>
        <v>2.2060627411192932</v>
      </c>
      <c r="X181">
        <f t="shared" si="166"/>
        <v>2.2060627411192932</v>
      </c>
      <c r="Y181">
        <f t="shared" si="172"/>
        <v>1.3488913863809358</v>
      </c>
      <c r="AA181">
        <f t="shared" si="170"/>
        <v>-0.85717135473835748</v>
      </c>
      <c r="AB181">
        <f t="shared" si="165"/>
        <v>-0.85717135473835748</v>
      </c>
      <c r="AC181">
        <v>2</v>
      </c>
    </row>
    <row r="182" spans="23:29">
      <c r="W182">
        <f t="shared" si="171"/>
        <v>1.9687232571957025</v>
      </c>
      <c r="X182">
        <f t="shared" si="166"/>
        <v>1.9687232571957025</v>
      </c>
      <c r="Y182">
        <f t="shared" si="172"/>
        <v>1.1058431035269689</v>
      </c>
      <c r="AA182">
        <f t="shared" si="170"/>
        <v>-0.86288015366873361</v>
      </c>
      <c r="AB182">
        <f t="shared" si="165"/>
        <v>-0.86288015366873361</v>
      </c>
      <c r="AC182">
        <v>2</v>
      </c>
    </row>
    <row r="183" spans="23:29">
      <c r="W183">
        <f t="shared" si="171"/>
        <v>1.7353508813109413</v>
      </c>
      <c r="X183">
        <f t="shared" si="166"/>
        <v>1.7353508813109413</v>
      </c>
      <c r="Y183">
        <f t="shared" si="172"/>
        <v>0.90255985153308227</v>
      </c>
      <c r="AA183">
        <f t="shared" si="170"/>
        <v>-0.83279102977785902</v>
      </c>
      <c r="AB183">
        <f t="shared" si="165"/>
        <v>-0.83279102977785902</v>
      </c>
      <c r="AC183">
        <v>2</v>
      </c>
    </row>
    <row r="184" spans="23:29">
      <c r="W184">
        <f t="shared" si="171"/>
        <v>1.5113993573663627</v>
      </c>
      <c r="X184">
        <f t="shared" si="166"/>
        <v>1.5113993573663627</v>
      </c>
      <c r="Y184">
        <f t="shared" si="172"/>
        <v>0.73391791272662199</v>
      </c>
      <c r="AA184">
        <f t="shared" si="170"/>
        <v>-0.77748144463974067</v>
      </c>
      <c r="AB184">
        <f t="shared" si="165"/>
        <v>-0.77748144463974067</v>
      </c>
      <c r="AC184">
        <v>2</v>
      </c>
    </row>
    <row r="185" spans="23:29">
      <c r="W185">
        <f t="shared" si="171"/>
        <v>1.3014542990279629</v>
      </c>
      <c r="X185">
        <f t="shared" si="166"/>
        <v>1.3014542990279629</v>
      </c>
      <c r="Y185">
        <f t="shared" si="172"/>
        <v>0.59495894301207797</v>
      </c>
      <c r="AA185">
        <f t="shared" si="170"/>
        <v>-0.70649535601588498</v>
      </c>
      <c r="AB185">
        <f t="shared" si="165"/>
        <v>-0.70649535601588498</v>
      </c>
      <c r="AC185">
        <v>2</v>
      </c>
    </row>
    <row r="186" spans="23:29">
      <c r="W186">
        <f>N4*N20</f>
        <v>3.2852618100950188</v>
      </c>
      <c r="X186">
        <f t="shared" si="166"/>
        <v>3.2852618100950188</v>
      </c>
      <c r="Y186">
        <f>AZ20</f>
        <v>5.6682370335256325</v>
      </c>
      <c r="AA186">
        <f t="shared" ref="AA186:AA200" si="173">AI4-N4</f>
        <v>2.3829752234306136</v>
      </c>
      <c r="AB186">
        <f t="shared" si="165"/>
        <v>2.3829752234306136</v>
      </c>
      <c r="AC186">
        <v>2</v>
      </c>
    </row>
    <row r="187" spans="23:29">
      <c r="W187">
        <f t="shared" ref="W187:W200" si="174">N5*N21</f>
        <v>3.2122559920929072</v>
      </c>
      <c r="X187">
        <f t="shared" si="166"/>
        <v>3.2122559920929072</v>
      </c>
      <c r="Y187">
        <f t="shared" ref="Y187:Y200" si="175">AZ21</f>
        <v>5.0472518965937967</v>
      </c>
      <c r="AA187">
        <f t="shared" si="173"/>
        <v>1.8349959045008895</v>
      </c>
      <c r="AB187">
        <f t="shared" si="165"/>
        <v>1.8349959045008895</v>
      </c>
      <c r="AC187">
        <v>2</v>
      </c>
    </row>
    <row r="188" spans="23:29">
      <c r="W188">
        <f t="shared" si="174"/>
        <v>3.1254382625768828</v>
      </c>
      <c r="X188">
        <f t="shared" si="166"/>
        <v>3.1254382625768828</v>
      </c>
      <c r="Y188">
        <f t="shared" si="175"/>
        <v>4.4393141682590063</v>
      </c>
      <c r="AA188">
        <f t="shared" si="173"/>
        <v>1.3138759056821234</v>
      </c>
      <c r="AB188">
        <f t="shared" si="165"/>
        <v>1.3138759056821234</v>
      </c>
      <c r="AC188">
        <v>2</v>
      </c>
    </row>
    <row r="189" spans="23:29">
      <c r="W189">
        <f t="shared" si="174"/>
        <v>3.0232997572639131</v>
      </c>
      <c r="X189">
        <f t="shared" si="166"/>
        <v>3.0232997572639131</v>
      </c>
      <c r="Y189">
        <f t="shared" si="175"/>
        <v>3.8583890607282316</v>
      </c>
      <c r="AA189">
        <f t="shared" si="173"/>
        <v>0.83508930346431853</v>
      </c>
      <c r="AB189">
        <f t="shared" si="165"/>
        <v>0.83508930346431853</v>
      </c>
      <c r="AC189">
        <v>2</v>
      </c>
    </row>
    <row r="190" spans="23:29">
      <c r="W190">
        <f t="shared" si="174"/>
        <v>2.9046459206366011</v>
      </c>
      <c r="X190">
        <f t="shared" si="166"/>
        <v>2.9046459206366011</v>
      </c>
      <c r="Y190">
        <f t="shared" si="175"/>
        <v>3.3159808093542464</v>
      </c>
      <c r="AA190">
        <f t="shared" si="173"/>
        <v>0.41133488871764534</v>
      </c>
      <c r="AB190">
        <f t="shared" si="165"/>
        <v>0.41133488871764534</v>
      </c>
      <c r="AC190">
        <v>2</v>
      </c>
    </row>
    <row r="191" spans="23:29">
      <c r="W191">
        <f t="shared" si="174"/>
        <v>2.7688132457097119</v>
      </c>
      <c r="X191">
        <f t="shared" si="166"/>
        <v>2.7688132457097119</v>
      </c>
      <c r="Y191">
        <f t="shared" si="175"/>
        <v>2.8203742710704973</v>
      </c>
      <c r="AA191">
        <f t="shared" si="173"/>
        <v>5.156102536078544E-2</v>
      </c>
      <c r="AB191">
        <f t="shared" si="165"/>
        <v>5.156102536078544E-2</v>
      </c>
      <c r="AC191">
        <v>2</v>
      </c>
    </row>
    <row r="192" spans="23:29">
      <c r="W192">
        <f t="shared" si="174"/>
        <v>2.6159009651964511</v>
      </c>
      <c r="X192">
        <f t="shared" si="166"/>
        <v>2.6159009651964511</v>
      </c>
      <c r="Y192">
        <f t="shared" si="175"/>
        <v>2.3764027800217402</v>
      </c>
      <c r="AA192">
        <f t="shared" si="173"/>
        <v>-0.23949818517471089</v>
      </c>
      <c r="AB192">
        <f t="shared" si="165"/>
        <v>-0.23949818517471089</v>
      </c>
      <c r="AC192">
        <v>2</v>
      </c>
    </row>
    <row r="193" spans="23:29">
      <c r="W193">
        <f t="shared" si="174"/>
        <v>2.4469779697996188</v>
      </c>
      <c r="X193">
        <f t="shared" si="166"/>
        <v>2.4469779697996188</v>
      </c>
      <c r="Y193">
        <f t="shared" si="175"/>
        <v>1.9856808407933668</v>
      </c>
      <c r="AA193">
        <f t="shared" si="173"/>
        <v>-0.46129712900625197</v>
      </c>
      <c r="AB193">
        <f t="shared" si="165"/>
        <v>-0.46129712900625197</v>
      </c>
      <c r="AC193">
        <v>2</v>
      </c>
    </row>
    <row r="194" spans="23:29">
      <c r="W194">
        <f t="shared" si="174"/>
        <v>2.2642122954442554</v>
      </c>
      <c r="X194">
        <f t="shared" si="166"/>
        <v>2.2642122954442554</v>
      </c>
      <c r="Y194">
        <f t="shared" si="175"/>
        <v>1.6471547397409136</v>
      </c>
      <c r="AA194">
        <f t="shared" si="173"/>
        <v>-0.61705755570334175</v>
      </c>
      <c r="AB194">
        <f t="shared" si="165"/>
        <v>-0.61705755570334175</v>
      </c>
      <c r="AC194">
        <v>2</v>
      </c>
    </row>
    <row r="195" spans="23:29">
      <c r="W195">
        <f t="shared" si="174"/>
        <v>2.0708697748094167</v>
      </c>
      <c r="X195">
        <f t="shared" si="166"/>
        <v>2.0708697748094167</v>
      </c>
      <c r="Y195">
        <f t="shared" si="175"/>
        <v>1.3578011365996698</v>
      </c>
      <c r="AA195">
        <f t="shared" si="173"/>
        <v>-0.71306863820974686</v>
      </c>
      <c r="AB195">
        <f t="shared" si="165"/>
        <v>-0.71306863820974686</v>
      </c>
      <c r="AC195">
        <v>2</v>
      </c>
    </row>
    <row r="196" spans="23:29">
      <c r="W196">
        <f t="shared" si="174"/>
        <v>1.8711467667818351</v>
      </c>
      <c r="X196">
        <f t="shared" si="166"/>
        <v>1.8711467667818351</v>
      </c>
      <c r="Y196">
        <f t="shared" si="175"/>
        <v>1.1133296180138887</v>
      </c>
      <c r="AA196">
        <f t="shared" si="173"/>
        <v>-0.75781714876794637</v>
      </c>
      <c r="AB196">
        <f t="shared" si="165"/>
        <v>-0.75781714876794637</v>
      </c>
      <c r="AC196">
        <v>2</v>
      </c>
    </row>
    <row r="197" spans="23:29">
      <c r="W197">
        <f t="shared" si="174"/>
        <v>1.6698392519520555</v>
      </c>
      <c r="X197">
        <f t="shared" si="166"/>
        <v>1.6698392519520555</v>
      </c>
      <c r="Y197">
        <f t="shared" si="175"/>
        <v>0.90879453086590123</v>
      </c>
      <c r="AA197">
        <f t="shared" si="173"/>
        <v>-0.76104472108615429</v>
      </c>
      <c r="AB197">
        <f t="shared" si="165"/>
        <v>-0.76104472108615429</v>
      </c>
      <c r="AC197">
        <v>2</v>
      </c>
    </row>
    <row r="198" spans="23:29">
      <c r="W198">
        <f t="shared" si="174"/>
        <v>1.471896574051875</v>
      </c>
      <c r="X198">
        <f t="shared" si="166"/>
        <v>1.471896574051875</v>
      </c>
      <c r="Y198">
        <f t="shared" si="175"/>
        <v>0.73907158038411147</v>
      </c>
      <c r="AA198">
        <f t="shared" si="173"/>
        <v>-0.73282499366776355</v>
      </c>
      <c r="AB198">
        <f t="shared" si="165"/>
        <v>-0.73282499366776355</v>
      </c>
      <c r="AC198">
        <v>2</v>
      </c>
    </row>
    <row r="199" spans="23:29">
      <c r="W199">
        <f t="shared" si="174"/>
        <v>1.2819445105252725</v>
      </c>
      <c r="X199">
        <f t="shared" si="166"/>
        <v>1.2819445105252725</v>
      </c>
      <c r="Y199">
        <f t="shared" si="175"/>
        <v>0.59919289651914776</v>
      </c>
      <c r="AA199">
        <f t="shared" si="173"/>
        <v>-0.68275161400612472</v>
      </c>
      <c r="AB199">
        <f t="shared" si="165"/>
        <v>-0.68275161400612472</v>
      </c>
      <c r="AC199">
        <v>2</v>
      </c>
    </row>
    <row r="200" spans="23:29">
      <c r="W200">
        <f t="shared" si="174"/>
        <v>1.1038725047796853</v>
      </c>
      <c r="X200">
        <f t="shared" si="166"/>
        <v>1.1038725047796853</v>
      </c>
      <c r="Y200">
        <f t="shared" si="175"/>
        <v>0.48455715202339589</v>
      </c>
      <c r="AA200">
        <f t="shared" si="173"/>
        <v>-0.61931535275628946</v>
      </c>
      <c r="AB200">
        <f t="shared" si="165"/>
        <v>-0.61931535275628946</v>
      </c>
      <c r="AC200">
        <v>2</v>
      </c>
    </row>
    <row r="201" spans="23:29">
      <c r="W201">
        <f>O4*O20</f>
        <v>2.7612574341546301</v>
      </c>
      <c r="X201">
        <f t="shared" si="166"/>
        <v>2.7612574341546301</v>
      </c>
      <c r="Y201">
        <f>BA20</f>
        <v>5.0639399541852645</v>
      </c>
      <c r="AA201">
        <f t="shared" ref="AA201:AA215" si="176">AJ4-O4</f>
        <v>2.3026825200306344</v>
      </c>
      <c r="AB201">
        <f t="shared" si="165"/>
        <v>2.3026825200306344</v>
      </c>
      <c r="AC201">
        <v>2</v>
      </c>
    </row>
    <row r="202" spans="23:29">
      <c r="W202">
        <f t="shared" ref="W202:W215" si="177">O5*O21</f>
        <v>2.6998961578400831</v>
      </c>
      <c r="X202">
        <f t="shared" si="166"/>
        <v>2.6998961578400831</v>
      </c>
      <c r="Y202">
        <f t="shared" ref="Y202:Y215" si="178">BA21</f>
        <v>4.4554570258548276</v>
      </c>
      <c r="AA202">
        <f t="shared" si="176"/>
        <v>1.7555608680147445</v>
      </c>
      <c r="AB202">
        <f t="shared" si="165"/>
        <v>1.7555608680147445</v>
      </c>
      <c r="AC202">
        <v>2</v>
      </c>
    </row>
    <row r="203" spans="23:29">
      <c r="W203">
        <f t="shared" si="177"/>
        <v>2.6269259914119725</v>
      </c>
      <c r="X203">
        <f t="shared" si="166"/>
        <v>2.6269259914119725</v>
      </c>
      <c r="Y203">
        <f t="shared" si="178"/>
        <v>3.8736368615788472</v>
      </c>
      <c r="AA203">
        <f t="shared" si="176"/>
        <v>1.2467108701668748</v>
      </c>
      <c r="AB203">
        <f t="shared" si="165"/>
        <v>1.2467108701668748</v>
      </c>
      <c r="AC203">
        <v>2</v>
      </c>
    </row>
    <row r="204" spans="23:29">
      <c r="W204">
        <f t="shared" si="177"/>
        <v>2.5410787367906664</v>
      </c>
      <c r="X204">
        <f t="shared" si="166"/>
        <v>2.5410787367906664</v>
      </c>
      <c r="Y204">
        <f t="shared" si="178"/>
        <v>3.3300625617187825</v>
      </c>
      <c r="AA204">
        <f t="shared" si="176"/>
        <v>0.78898382492811603</v>
      </c>
      <c r="AB204">
        <f t="shared" si="165"/>
        <v>0.78898382492811603</v>
      </c>
      <c r="AC204">
        <v>2</v>
      </c>
    </row>
    <row r="205" spans="23:29">
      <c r="W205">
        <f t="shared" si="177"/>
        <v>2.4413503719244702</v>
      </c>
      <c r="X205">
        <f t="shared" si="166"/>
        <v>2.4413503719244702</v>
      </c>
      <c r="Y205">
        <f t="shared" si="178"/>
        <v>2.8331114343364816</v>
      </c>
      <c r="AA205">
        <f t="shared" si="176"/>
        <v>0.39176106241201136</v>
      </c>
      <c r="AB205">
        <f t="shared" si="165"/>
        <v>0.39176106241201136</v>
      </c>
      <c r="AC205">
        <v>2</v>
      </c>
    </row>
    <row r="206" spans="23:29">
      <c r="W206">
        <f t="shared" si="177"/>
        <v>2.3271832202257956</v>
      </c>
      <c r="X206">
        <f t="shared" si="166"/>
        <v>2.3271832202257956</v>
      </c>
      <c r="Y206">
        <f t="shared" si="178"/>
        <v>2.3877089043894681</v>
      </c>
      <c r="AA206">
        <f t="shared" si="176"/>
        <v>6.0525684163672544E-2</v>
      </c>
      <c r="AB206">
        <f t="shared" si="165"/>
        <v>6.0525684163672544E-2</v>
      </c>
      <c r="AC206">
        <v>2</v>
      </c>
    </row>
    <row r="207" spans="23:29">
      <c r="W207">
        <f t="shared" si="177"/>
        <v>2.1986606866355221</v>
      </c>
      <c r="X207">
        <f t="shared" si="166"/>
        <v>2.1986606866355221</v>
      </c>
      <c r="Y207">
        <f t="shared" si="178"/>
        <v>1.9955503253250779</v>
      </c>
      <c r="AA207">
        <f t="shared" si="176"/>
        <v>-0.20311036131044413</v>
      </c>
      <c r="AB207">
        <f t="shared" si="165"/>
        <v>-0.20311036131044413</v>
      </c>
      <c r="AC207">
        <v>2</v>
      </c>
    </row>
    <row r="208" spans="23:29">
      <c r="W208">
        <f t="shared" si="177"/>
        <v>2.0566811721244154</v>
      </c>
      <c r="X208">
        <f t="shared" si="166"/>
        <v>2.0566811721244154</v>
      </c>
      <c r="Y208">
        <f t="shared" si="178"/>
        <v>1.6556452549193661</v>
      </c>
      <c r="AA208">
        <f t="shared" si="176"/>
        <v>-0.40103591720504927</v>
      </c>
      <c r="AB208">
        <f t="shared" si="165"/>
        <v>-0.40103591720504927</v>
      </c>
      <c r="AC208">
        <v>2</v>
      </c>
    </row>
    <row r="209" spans="23:29">
      <c r="W209">
        <f t="shared" si="177"/>
        <v>1.9030669075104676</v>
      </c>
      <c r="X209">
        <f t="shared" si="166"/>
        <v>1.9030669075104676</v>
      </c>
      <c r="Y209">
        <f t="shared" si="178"/>
        <v>1.3650141324497207</v>
      </c>
      <c r="AA209">
        <f t="shared" si="176"/>
        <v>-0.53805277506074689</v>
      </c>
      <c r="AB209">
        <f t="shared" si="165"/>
        <v>-0.53805277506074689</v>
      </c>
      <c r="AC209">
        <v>2</v>
      </c>
    </row>
    <row r="210" spans="23:29">
      <c r="W210">
        <f t="shared" si="177"/>
        <v>1.74056282007346</v>
      </c>
      <c r="X210">
        <f t="shared" si="166"/>
        <v>1.74056282007346</v>
      </c>
      <c r="Y210">
        <f t="shared" si="178"/>
        <v>1.1193922111456325</v>
      </c>
      <c r="AA210">
        <f t="shared" si="176"/>
        <v>-0.62117060892782749</v>
      </c>
      <c r="AB210">
        <f t="shared" si="165"/>
        <v>-0.62117060892782749</v>
      </c>
      <c r="AC210">
        <v>2</v>
      </c>
    </row>
    <row r="211" spans="23:29">
      <c r="W211">
        <f t="shared" si="177"/>
        <v>1.5726959429213059</v>
      </c>
      <c r="X211">
        <f t="shared" si="166"/>
        <v>1.5726959429213059</v>
      </c>
      <c r="Y211">
        <f t="shared" si="178"/>
        <v>0.91384463652622228</v>
      </c>
      <c r="AA211">
        <f t="shared" si="176"/>
        <v>-0.6588513063950836</v>
      </c>
      <c r="AB211">
        <f t="shared" si="165"/>
        <v>-0.6588513063950836</v>
      </c>
      <c r="AC211">
        <v>2</v>
      </c>
    </row>
    <row r="212" spans="23:29">
      <c r="W212">
        <f t="shared" si="177"/>
        <v>1.4034972902699832</v>
      </c>
      <c r="X212">
        <f t="shared" si="166"/>
        <v>1.4034972902699832</v>
      </c>
      <c r="Y212">
        <f t="shared" si="178"/>
        <v>0.7432469221303083</v>
      </c>
      <c r="AA212">
        <f t="shared" si="176"/>
        <v>-0.66025036813967486</v>
      </c>
      <c r="AB212">
        <f t="shared" si="165"/>
        <v>-0.66025036813967486</v>
      </c>
      <c r="AC212">
        <v>2</v>
      </c>
    </row>
    <row r="213" spans="23:29">
      <c r="W213">
        <f t="shared" si="177"/>
        <v>1.2371267778168096</v>
      </c>
      <c r="X213">
        <f t="shared" si="166"/>
        <v>1.2371267778168096</v>
      </c>
      <c r="Y213">
        <f t="shared" si="178"/>
        <v>0.60262369555387296</v>
      </c>
      <c r="AA213">
        <f t="shared" si="176"/>
        <v>-0.63450308226293661</v>
      </c>
      <c r="AB213">
        <f t="shared" si="165"/>
        <v>-0.63450308226293661</v>
      </c>
      <c r="AC213">
        <v>2</v>
      </c>
    </row>
    <row r="214" spans="23:29">
      <c r="W214">
        <f t="shared" si="177"/>
        <v>1.0774723642981887</v>
      </c>
      <c r="X214">
        <f t="shared" si="166"/>
        <v>1.0774723642981887</v>
      </c>
      <c r="Y214">
        <f t="shared" si="178"/>
        <v>0.4873618686342932</v>
      </c>
      <c r="AA214">
        <f t="shared" si="176"/>
        <v>-0.59011049566389551</v>
      </c>
      <c r="AB214">
        <f t="shared" ref="AB214:AB260" si="179">IFERROR(AA214,"")</f>
        <v>-0.59011049566389551</v>
      </c>
      <c r="AC214">
        <v>2</v>
      </c>
    </row>
    <row r="215" spans="23:29">
      <c r="W215">
        <f t="shared" si="177"/>
        <v>0.92780312083974792</v>
      </c>
      <c r="X215">
        <f t="shared" si="166"/>
        <v>0.92780312083974792</v>
      </c>
      <c r="Y215">
        <f t="shared" si="178"/>
        <v>0.39332452819572017</v>
      </c>
      <c r="AA215">
        <f t="shared" si="176"/>
        <v>-0.53447859264402775</v>
      </c>
      <c r="AB215">
        <f t="shared" si="179"/>
        <v>-0.53447859264402775</v>
      </c>
      <c r="AC215">
        <v>2</v>
      </c>
    </row>
    <row r="216" spans="23:29">
      <c r="W216">
        <f>P4*P20</f>
        <v>2.3022432113341198</v>
      </c>
      <c r="X216">
        <f t="shared" si="166"/>
        <v>2.3022432113341198</v>
      </c>
      <c r="Y216">
        <f>BB20</f>
        <v>4.4684560878839399</v>
      </c>
      <c r="AA216">
        <f t="shared" ref="AA216:AA230" si="180">AK4-P4</f>
        <v>2.1662128765498201</v>
      </c>
      <c r="AB216">
        <f t="shared" si="179"/>
        <v>2.1662128765498201</v>
      </c>
      <c r="AC216">
        <v>2</v>
      </c>
    </row>
    <row r="217" spans="23:29">
      <c r="W217">
        <f t="shared" ref="W217:W230" si="181">P5*P21</f>
        <v>2.2510822510822504</v>
      </c>
      <c r="X217">
        <f t="shared" ref="X217:X260" si="182">IFERROR(W217, NA())</f>
        <v>2.2510822510822504</v>
      </c>
      <c r="Y217">
        <f t="shared" ref="Y217:Y230" si="183">BB21</f>
        <v>3.8859221477118382</v>
      </c>
      <c r="AA217">
        <f t="shared" si="180"/>
        <v>1.6348398966295878</v>
      </c>
      <c r="AB217">
        <f t="shared" si="179"/>
        <v>1.6348398966295878</v>
      </c>
      <c r="AC217">
        <v>2</v>
      </c>
    </row>
    <row r="218" spans="23:29">
      <c r="W218">
        <f t="shared" si="181"/>
        <v>2.19024219024219</v>
      </c>
      <c r="X218">
        <f t="shared" si="182"/>
        <v>2.19024219024219</v>
      </c>
      <c r="Y218">
        <f t="shared" si="183"/>
        <v>3.3414143691988816</v>
      </c>
      <c r="AA218">
        <f t="shared" si="180"/>
        <v>1.1511721789566915</v>
      </c>
      <c r="AB218">
        <f t="shared" si="179"/>
        <v>1.1511721789566915</v>
      </c>
      <c r="AC218">
        <v>2</v>
      </c>
    </row>
    <row r="219" spans="23:29">
      <c r="W219">
        <f t="shared" si="181"/>
        <v>2.1186656480774126</v>
      </c>
      <c r="X219">
        <f t="shared" si="182"/>
        <v>2.1186656480774126</v>
      </c>
      <c r="Y219">
        <f t="shared" si="183"/>
        <v>2.8433842978784605</v>
      </c>
      <c r="AA219">
        <f t="shared" si="180"/>
        <v>0.72471864980104783</v>
      </c>
      <c r="AB219">
        <f t="shared" si="179"/>
        <v>0.72471864980104783</v>
      </c>
      <c r="AC219">
        <v>2</v>
      </c>
    </row>
    <row r="220" spans="23:29">
      <c r="W220">
        <f t="shared" si="181"/>
        <v>2.0355155049032594</v>
      </c>
      <c r="X220">
        <f t="shared" si="182"/>
        <v>2.0355155049032594</v>
      </c>
      <c r="Y220">
        <f t="shared" si="183"/>
        <v>2.39683155848381</v>
      </c>
      <c r="AA220">
        <f t="shared" si="180"/>
        <v>0.36131605358055063</v>
      </c>
      <c r="AB220">
        <f t="shared" si="179"/>
        <v>0.36131605358055063</v>
      </c>
      <c r="AC220">
        <v>2</v>
      </c>
    </row>
    <row r="221" spans="23:29">
      <c r="W221">
        <f t="shared" si="181"/>
        <v>1.9403267888116369</v>
      </c>
      <c r="X221">
        <f t="shared" si="182"/>
        <v>1.9403267888116369</v>
      </c>
      <c r="Y221">
        <f t="shared" si="183"/>
        <v>2.0035168335337934</v>
      </c>
      <c r="AA221">
        <f t="shared" si="180"/>
        <v>6.3190044722156502E-2</v>
      </c>
      <c r="AB221">
        <f t="shared" si="179"/>
        <v>6.3190044722156502E-2</v>
      </c>
      <c r="AC221">
        <v>2</v>
      </c>
    </row>
    <row r="222" spans="23:29">
      <c r="W222">
        <f t="shared" si="181"/>
        <v>1.8331690400259804</v>
      </c>
      <c r="X222">
        <f t="shared" si="182"/>
        <v>1.8331690400259804</v>
      </c>
      <c r="Y222">
        <f t="shared" si="183"/>
        <v>1.6625009506058714</v>
      </c>
      <c r="AA222">
        <f t="shared" si="180"/>
        <v>-0.17066808942010891</v>
      </c>
      <c r="AB222">
        <f t="shared" si="179"/>
        <v>-0.17066808942010891</v>
      </c>
      <c r="AC222">
        <v>2</v>
      </c>
    </row>
    <row r="223" spans="23:29">
      <c r="W223">
        <f t="shared" si="181"/>
        <v>1.7147913149400968</v>
      </c>
      <c r="X223">
        <f t="shared" si="182"/>
        <v>1.7147913149400968</v>
      </c>
      <c r="Y223">
        <f t="shared" si="183"/>
        <v>1.3708399415719044</v>
      </c>
      <c r="AA223">
        <f t="shared" si="180"/>
        <v>-0.34395137336819248</v>
      </c>
      <c r="AB223">
        <f t="shared" si="179"/>
        <v>-0.34395137336819248</v>
      </c>
      <c r="AC223">
        <v>2</v>
      </c>
    </row>
    <row r="224" spans="23:29">
      <c r="W224">
        <f t="shared" si="181"/>
        <v>1.586712928080156</v>
      </c>
      <c r="X224">
        <f t="shared" si="182"/>
        <v>1.586712928080156</v>
      </c>
      <c r="Y224">
        <f t="shared" si="183"/>
        <v>1.1242900332629733</v>
      </c>
      <c r="AA224">
        <f t="shared" si="180"/>
        <v>-0.46242289481718268</v>
      </c>
      <c r="AB224">
        <f t="shared" si="179"/>
        <v>-0.46242289481718268</v>
      </c>
      <c r="AC224">
        <v>2</v>
      </c>
    </row>
    <row r="225" spans="23:29">
      <c r="W225">
        <f t="shared" si="181"/>
        <v>1.4512225071261833</v>
      </c>
      <c r="X225">
        <f t="shared" si="182"/>
        <v>1.4512225071261833</v>
      </c>
      <c r="Y225">
        <f t="shared" si="183"/>
        <v>0.91792531232970132</v>
      </c>
      <c r="AA225">
        <f t="shared" si="180"/>
        <v>-0.53329719479648197</v>
      </c>
      <c r="AB225">
        <f t="shared" si="179"/>
        <v>-0.53329719479648197</v>
      </c>
      <c r="AC225">
        <v>2</v>
      </c>
    </row>
    <row r="226" spans="23:29">
      <c r="W226">
        <f t="shared" si="181"/>
        <v>1.3112607731889327</v>
      </c>
      <c r="X226">
        <f t="shared" si="182"/>
        <v>1.3112607731889327</v>
      </c>
      <c r="Y226">
        <f t="shared" si="183"/>
        <v>0.74662131696410861</v>
      </c>
      <c r="AA226">
        <f t="shared" si="180"/>
        <v>-0.56463945622482414</v>
      </c>
      <c r="AB226">
        <f t="shared" si="179"/>
        <v>-0.56463945622482414</v>
      </c>
      <c r="AC226">
        <v>2</v>
      </c>
    </row>
    <row r="227" spans="23:29">
      <c r="W227">
        <f t="shared" si="181"/>
        <v>1.1701886498095184</v>
      </c>
      <c r="X227">
        <f t="shared" si="182"/>
        <v>1.1701886498095184</v>
      </c>
      <c r="Y227">
        <f t="shared" si="183"/>
        <v>0.60539675191574105</v>
      </c>
      <c r="AA227">
        <f t="shared" si="180"/>
        <v>-0.56479189789377737</v>
      </c>
      <c r="AB227">
        <f t="shared" si="179"/>
        <v>-0.56479189789377737</v>
      </c>
      <c r="AC227">
        <v>2</v>
      </c>
    </row>
    <row r="228" spans="23:29">
      <c r="W228">
        <f t="shared" si="181"/>
        <v>1.0314745342316776</v>
      </c>
      <c r="X228">
        <f t="shared" si="182"/>
        <v>1.0314745342316776</v>
      </c>
      <c r="Y228">
        <f t="shared" si="183"/>
        <v>0.48962912803657255</v>
      </c>
      <c r="AA228">
        <f t="shared" si="180"/>
        <v>-0.54184540619510502</v>
      </c>
      <c r="AB228">
        <f t="shared" si="179"/>
        <v>-0.54184540619510502</v>
      </c>
      <c r="AC228">
        <v>2</v>
      </c>
    </row>
    <row r="229" spans="23:29">
      <c r="W229">
        <f t="shared" si="181"/>
        <v>0.89836007516810001</v>
      </c>
      <c r="X229">
        <f t="shared" si="182"/>
        <v>0.89836007516810001</v>
      </c>
      <c r="Y229">
        <f>BB33</f>
        <v>0.39517051244967505</v>
      </c>
      <c r="AA229">
        <f t="shared" si="180"/>
        <v>-0.50318956271842497</v>
      </c>
      <c r="AB229">
        <f t="shared" si="179"/>
        <v>-0.50318956271842497</v>
      </c>
      <c r="AC229">
        <v>2</v>
      </c>
    </row>
    <row r="230" spans="23:29">
      <c r="W230">
        <f t="shared" si="181"/>
        <v>0.77357091373911446</v>
      </c>
      <c r="X230">
        <f t="shared" si="182"/>
        <v>0.77357091373911446</v>
      </c>
      <c r="Y230">
        <f t="shared" si="183"/>
        <v>0.31839103190319434</v>
      </c>
      <c r="AA230">
        <f t="shared" si="180"/>
        <v>-0.45517988183592012</v>
      </c>
      <c r="AB230">
        <f t="shared" si="179"/>
        <v>-0.45517988183592012</v>
      </c>
      <c r="AC230">
        <v>2</v>
      </c>
    </row>
    <row r="231" spans="23:29">
      <c r="W231">
        <f>Q4*Q20</f>
        <v>1.9061583577712606</v>
      </c>
      <c r="X231">
        <f t="shared" si="182"/>
        <v>1.9061583577712606</v>
      </c>
      <c r="Y231">
        <f>BC20</f>
        <v>3.8958066259588149</v>
      </c>
      <c r="AA231">
        <f t="shared" ref="AA231:AA245" si="184">AL4-Q4</f>
        <v>1.9896482681875542</v>
      </c>
      <c r="AB231">
        <f t="shared" si="179"/>
        <v>1.9896482681875542</v>
      </c>
      <c r="AC231">
        <v>2</v>
      </c>
    </row>
    <row r="232" spans="23:29">
      <c r="W232">
        <f t="shared" ref="W232:W245" si="185">Q5*Q21</f>
        <v>1.8637992831541219</v>
      </c>
      <c r="X232">
        <f t="shared" si="182"/>
        <v>1.8637992831541219</v>
      </c>
      <c r="Y232">
        <f t="shared" ref="Y232:Y245" si="186">BC21</f>
        <v>3.3505516912873849</v>
      </c>
      <c r="AA232">
        <f t="shared" si="184"/>
        <v>1.486752408133263</v>
      </c>
      <c r="AB232">
        <f t="shared" si="179"/>
        <v>1.486752408133263</v>
      </c>
      <c r="AC232">
        <v>2</v>
      </c>
    </row>
    <row r="233" spans="23:29">
      <c r="W233">
        <f t="shared" si="185"/>
        <v>1.8134263295553619</v>
      </c>
      <c r="X233">
        <f t="shared" si="182"/>
        <v>1.8134263295553619</v>
      </c>
      <c r="Y233">
        <f t="shared" si="186"/>
        <v>2.8516563839095208</v>
      </c>
      <c r="AA233">
        <f t="shared" si="184"/>
        <v>1.0382300543541589</v>
      </c>
      <c r="AB233">
        <f t="shared" si="179"/>
        <v>1.0382300543541589</v>
      </c>
      <c r="AC233">
        <v>2</v>
      </c>
    </row>
    <row r="234" spans="23:29">
      <c r="W234">
        <f t="shared" si="185"/>
        <v>1.7541640312038795</v>
      </c>
      <c r="X234">
        <f t="shared" si="182"/>
        <v>1.7541640312038795</v>
      </c>
      <c r="Y234">
        <f t="shared" si="186"/>
        <v>2.4041800263714301</v>
      </c>
      <c r="AA234">
        <f t="shared" si="184"/>
        <v>0.6500159951675506</v>
      </c>
      <c r="AB234">
        <f t="shared" si="179"/>
        <v>0.6500159951675506</v>
      </c>
      <c r="AC234">
        <v>2</v>
      </c>
    </row>
    <row r="235" spans="23:29">
      <c r="W235">
        <f t="shared" si="185"/>
        <v>1.685319289005925</v>
      </c>
      <c r="X235">
        <f t="shared" si="182"/>
        <v>1.685319289005925</v>
      </c>
      <c r="Y235">
        <f t="shared" si="186"/>
        <v>2.0099359837040343</v>
      </c>
      <c r="AA235">
        <f t="shared" si="184"/>
        <v>0.32461669469810928</v>
      </c>
      <c r="AB235">
        <f t="shared" si="179"/>
        <v>0.32461669469810928</v>
      </c>
      <c r="AC235">
        <v>2</v>
      </c>
    </row>
    <row r="236" spans="23:29">
      <c r="W236">
        <f t="shared" si="185"/>
        <v>1.6065071262203878</v>
      </c>
      <c r="X236">
        <f t="shared" si="182"/>
        <v>1.6065071262203878</v>
      </c>
      <c r="Y236">
        <f t="shared" si="186"/>
        <v>1.6680265218340014</v>
      </c>
      <c r="AA236">
        <f t="shared" si="184"/>
        <v>6.1519395613613526E-2</v>
      </c>
      <c r="AB236">
        <f t="shared" si="179"/>
        <v>6.1519395613613526E-2</v>
      </c>
      <c r="AC236">
        <v>2</v>
      </c>
    </row>
    <row r="237" spans="23:29">
      <c r="W237">
        <f t="shared" si="185"/>
        <v>1.5177851191612961</v>
      </c>
      <c r="X237">
        <f t="shared" si="182"/>
        <v>1.5177851191612961</v>
      </c>
      <c r="Y237">
        <f t="shared" si="186"/>
        <v>1.3755365160571877</v>
      </c>
      <c r="AA237">
        <f t="shared" si="184"/>
        <v>-0.14224860310410836</v>
      </c>
      <c r="AB237">
        <f t="shared" si="179"/>
        <v>-0.14224860310410836</v>
      </c>
      <c r="AC237">
        <v>2</v>
      </c>
    </row>
    <row r="238" spans="23:29">
      <c r="W238">
        <f t="shared" si="185"/>
        <v>1.4197734543052418</v>
      </c>
      <c r="X238">
        <f t="shared" si="182"/>
        <v>1.4197734543052418</v>
      </c>
      <c r="Y238">
        <f t="shared" si="186"/>
        <v>1.1282392586656329</v>
      </c>
      <c r="AA238">
        <f t="shared" si="184"/>
        <v>-0.29153419563960892</v>
      </c>
      <c r="AB238">
        <f t="shared" si="179"/>
        <v>-0.29153419563960892</v>
      </c>
      <c r="AC238">
        <v>2</v>
      </c>
    </row>
    <row r="239" spans="23:29">
      <c r="W239">
        <f t="shared" si="185"/>
        <v>1.3137300587330325</v>
      </c>
      <c r="X239">
        <f t="shared" si="182"/>
        <v>1.3137300587330325</v>
      </c>
      <c r="Y239">
        <f t="shared" si="186"/>
        <v>0.9212161864688212</v>
      </c>
      <c r="AA239">
        <f t="shared" si="184"/>
        <v>-0.39251387226421131</v>
      </c>
      <c r="AB239">
        <f t="shared" si="179"/>
        <v>-0.39251387226421131</v>
      </c>
      <c r="AC239">
        <v>2</v>
      </c>
    </row>
    <row r="240" spans="23:29">
      <c r="W240">
        <f t="shared" si="185"/>
        <v>1.2015498177281305</v>
      </c>
      <c r="X240">
        <f t="shared" si="182"/>
        <v>1.2015498177281305</v>
      </c>
      <c r="Y240">
        <f t="shared" si="186"/>
        <v>0.74934297404476069</v>
      </c>
      <c r="AA240">
        <f t="shared" si="184"/>
        <v>-0.45220684368336983</v>
      </c>
      <c r="AB240">
        <f t="shared" si="179"/>
        <v>-0.45220684368336983</v>
      </c>
      <c r="AC240">
        <v>2</v>
      </c>
    </row>
    <row r="241" spans="23:29">
      <c r="W241">
        <f t="shared" si="185"/>
        <v>1.0856675218876113</v>
      </c>
      <c r="X241">
        <f t="shared" si="182"/>
        <v>1.0856675218876113</v>
      </c>
      <c r="Y241">
        <f t="shared" si="186"/>
        <v>0.60763364016820842</v>
      </c>
      <c r="AA241">
        <f t="shared" si="184"/>
        <v>-0.47803388171940286</v>
      </c>
      <c r="AB241">
        <f t="shared" si="179"/>
        <v>-0.47803388171940286</v>
      </c>
      <c r="AC241">
        <v>2</v>
      </c>
    </row>
    <row r="242" spans="23:29">
      <c r="W242">
        <f t="shared" si="185"/>
        <v>0.96886587134766577</v>
      </c>
      <c r="X242">
        <f t="shared" si="182"/>
        <v>0.96886587134766577</v>
      </c>
      <c r="Y242">
        <f t="shared" si="186"/>
        <v>0.49145818074311992</v>
      </c>
      <c r="AA242">
        <f t="shared" si="184"/>
        <v>-0.47740769060454585</v>
      </c>
      <c r="AB242">
        <f t="shared" si="179"/>
        <v>-0.47740769060454585</v>
      </c>
      <c r="AC242">
        <v>2</v>
      </c>
    </row>
    <row r="243" spans="23:29">
      <c r="W243">
        <f t="shared" si="185"/>
        <v>0.85401654984773312</v>
      </c>
      <c r="X243">
        <f t="shared" si="182"/>
        <v>0.85401654984773312</v>
      </c>
      <c r="Y243">
        <f t="shared" si="186"/>
        <v>0.39665982264374977</v>
      </c>
      <c r="AA243">
        <f t="shared" si="184"/>
        <v>-0.45735672720398335</v>
      </c>
      <c r="AB243">
        <f t="shared" si="179"/>
        <v>-0.45735672720398335</v>
      </c>
      <c r="AC243">
        <v>2</v>
      </c>
    </row>
    <row r="244" spans="23:29">
      <c r="W244">
        <f t="shared" si="185"/>
        <v>0.74380350309616894</v>
      </c>
      <c r="X244">
        <f t="shared" si="182"/>
        <v>0.74380350309616894</v>
      </c>
      <c r="Y244">
        <f t="shared" si="186"/>
        <v>0.31959956748395274</v>
      </c>
      <c r="AA244">
        <f t="shared" si="184"/>
        <v>-0.4242039356122162</v>
      </c>
      <c r="AB244">
        <f t="shared" si="179"/>
        <v>-0.4242039356122162</v>
      </c>
      <c r="AC244">
        <v>2</v>
      </c>
    </row>
    <row r="245" spans="23:29">
      <c r="W245">
        <f t="shared" si="185"/>
        <v>0.64048344470872931</v>
      </c>
      <c r="X245">
        <f t="shared" si="182"/>
        <v>0.64048344470872931</v>
      </c>
      <c r="Y245">
        <f t="shared" si="186"/>
        <v>0.25715239073013951</v>
      </c>
      <c r="AA245">
        <f t="shared" si="184"/>
        <v>-0.3833310539785898</v>
      </c>
      <c r="AB245">
        <f t="shared" si="179"/>
        <v>-0.3833310539785898</v>
      </c>
      <c r="AC245">
        <v>2</v>
      </c>
    </row>
    <row r="246" spans="23:29">
      <c r="W246">
        <f>R4*R20</f>
        <v>1.5687851971037812</v>
      </c>
      <c r="X246">
        <f t="shared" si="182"/>
        <v>1.5687851971037812</v>
      </c>
      <c r="Y246">
        <f>BD20</f>
        <v>3.3578976085786065</v>
      </c>
      <c r="AA246">
        <f t="shared" ref="AA246:AA260" si="187">AM4-R4</f>
        <v>1.7891124114748254</v>
      </c>
      <c r="AB246">
        <f t="shared" si="179"/>
        <v>1.7891124114748254</v>
      </c>
      <c r="AC246">
        <v>2</v>
      </c>
    </row>
    <row r="247" spans="23:29">
      <c r="W247">
        <f t="shared" ref="W247:W260" si="188">R5*R21</f>
        <v>1.5339233038348083</v>
      </c>
      <c r="X247">
        <f t="shared" si="182"/>
        <v>1.5339233038348083</v>
      </c>
      <c r="Y247">
        <f t="shared" ref="Y247:Y260" si="189">BD21</f>
        <v>2.8583087878674984</v>
      </c>
      <c r="AA247">
        <f t="shared" si="187"/>
        <v>1.3243854840326901</v>
      </c>
      <c r="AB247">
        <f t="shared" si="179"/>
        <v>1.3243854840326901</v>
      </c>
      <c r="AC247">
        <v>2</v>
      </c>
    </row>
    <row r="248" spans="23:29">
      <c r="W248">
        <f t="shared" si="188"/>
        <v>1.4924659172446784</v>
      </c>
      <c r="X248">
        <f t="shared" si="182"/>
        <v>1.4924659172446784</v>
      </c>
      <c r="Y248">
        <f t="shared" si="189"/>
        <v>2.4100913232692323</v>
      </c>
      <c r="AA248">
        <f t="shared" si="187"/>
        <v>0.91762540602455389</v>
      </c>
      <c r="AB248">
        <f t="shared" si="179"/>
        <v>0.91762540602455389</v>
      </c>
      <c r="AC248">
        <v>2</v>
      </c>
    </row>
    <row r="249" spans="23:29">
      <c r="W249">
        <f t="shared" si="188"/>
        <v>1.4436925212562903</v>
      </c>
      <c r="X249">
        <f t="shared" si="182"/>
        <v>1.4436925212562903</v>
      </c>
      <c r="Y249">
        <f t="shared" si="189"/>
        <v>2.0151009958202772</v>
      </c>
      <c r="AA249">
        <f t="shared" si="187"/>
        <v>0.57140847456398691</v>
      </c>
      <c r="AB249">
        <f t="shared" si="179"/>
        <v>0.57140847456398691</v>
      </c>
      <c r="AC249">
        <v>2</v>
      </c>
    </row>
    <row r="250" spans="23:29">
      <c r="W250">
        <f t="shared" si="188"/>
        <v>1.3870326891818676</v>
      </c>
      <c r="X250">
        <f t="shared" si="182"/>
        <v>1.3870326891818676</v>
      </c>
      <c r="Y250">
        <f t="shared" si="189"/>
        <v>1.6724734950140112</v>
      </c>
      <c r="AA250">
        <f t="shared" si="187"/>
        <v>0.2854408058321436</v>
      </c>
      <c r="AB250">
        <f t="shared" si="179"/>
        <v>0.2854408058321436</v>
      </c>
      <c r="AC250">
        <v>2</v>
      </c>
    </row>
    <row r="251" spans="23:29">
      <c r="W251">
        <f t="shared" si="188"/>
        <v>1.3221695817566026</v>
      </c>
      <c r="X251">
        <f t="shared" si="182"/>
        <v>1.3221695817566026</v>
      </c>
      <c r="Y251">
        <f t="shared" si="189"/>
        <v>1.3793170099746532</v>
      </c>
      <c r="AA251">
        <f t="shared" si="187"/>
        <v>5.7147428218050633E-2</v>
      </c>
      <c r="AB251">
        <f t="shared" si="179"/>
        <v>5.7147428218050633E-2</v>
      </c>
      <c r="AC251">
        <v>2</v>
      </c>
    </row>
    <row r="252" spans="23:29">
      <c r="W252">
        <f t="shared" si="188"/>
        <v>1.249150584796465</v>
      </c>
      <c r="X252">
        <f t="shared" si="182"/>
        <v>1.249150584796465</v>
      </c>
      <c r="Y252">
        <f t="shared" si="189"/>
        <v>1.1314186712551735</v>
      </c>
      <c r="AA252">
        <f t="shared" si="187"/>
        <v>-0.11773191354129153</v>
      </c>
      <c r="AB252">
        <f t="shared" si="179"/>
        <v>-0.11773191354129153</v>
      </c>
      <c r="AC252">
        <v>2</v>
      </c>
    </row>
    <row r="253" spans="23:29">
      <c r="W253">
        <f t="shared" si="188"/>
        <v>1.1684861172600662</v>
      </c>
      <c r="X253">
        <f t="shared" si="182"/>
        <v>1.1684861172600662</v>
      </c>
      <c r="Y253">
        <f t="shared" si="189"/>
        <v>0.92386592403380896</v>
      </c>
      <c r="AA253">
        <f t="shared" si="187"/>
        <v>-0.24462019322625728</v>
      </c>
      <c r="AB253">
        <f t="shared" si="179"/>
        <v>-0.24462019322625728</v>
      </c>
      <c r="AC253">
        <v>2</v>
      </c>
    </row>
    <row r="254" spans="23:29">
      <c r="W254">
        <f t="shared" si="188"/>
        <v>1.0812114642670094</v>
      </c>
      <c r="X254">
        <f t="shared" si="182"/>
        <v>1.0812114642670094</v>
      </c>
      <c r="Y254">
        <f t="shared" si="189"/>
        <v>0.75153462809528015</v>
      </c>
      <c r="AA254">
        <f t="shared" si="187"/>
        <v>-0.32967683617172927</v>
      </c>
      <c r="AB254">
        <f t="shared" si="179"/>
        <v>-0.32967683617172927</v>
      </c>
      <c r="AC254">
        <v>2</v>
      </c>
    </row>
    <row r="255" spans="23:29">
      <c r="W255">
        <f t="shared" si="188"/>
        <v>0.98888613317447915</v>
      </c>
      <c r="X255">
        <f t="shared" si="182"/>
        <v>0.98888613317447915</v>
      </c>
      <c r="Y255">
        <f t="shared" si="189"/>
        <v>0.60943508780960876</v>
      </c>
      <c r="AA255">
        <f t="shared" si="187"/>
        <v>-0.3794510453648704</v>
      </c>
      <c r="AB255">
        <f t="shared" si="179"/>
        <v>-0.3794510453648704</v>
      </c>
      <c r="AC255">
        <v>2</v>
      </c>
    </row>
    <row r="256" spans="23:29">
      <c r="W256">
        <f t="shared" si="188"/>
        <v>0.89351397819068901</v>
      </c>
      <c r="X256">
        <f t="shared" si="182"/>
        <v>0.89351397819068901</v>
      </c>
      <c r="Y256">
        <f t="shared" si="189"/>
        <v>0.49293129132566477</v>
      </c>
      <c r="AA256">
        <f t="shared" si="187"/>
        <v>-0.40058268686502424</v>
      </c>
      <c r="AB256">
        <f t="shared" si="179"/>
        <v>-0.40058268686502424</v>
      </c>
      <c r="AC256">
        <v>2</v>
      </c>
    </row>
    <row r="257" spans="23:29">
      <c r="W257">
        <f t="shared" si="188"/>
        <v>0.79738518615338883</v>
      </c>
      <c r="X257">
        <f t="shared" si="182"/>
        <v>0.79738518615338883</v>
      </c>
      <c r="Y257">
        <f t="shared" si="189"/>
        <v>0.39785937778965813</v>
      </c>
      <c r="AA257">
        <f t="shared" si="187"/>
        <v>-0.39952580836373069</v>
      </c>
      <c r="AB257">
        <f t="shared" si="179"/>
        <v>-0.39952580836373069</v>
      </c>
      <c r="AC257">
        <v>2</v>
      </c>
    </row>
    <row r="258" spans="23:29">
      <c r="W258">
        <f t="shared" si="188"/>
        <v>0.70286317819326716</v>
      </c>
      <c r="X258">
        <f t="shared" si="182"/>
        <v>0.70286317819326716</v>
      </c>
      <c r="Y258">
        <f t="shared" si="189"/>
        <v>0.3205730217945319</v>
      </c>
      <c r="AA258">
        <f t="shared" si="187"/>
        <v>-0.38229015639873526</v>
      </c>
      <c r="AB258">
        <f t="shared" si="179"/>
        <v>-0.38229015639873526</v>
      </c>
      <c r="AC258">
        <v>2</v>
      </c>
    </row>
    <row r="259" spans="23:29">
      <c r="W259">
        <f t="shared" si="188"/>
        <v>0.61215686538003289</v>
      </c>
      <c r="X259">
        <f t="shared" si="182"/>
        <v>0.61215686538003289</v>
      </c>
      <c r="Y259">
        <f t="shared" si="189"/>
        <v>0.25794016532645586</v>
      </c>
      <c r="AA259">
        <f t="shared" si="187"/>
        <v>-0.35421670005357703</v>
      </c>
      <c r="AB259">
        <f t="shared" si="179"/>
        <v>-0.35421670005357703</v>
      </c>
      <c r="AC259">
        <v>2</v>
      </c>
    </row>
    <row r="260" spans="23:29">
      <c r="W260">
        <f t="shared" si="188"/>
        <v>0.52712354299037012</v>
      </c>
      <c r="X260">
        <f t="shared" si="182"/>
        <v>0.52712354299037012</v>
      </c>
      <c r="Y260">
        <f t="shared" si="189"/>
        <v>0.20731035914404264</v>
      </c>
      <c r="AA260">
        <f t="shared" si="187"/>
        <v>-0.31981318384632751</v>
      </c>
      <c r="AB260">
        <f t="shared" si="179"/>
        <v>-0.31981318384632751</v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32.591504945576339</v>
      </c>
      <c r="BW1" t="s">
        <v>38</v>
      </c>
      <c r="CN1" t="s">
        <v>35</v>
      </c>
      <c r="CQ1" t="s">
        <v>40</v>
      </c>
      <c r="CR1">
        <f>SUM(CN4:DC18)</f>
        <v>24.834707449831321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10.189231714008006</v>
      </c>
      <c r="E4">
        <f>'Raw data and fitting summary'!E6</f>
        <v>9.583574542204996</v>
      </c>
      <c r="F4">
        <f>'Raw data and fitting summary'!F6</f>
        <v>8.9207525193031323</v>
      </c>
      <c r="G4">
        <f>'Raw data and fitting summary'!G6</f>
        <v>8.2108969120459676</v>
      </c>
      <c r="H4">
        <f>'Raw data and fitting summary'!H6</f>
        <v>7.4680711053068256</v>
      </c>
      <c r="I4">
        <f>'Raw data and fitting summary'!I6</f>
        <v>6.7093426551880428</v>
      </c>
      <c r="J4">
        <f>'Raw data and fitting summary'!J6</f>
        <v>5.9533009154625871</v>
      </c>
      <c r="K4">
        <f>'Raw data and fitting summary'!K6</f>
        <v>5.2182748158671508</v>
      </c>
      <c r="L4">
        <f>'Raw data and fitting summary'!L6</f>
        <v>4.5206028212270803</v>
      </c>
      <c r="M4">
        <f>'Raw data and fitting summary'!M6</f>
        <v>3.8732897935834472</v>
      </c>
      <c r="N4">
        <f>'Raw data and fitting summary'!N6</f>
        <v>3.2852618100950188</v>
      </c>
      <c r="O4">
        <f>'Raw data and fitting summary'!O6</f>
        <v>2.7612574341546301</v>
      </c>
      <c r="P4">
        <f>'Raw data and fitting summary'!P6</f>
        <v>2.3022432113341198</v>
      </c>
      <c r="Q4">
        <f>'Raw data and fitting summary'!Q6</f>
        <v>1.9061583577712606</v>
      </c>
      <c r="R4">
        <f>'Raw data and fitting summary'!R6</f>
        <v>1.5687851971037812</v>
      </c>
      <c r="T4">
        <f>'Raw data and fitting summary'!D42</f>
        <v>0.16323591143303551</v>
      </c>
      <c r="U4">
        <f>'Raw data and fitting summary'!F42</f>
        <v>17.05228976215674</v>
      </c>
      <c r="V4">
        <f>'Raw data and fitting summary'!H42</f>
        <v>8.6563121705275511E-2</v>
      </c>
      <c r="X4">
        <f>($U$4*B4/((B4*(1+$C$3/$V$4))+$T$4))*C20</f>
        <v>14.659356364909128</v>
      </c>
      <c r="Y4">
        <f>($U$4*B4/((B4*(1+$D$3/$V$4))+$T$4))*D20</f>
        <v>10.202949433994711</v>
      </c>
      <c r="Z4">
        <f>($U$4*B4/((B4*(1+$E$3/$V$4))+$T$4))*E20</f>
        <v>9.4823006344104162</v>
      </c>
      <c r="AA4">
        <f>($U$4*B4/((B4*(1+$F$3/$V$4))+$T$4))*F20</f>
        <v>8.7130332530550589</v>
      </c>
      <c r="AB4">
        <f>($U$4*B4/((B4*(1+$G$3/$V$4))+$T$4))*G20</f>
        <v>7.9108111437322624</v>
      </c>
      <c r="AC4">
        <f>($U$4*B4/((B4*(1+$H$3/$V$4))+$T$4))*H20</f>
        <v>7.0943291647420414</v>
      </c>
      <c r="AD4">
        <f>($U$4*B4/((B4*(1+$I$3/$V$4))+$T$4))*I20</f>
        <v>6.283652355319262</v>
      </c>
      <c r="AE4">
        <f>($U$4*B4/((B4*(1+$J$3/$V$4))+$T$4))*J20</f>
        <v>5.4982836873556948</v>
      </c>
      <c r="AF4">
        <f>($U$4*B4/((B4*(1+$K$3/$V$4))+$T$4))*K20</f>
        <v>4.7553442735688556</v>
      </c>
      <c r="AG4">
        <f>($U$4*B4/((B4*(1+$L$3/$V$4))+$T$4))*L20</f>
        <v>4.0682126803792045</v>
      </c>
      <c r="AH4">
        <f>($U$4*B4/((B4*(1+$M$3/$V$4))+$T$4))*M20</f>
        <v>3.4458247620705751</v>
      </c>
      <c r="AI4">
        <f>($U$4*B4/((B4*(1+$N$3/$V$4))+$T$4))*N20</f>
        <v>2.8926488788430587</v>
      </c>
      <c r="AJ4">
        <f>($U$4*B4/((B4*(1+$O$3/$V$4))+$T$4))*O20</f>
        <v>2.4091978115102162</v>
      </c>
      <c r="AK4">
        <f>($U$4*B4/((B4*(1+$P$3/$V$4))+$T$4))*P20</f>
        <v>1.9928617832986368</v>
      </c>
      <c r="AL4">
        <f>($U$4*B4/((B4*(1+$Q$3/$V$4))+$T$4))*Q20</f>
        <v>1.6388479651880927</v>
      </c>
      <c r="AM4">
        <f>($U$4*B4/((B4*(1+$R$3/$V$4))+$T$4))*R20</f>
        <v>1.3410633020344152</v>
      </c>
      <c r="AO4">
        <f>IFERROR(X4, 0)</f>
        <v>14.659356364909128</v>
      </c>
      <c r="AP4">
        <f t="shared" ref="AP4:BD18" si="4">IFERROR(Y4, 0)</f>
        <v>10.202949433994711</v>
      </c>
      <c r="AQ4">
        <f t="shared" si="4"/>
        <v>9.4823006344104162</v>
      </c>
      <c r="AR4">
        <f t="shared" si="4"/>
        <v>8.7130332530550589</v>
      </c>
      <c r="AS4">
        <f t="shared" si="4"/>
        <v>7.9108111437322624</v>
      </c>
      <c r="AT4">
        <f t="shared" si="4"/>
        <v>7.0943291647420414</v>
      </c>
      <c r="AU4">
        <f t="shared" si="4"/>
        <v>6.283652355319262</v>
      </c>
      <c r="AV4">
        <f t="shared" si="4"/>
        <v>5.4982836873556948</v>
      </c>
      <c r="AW4">
        <f t="shared" si="4"/>
        <v>4.7553442735688556</v>
      </c>
      <c r="AX4">
        <f t="shared" si="4"/>
        <v>4.0682126803792045</v>
      </c>
      <c r="AY4">
        <f t="shared" si="4"/>
        <v>3.4458247620705751</v>
      </c>
      <c r="AZ4">
        <f t="shared" si="4"/>
        <v>2.8926488788430587</v>
      </c>
      <c r="BA4">
        <f t="shared" si="4"/>
        <v>2.4091978115102162</v>
      </c>
      <c r="BB4">
        <f t="shared" si="4"/>
        <v>1.9928617832986368</v>
      </c>
      <c r="BC4">
        <f t="shared" si="4"/>
        <v>1.6388479651880927</v>
      </c>
      <c r="BD4">
        <f t="shared" si="4"/>
        <v>1.3410633020344152</v>
      </c>
      <c r="BF4">
        <f>(C4-AO4)^2</f>
        <v>1.0465141226569521</v>
      </c>
      <c r="BG4">
        <f>(D4-AP4)^2</f>
        <v>1.8817584163363703E-4</v>
      </c>
      <c r="BH4">
        <f t="shared" ref="BH4:BU18" si="5">(E4-AQ4)^2</f>
        <v>1.0256404399985071E-2</v>
      </c>
      <c r="BI4">
        <f t="shared" si="5"/>
        <v>4.3147293570637985E-2</v>
      </c>
      <c r="BJ4">
        <f t="shared" si="5"/>
        <v>9.0051468344426788E-2</v>
      </c>
      <c r="BK4">
        <f t="shared" si="5"/>
        <v>0.13968303813713065</v>
      </c>
      <c r="BL4">
        <f t="shared" si="5"/>
        <v>0.18121223140237253</v>
      </c>
      <c r="BM4">
        <f t="shared" si="5"/>
        <v>0.20704067787407962</v>
      </c>
      <c r="BN4">
        <f t="shared" si="5"/>
        <v>0.2143046869925937</v>
      </c>
      <c r="BO4">
        <f t="shared" si="5"/>
        <v>0.20465683953636096</v>
      </c>
      <c r="BP4">
        <f t="shared" si="5"/>
        <v>0.1827263531663007</v>
      </c>
      <c r="BQ4">
        <f t="shared" si="5"/>
        <v>0.15414491378625642</v>
      </c>
      <c r="BR4">
        <f t="shared" si="5"/>
        <v>0.12394597789652713</v>
      </c>
      <c r="BS4">
        <f t="shared" si="5"/>
        <v>9.5716868013274725E-2</v>
      </c>
      <c r="BT4">
        <f t="shared" si="5"/>
        <v>7.1454845982967349E-2</v>
      </c>
      <c r="BU4">
        <f t="shared" si="5"/>
        <v>5.1857261493983349E-2</v>
      </c>
      <c r="BW4">
        <f>ABS((AO4-C4)/AO4)</f>
        <v>6.9784286777711757E-2</v>
      </c>
      <c r="BX4">
        <f t="shared" ref="BX4:CL18" si="6">ABS((AP4-D4)/AP4)</f>
        <v>1.344485736741895E-3</v>
      </c>
      <c r="BY4">
        <f t="shared" si="6"/>
        <v>1.0680309736971004E-2</v>
      </c>
      <c r="BZ4">
        <f t="shared" si="6"/>
        <v>2.3840063524977431E-2</v>
      </c>
      <c r="CA4">
        <f t="shared" si="6"/>
        <v>3.7933628152842874E-2</v>
      </c>
      <c r="CB4">
        <f t="shared" si="6"/>
        <v>5.2681787366483705E-2</v>
      </c>
      <c r="CC4">
        <f t="shared" si="6"/>
        <v>6.7745679709416737E-2</v>
      </c>
      <c r="CD4">
        <f t="shared" si="6"/>
        <v>8.2756229758258429E-2</v>
      </c>
      <c r="CE4">
        <f t="shared" si="6"/>
        <v>9.7349532581974096E-2</v>
      </c>
      <c r="CF4">
        <f t="shared" si="6"/>
        <v>0.11120120219617129</v>
      </c>
      <c r="CG4">
        <f t="shared" si="6"/>
        <v>0.12405303839537415</v>
      </c>
      <c r="CH4">
        <f t="shared" si="6"/>
        <v>0.13572782169434588</v>
      </c>
      <c r="CI4">
        <f t="shared" si="6"/>
        <v>0.14613147204534602</v>
      </c>
      <c r="CJ4">
        <f t="shared" si="6"/>
        <v>0.15524479952813725</v>
      </c>
      <c r="CK4">
        <f t="shared" si="6"/>
        <v>0.16310871921086856</v>
      </c>
      <c r="CL4">
        <f t="shared" si="6"/>
        <v>0.1698069693831068</v>
      </c>
      <c r="CN4">
        <f>IFERROR(BW4, 0)</f>
        <v>6.9784286777711757E-2</v>
      </c>
      <c r="CO4">
        <f t="shared" ref="CO4:DC18" si="7">IFERROR(BX4, 0)</f>
        <v>1.344485736741895E-3</v>
      </c>
      <c r="CP4">
        <f t="shared" si="7"/>
        <v>1.0680309736971004E-2</v>
      </c>
      <c r="CQ4">
        <f t="shared" si="7"/>
        <v>2.3840063524977431E-2</v>
      </c>
      <c r="CR4">
        <f t="shared" si="7"/>
        <v>3.7933628152842874E-2</v>
      </c>
      <c r="CS4">
        <f t="shared" si="7"/>
        <v>5.2681787366483705E-2</v>
      </c>
      <c r="CT4">
        <f t="shared" si="7"/>
        <v>6.7745679709416737E-2</v>
      </c>
      <c r="CU4">
        <f t="shared" si="7"/>
        <v>8.2756229758258429E-2</v>
      </c>
      <c r="CV4">
        <f t="shared" si="7"/>
        <v>9.7349532581974096E-2</v>
      </c>
      <c r="CW4">
        <f t="shared" si="7"/>
        <v>0.11120120219617129</v>
      </c>
      <c r="CX4">
        <f t="shared" si="7"/>
        <v>0.12405303839537415</v>
      </c>
      <c r="CY4">
        <f t="shared" si="7"/>
        <v>0.13572782169434588</v>
      </c>
      <c r="CZ4">
        <f t="shared" si="7"/>
        <v>0.14613147204534602</v>
      </c>
      <c r="DA4">
        <f t="shared" si="7"/>
        <v>0.15524479952813725</v>
      </c>
      <c r="DB4">
        <f t="shared" si="7"/>
        <v>0.16310871921086856</v>
      </c>
      <c r="DC4">
        <f t="shared" si="7"/>
        <v>0.1698069693831068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9.9628043425856063</v>
      </c>
      <c r="E5">
        <f>'Raw data and fitting summary'!E7</f>
        <v>9.3706062190448876</v>
      </c>
      <c r="F5">
        <f>'Raw data and fitting summary'!F7</f>
        <v>8.7225135744297297</v>
      </c>
      <c r="G5">
        <f>'Raw data and fitting summary'!G7</f>
        <v>8.0284325362227236</v>
      </c>
      <c r="H5">
        <f>'Raw data and fitting summary'!H7</f>
        <v>7.302113969633341</v>
      </c>
      <c r="I5">
        <f>'Raw data and fitting summary'!I7</f>
        <v>6.5602461517394195</v>
      </c>
      <c r="J5">
        <f>'Raw data and fitting summary'!J7</f>
        <v>5.8210053395634187</v>
      </c>
      <c r="K5">
        <f>'Raw data and fitting summary'!K7</f>
        <v>5.1023131532923252</v>
      </c>
      <c r="L5">
        <f>'Raw data and fitting summary'!L7</f>
        <v>4.4201449807553672</v>
      </c>
      <c r="M5">
        <f>'Raw data and fitting summary'!M7</f>
        <v>3.7872166870593706</v>
      </c>
      <c r="N5">
        <f>'Raw data and fitting summary'!N7</f>
        <v>3.2122559920929072</v>
      </c>
      <c r="O5">
        <f>'Raw data and fitting summary'!O7</f>
        <v>2.6998961578400831</v>
      </c>
      <c r="P5">
        <f>'Raw data and fitting summary'!P7</f>
        <v>2.2510822510822504</v>
      </c>
      <c r="Q5">
        <f>'Raw data and fitting summary'!Q7</f>
        <v>1.8637992831541219</v>
      </c>
      <c r="R5">
        <f>'Raw data and fitting summary'!R7</f>
        <v>1.5339233038348083</v>
      </c>
      <c r="X5">
        <f t="shared" ref="X5:X18" si="8">($U$4*B5/((B5*(1+$C$3/$V$4))+$T$4))*C21</f>
        <v>14.162503336726743</v>
      </c>
      <c r="Y5">
        <f t="shared" ref="Y5:Y18" si="9">($U$4*B5/((B5*(1+$D$3/$V$4))+$T$4))*D21</f>
        <v>9.9597584043958616</v>
      </c>
      <c r="Z5">
        <f t="shared" ref="Z5:Z18" si="10">($U$4*B5/((B5*(1+$E$3/$V$4))+$T$4))*E21</f>
        <v>9.2718960076046208</v>
      </c>
      <c r="AA5">
        <f t="shared" ref="AA5:AA18" si="11">($U$4*B5/((B5*(1+$F$3/$V$4))+$T$4))*F21</f>
        <v>8.5350623183839343</v>
      </c>
      <c r="AB5">
        <f t="shared" ref="AB5:AB18" si="12">($U$4*B5/((B5*(1+$G$3/$V$4))+$T$4))*G21</f>
        <v>7.7638272016931928</v>
      </c>
      <c r="AC5">
        <f t="shared" ref="AC5:AC18" si="13">($U$4*B5/((B5*(1+$H$3/$V$4))+$T$4))*H21</f>
        <v>6.9758930473087748</v>
      </c>
      <c r="AD5">
        <f t="shared" ref="AD5:AD18" si="14">($U$4*B5/((B5*(1+$I$3/$V$4))+$T$4))*I21</f>
        <v>6.1905597715817473</v>
      </c>
      <c r="AE5">
        <f t="shared" ref="AE5:AE18" si="15">($U$4*B5/((B5*(1+$J$3/$V$4))+$T$4))*J21</f>
        <v>5.4268751743654926</v>
      </c>
      <c r="AF5">
        <f t="shared" ref="AF5:AF18" si="16">($U$4*B5/((B5*(1+$K$3/$V$4))+$T$4))*K21</f>
        <v>4.7018358153789093</v>
      </c>
      <c r="AG5">
        <f t="shared" ref="AG5:AG18" si="17">($U$4*B5/((B5*(1+$L$3/$V$4))+$T$4))*L21</f>
        <v>4.0289868172282191</v>
      </c>
      <c r="AH5">
        <f t="shared" ref="AH5:AH18" si="18">($U$4*B5/((B5*(1+$M$3/$V$4))+$T$4))*M21</f>
        <v>3.4176414069018062</v>
      </c>
      <c r="AI5">
        <f t="shared" ref="AI5:AI18" si="19">($U$4*B5/((B5*(1+$N$3/$V$4))+$T$4))*N21</f>
        <v>2.8727619202638834</v>
      </c>
      <c r="AJ5">
        <f t="shared" ref="AJ5:AJ18" si="20">($U$4*B5/((B5*(1+$O$3/$V$4))+$T$4))*O21</f>
        <v>2.3953869379166277</v>
      </c>
      <c r="AK5">
        <f t="shared" ref="AK5:AK18" si="21">($U$4*B5/((B5*(1+$P$3/$V$4))+$T$4))*P21</f>
        <v>1.9834024389554039</v>
      </c>
      <c r="AL5">
        <f t="shared" ref="AL5:AL18" si="22">($U$4*B5/((B5*(1+$Q$3/$V$4))+$T$4))*Q21</f>
        <v>1.6324454538189681</v>
      </c>
      <c r="AM5">
        <f t="shared" ref="AM5:AM18" si="23">($U$4*B5/((B5*(1+$R$3/$V$4))+$T$4))*R21</f>
        <v>1.3367730778959734</v>
      </c>
      <c r="AO5">
        <f t="shared" ref="AO5:AO18" si="24">IFERROR(X5, 0)</f>
        <v>14.162503336726743</v>
      </c>
      <c r="AP5">
        <f t="shared" si="4"/>
        <v>9.9597584043958616</v>
      </c>
      <c r="AQ5">
        <f t="shared" si="4"/>
        <v>9.2718960076046208</v>
      </c>
      <c r="AR5">
        <f t="shared" si="4"/>
        <v>8.5350623183839343</v>
      </c>
      <c r="AS5">
        <f t="shared" si="4"/>
        <v>7.7638272016931928</v>
      </c>
      <c r="AT5">
        <f t="shared" si="4"/>
        <v>6.9758930473087748</v>
      </c>
      <c r="AU5">
        <f t="shared" si="4"/>
        <v>6.1905597715817473</v>
      </c>
      <c r="AV5">
        <f t="shared" si="4"/>
        <v>5.4268751743654926</v>
      </c>
      <c r="AW5">
        <f t="shared" si="4"/>
        <v>4.7018358153789093</v>
      </c>
      <c r="AX5">
        <f t="shared" si="4"/>
        <v>4.0289868172282191</v>
      </c>
      <c r="AY5">
        <f t="shared" si="4"/>
        <v>3.4176414069018062</v>
      </c>
      <c r="AZ5">
        <f t="shared" si="4"/>
        <v>2.8727619202638834</v>
      </c>
      <c r="BA5">
        <f t="shared" si="4"/>
        <v>2.3953869379166277</v>
      </c>
      <c r="BB5">
        <f t="shared" si="4"/>
        <v>1.9834024389554039</v>
      </c>
      <c r="BC5">
        <f t="shared" si="4"/>
        <v>1.6324454538189681</v>
      </c>
      <c r="BD5">
        <f t="shared" si="4"/>
        <v>1.3367730778959734</v>
      </c>
      <c r="BF5">
        <f t="shared" ref="BF5:BG18" si="25">(C5-AO5)^2</f>
        <v>0.68752289452742965</v>
      </c>
      <c r="BG5">
        <f t="shared" si="25"/>
        <v>9.2777394557454989E-6</v>
      </c>
      <c r="BH5">
        <f t="shared" si="5"/>
        <v>9.7437058425821604E-3</v>
      </c>
      <c r="BI5">
        <f t="shared" si="5"/>
        <v>3.5137973393146379E-2</v>
      </c>
      <c r="BJ5">
        <f t="shared" si="5"/>
        <v>7.0015983061484863E-2</v>
      </c>
      <c r="BK5">
        <f t="shared" si="5"/>
        <v>0.10642009016229068</v>
      </c>
      <c r="BL5">
        <f t="shared" si="5"/>
        <v>0.13666801967408293</v>
      </c>
      <c r="BM5">
        <f t="shared" si="5"/>
        <v>0.15533858711894452</v>
      </c>
      <c r="BN5">
        <f t="shared" si="5"/>
        <v>0.1603820981822163</v>
      </c>
      <c r="BO5">
        <f t="shared" si="5"/>
        <v>0.1530047088939312</v>
      </c>
      <c r="BP5">
        <f t="shared" si="5"/>
        <v>0.13658588770354227</v>
      </c>
      <c r="BQ5">
        <f t="shared" si="5"/>
        <v>0.11525622480705038</v>
      </c>
      <c r="BR5">
        <f t="shared" si="5"/>
        <v>9.2725865018391307E-2</v>
      </c>
      <c r="BS5">
        <f t="shared" si="5"/>
        <v>7.1652481820263805E-2</v>
      </c>
      <c r="BT5">
        <f t="shared" si="5"/>
        <v>5.3524594348039474E-2</v>
      </c>
      <c r="BU5">
        <f t="shared" si="5"/>
        <v>3.8868211587733653E-2</v>
      </c>
      <c r="BW5">
        <f t="shared" ref="BW5:BW18" si="26">ABS((AO5-C5)/AO5)</f>
        <v>5.8546853171301719E-2</v>
      </c>
      <c r="BX5">
        <f t="shared" si="6"/>
        <v>3.0582450558242294E-4</v>
      </c>
      <c r="BY5">
        <f t="shared" si="6"/>
        <v>1.0646173270203483E-2</v>
      </c>
      <c r="BZ5">
        <f t="shared" si="6"/>
        <v>2.1962494127551763E-2</v>
      </c>
      <c r="CA5">
        <f t="shared" si="6"/>
        <v>3.4081816564879706E-2</v>
      </c>
      <c r="CB5">
        <f t="shared" si="6"/>
        <v>4.6764037251175859E-2</v>
      </c>
      <c r="CC5">
        <f t="shared" si="6"/>
        <v>5.9717762819244014E-2</v>
      </c>
      <c r="CD5">
        <f t="shared" si="6"/>
        <v>7.26256183410387E-2</v>
      </c>
      <c r="CE5">
        <f t="shared" si="6"/>
        <v>8.51746750925505E-2</v>
      </c>
      <c r="CF5">
        <f t="shared" si="6"/>
        <v>9.7085987438462071E-2</v>
      </c>
      <c r="CG5">
        <f t="shared" si="6"/>
        <v>0.1081375241449323</v>
      </c>
      <c r="CH5">
        <f t="shared" si="6"/>
        <v>0.1181768908291011</v>
      </c>
      <c r="CI5">
        <f t="shared" si="6"/>
        <v>0.12712318628083541</v>
      </c>
      <c r="CJ5">
        <f t="shared" si="6"/>
        <v>0.13495990872524338</v>
      </c>
      <c r="CK5">
        <f t="shared" si="6"/>
        <v>0.14172224180227344</v>
      </c>
      <c r="CL5">
        <f t="shared" si="6"/>
        <v>0.14748219364885876</v>
      </c>
      <c r="CN5">
        <f t="shared" ref="CN5:CN18" si="27">IFERROR(BW5, 0)</f>
        <v>5.8546853171301719E-2</v>
      </c>
      <c r="CO5">
        <f t="shared" si="7"/>
        <v>3.0582450558242294E-4</v>
      </c>
      <c r="CP5">
        <f t="shared" si="7"/>
        <v>1.0646173270203483E-2</v>
      </c>
      <c r="CQ5">
        <f t="shared" si="7"/>
        <v>2.1962494127551763E-2</v>
      </c>
      <c r="CR5">
        <f t="shared" si="7"/>
        <v>3.4081816564879706E-2</v>
      </c>
      <c r="CS5">
        <f t="shared" si="7"/>
        <v>4.6764037251175859E-2</v>
      </c>
      <c r="CT5">
        <f t="shared" si="7"/>
        <v>5.9717762819244014E-2</v>
      </c>
      <c r="CU5">
        <f t="shared" si="7"/>
        <v>7.26256183410387E-2</v>
      </c>
      <c r="CV5">
        <f t="shared" si="7"/>
        <v>8.51746750925505E-2</v>
      </c>
      <c r="CW5">
        <f t="shared" si="7"/>
        <v>9.7085987438462071E-2</v>
      </c>
      <c r="CX5">
        <f t="shared" si="7"/>
        <v>0.1081375241449323</v>
      </c>
      <c r="CY5">
        <f t="shared" si="7"/>
        <v>0.1181768908291011</v>
      </c>
      <c r="CZ5">
        <f t="shared" si="7"/>
        <v>0.12712318628083541</v>
      </c>
      <c r="DA5">
        <f t="shared" si="7"/>
        <v>0.13495990872524338</v>
      </c>
      <c r="DB5">
        <f t="shared" si="7"/>
        <v>0.14172224180227344</v>
      </c>
      <c r="DC5">
        <f t="shared" si="7"/>
        <v>0.14748219364885876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9.6935393603535633</v>
      </c>
      <c r="E6">
        <f>'Raw data and fitting summary'!E8</f>
        <v>9.117346591503134</v>
      </c>
      <c r="F6">
        <f>'Raw data and fitting summary'!F8</f>
        <v>8.4867699643100085</v>
      </c>
      <c r="G6">
        <f>'Raw data and fitting summary'!G8</f>
        <v>7.8114478730815691</v>
      </c>
      <c r="H6">
        <f>'Raw data and fitting summary'!H8</f>
        <v>7.1047595380216295</v>
      </c>
      <c r="I6">
        <f>'Raw data and fitting summary'!I8</f>
        <v>6.3829422016924084</v>
      </c>
      <c r="J6">
        <f>'Raw data and fitting summary'!J8</f>
        <v>5.6636808709265702</v>
      </c>
      <c r="K6">
        <f>'Raw data and fitting summary'!K8</f>
        <v>4.9644127977979382</v>
      </c>
      <c r="L6">
        <f>'Raw data and fitting summary'!L8</f>
        <v>4.3006816028971153</v>
      </c>
      <c r="M6">
        <f>'Raw data and fitting summary'!M8</f>
        <v>3.6848594793010094</v>
      </c>
      <c r="N6">
        <f>'Raw data and fitting summary'!N8</f>
        <v>3.1254382625768828</v>
      </c>
      <c r="O6">
        <f>'Raw data and fitting summary'!O8</f>
        <v>2.6269259914119725</v>
      </c>
      <c r="P6">
        <f>'Raw data and fitting summary'!P8</f>
        <v>2.19024219024219</v>
      </c>
      <c r="Q6">
        <f>'Raw data and fitting summary'!Q8</f>
        <v>1.8134263295553619</v>
      </c>
      <c r="R6">
        <f>'Raw data and fitting summary'!R8</f>
        <v>1.4924659172446784</v>
      </c>
      <c r="X6">
        <f t="shared" si="8"/>
        <v>13.586874406934619</v>
      </c>
      <c r="Y6">
        <f t="shared" si="9"/>
        <v>9.6716007306311411</v>
      </c>
      <c r="Z6">
        <f t="shared" si="10"/>
        <v>9.0216665977223212</v>
      </c>
      <c r="AA6">
        <f t="shared" si="11"/>
        <v>8.3225681180554965</v>
      </c>
      <c r="AB6">
        <f t="shared" si="12"/>
        <v>7.5876038189581649</v>
      </c>
      <c r="AC6">
        <f t="shared" si="13"/>
        <v>6.8332951828837709</v>
      </c>
      <c r="AD6">
        <f t="shared" si="14"/>
        <v>6.0780024326287627</v>
      </c>
      <c r="AE6">
        <f t="shared" si="15"/>
        <v>5.3401812119565975</v>
      </c>
      <c r="AF6">
        <f t="shared" si="16"/>
        <v>4.636620138927924</v>
      </c>
      <c r="AG6">
        <f t="shared" si="17"/>
        <v>3.9810055563450164</v>
      </c>
      <c r="AH6">
        <f t="shared" si="18"/>
        <v>3.3830539648415812</v>
      </c>
      <c r="AI6">
        <f t="shared" si="19"/>
        <v>2.8482844785576504</v>
      </c>
      <c r="AJ6">
        <f t="shared" si="20"/>
        <v>2.3783444320274185</v>
      </c>
      <c r="AK6">
        <f t="shared" si="21"/>
        <v>1.9717037945163516</v>
      </c>
      <c r="AL6">
        <f t="shared" si="22"/>
        <v>1.6245123211957222</v>
      </c>
      <c r="AM6">
        <f t="shared" si="23"/>
        <v>1.3314487453887949</v>
      </c>
      <c r="AO6">
        <f t="shared" si="24"/>
        <v>13.586874406934619</v>
      </c>
      <c r="AP6">
        <f t="shared" si="4"/>
        <v>9.6716007306311411</v>
      </c>
      <c r="AQ6">
        <f t="shared" si="4"/>
        <v>9.0216665977223212</v>
      </c>
      <c r="AR6">
        <f t="shared" si="4"/>
        <v>8.3225681180554965</v>
      </c>
      <c r="AS6">
        <f t="shared" si="4"/>
        <v>7.5876038189581649</v>
      </c>
      <c r="AT6">
        <f t="shared" si="4"/>
        <v>6.8332951828837709</v>
      </c>
      <c r="AU6">
        <f t="shared" si="4"/>
        <v>6.0780024326287627</v>
      </c>
      <c r="AV6">
        <f t="shared" si="4"/>
        <v>5.3401812119565975</v>
      </c>
      <c r="AW6">
        <f t="shared" si="4"/>
        <v>4.636620138927924</v>
      </c>
      <c r="AX6">
        <f t="shared" si="4"/>
        <v>3.9810055563450164</v>
      </c>
      <c r="AY6">
        <f t="shared" si="4"/>
        <v>3.3830539648415812</v>
      </c>
      <c r="AZ6">
        <f t="shared" si="4"/>
        <v>2.8482844785576504</v>
      </c>
      <c r="BA6">
        <f t="shared" si="4"/>
        <v>2.3783444320274185</v>
      </c>
      <c r="BB6">
        <f t="shared" si="4"/>
        <v>1.9717037945163516</v>
      </c>
      <c r="BC6">
        <f t="shared" si="4"/>
        <v>1.6245123211957222</v>
      </c>
      <c r="BD6">
        <f t="shared" si="4"/>
        <v>1.3314487453887949</v>
      </c>
      <c r="BF6">
        <f t="shared" si="25"/>
        <v>0.37687497062016462</v>
      </c>
      <c r="BG6">
        <f t="shared" si="25"/>
        <v>4.8130347409754766E-4</v>
      </c>
      <c r="BH6">
        <f t="shared" si="5"/>
        <v>9.1546612098963795E-3</v>
      </c>
      <c r="BI6">
        <f t="shared" si="5"/>
        <v>2.6962246313390417E-2</v>
      </c>
      <c r="BJ6">
        <f t="shared" si="5"/>
        <v>5.0106160566401478E-2</v>
      </c>
      <c r="BK6">
        <f t="shared" si="5"/>
        <v>7.3692896110413422E-2</v>
      </c>
      <c r="BL6">
        <f t="shared" si="5"/>
        <v>9.2988262756589585E-2</v>
      </c>
      <c r="BM6">
        <f t="shared" si="5"/>
        <v>0.1046520293536887</v>
      </c>
      <c r="BN6">
        <f t="shared" si="5"/>
        <v>0.1074480272090735</v>
      </c>
      <c r="BO6">
        <f t="shared" si="5"/>
        <v>0.10219277473917972</v>
      </c>
      <c r="BP6">
        <f t="shared" si="5"/>
        <v>9.1086568558120168E-2</v>
      </c>
      <c r="BQ6">
        <f t="shared" si="5"/>
        <v>7.6814219996179323E-2</v>
      </c>
      <c r="BR6">
        <f t="shared" si="5"/>
        <v>6.1792791666056522E-2</v>
      </c>
      <c r="BS6">
        <f t="shared" si="5"/>
        <v>4.775903040642316E-2</v>
      </c>
      <c r="BT6">
        <f t="shared" si="5"/>
        <v>3.5688502554506008E-2</v>
      </c>
      <c r="BU6">
        <f t="shared" si="5"/>
        <v>2.5926529632467117E-2</v>
      </c>
      <c r="BW6">
        <f t="shared" si="26"/>
        <v>4.5183418612327476E-2</v>
      </c>
      <c r="BX6">
        <f t="shared" si="6"/>
        <v>2.268355604562945E-3</v>
      </c>
      <c r="BY6">
        <f t="shared" si="6"/>
        <v>1.0605578552965915E-2</v>
      </c>
      <c r="BZ6">
        <f t="shared" si="6"/>
        <v>1.9729708898180404E-2</v>
      </c>
      <c r="CA6">
        <f t="shared" si="6"/>
        <v>2.9501283865680222E-2</v>
      </c>
      <c r="CB6">
        <f t="shared" si="6"/>
        <v>3.9726712789728461E-2</v>
      </c>
      <c r="CC6">
        <f t="shared" si="6"/>
        <v>5.0171050841741428E-2</v>
      </c>
      <c r="CD6">
        <f t="shared" si="6"/>
        <v>6.0578404763804869E-2</v>
      </c>
      <c r="CE6">
        <f t="shared" si="6"/>
        <v>7.0696466186209117E-2</v>
      </c>
      <c r="CF6">
        <f t="shared" si="6"/>
        <v>8.0300326645510955E-2</v>
      </c>
      <c r="CG6">
        <f t="shared" si="6"/>
        <v>8.9210966657920568E-2</v>
      </c>
      <c r="CH6">
        <f t="shared" si="6"/>
        <v>9.7305513583945444E-2</v>
      </c>
      <c r="CI6">
        <f t="shared" si="6"/>
        <v>0.10451873834466051</v>
      </c>
      <c r="CJ6">
        <f t="shared" si="6"/>
        <v>0.11083733587855915</v>
      </c>
      <c r="CK6">
        <f t="shared" si="6"/>
        <v>0.11628967407313325</v>
      </c>
      <c r="CL6">
        <f t="shared" si="6"/>
        <v>0.12093381169461768</v>
      </c>
      <c r="CN6">
        <f t="shared" si="27"/>
        <v>4.5183418612327476E-2</v>
      </c>
      <c r="CO6">
        <f t="shared" si="7"/>
        <v>2.268355604562945E-3</v>
      </c>
      <c r="CP6">
        <f t="shared" si="7"/>
        <v>1.0605578552965915E-2</v>
      </c>
      <c r="CQ6">
        <f t="shared" si="7"/>
        <v>1.9729708898180404E-2</v>
      </c>
      <c r="CR6">
        <f t="shared" si="7"/>
        <v>2.9501283865680222E-2</v>
      </c>
      <c r="CS6">
        <f t="shared" si="7"/>
        <v>3.9726712789728461E-2</v>
      </c>
      <c r="CT6">
        <f t="shared" si="7"/>
        <v>5.0171050841741428E-2</v>
      </c>
      <c r="CU6">
        <f t="shared" si="7"/>
        <v>6.0578404763804869E-2</v>
      </c>
      <c r="CV6">
        <f t="shared" si="7"/>
        <v>7.0696466186209117E-2</v>
      </c>
      <c r="CW6">
        <f t="shared" si="7"/>
        <v>8.0300326645510955E-2</v>
      </c>
      <c r="CX6">
        <f t="shared" si="7"/>
        <v>8.9210966657920568E-2</v>
      </c>
      <c r="CY6">
        <f t="shared" si="7"/>
        <v>9.7305513583945444E-2</v>
      </c>
      <c r="CZ6">
        <f t="shared" si="7"/>
        <v>0.10451873834466051</v>
      </c>
      <c r="DA6">
        <f t="shared" si="7"/>
        <v>0.11083733587855915</v>
      </c>
      <c r="DB6">
        <f t="shared" si="7"/>
        <v>0.11628967407313325</v>
      </c>
      <c r="DC6">
        <f t="shared" si="7"/>
        <v>0.12093381169461768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9.3767570283158665</v>
      </c>
      <c r="E7">
        <f>'Raw data and fitting summary'!E9</f>
        <v>8.8193940885128352</v>
      </c>
      <c r="F7">
        <f>'Raw data and fitting summary'!F9</f>
        <v>8.2094245406397466</v>
      </c>
      <c r="G7">
        <f>'Raw data and fitting summary'!G9</f>
        <v>7.5561717987978589</v>
      </c>
      <c r="H7">
        <f>'Raw data and fitting summary'!H9</f>
        <v>6.8725778537725573</v>
      </c>
      <c r="I7">
        <f>'Raw data and fitting summary'!I9</f>
        <v>6.1743493192841603</v>
      </c>
      <c r="J7">
        <f>'Raw data and fitting summary'!J9</f>
        <v>5.4785932607655718</v>
      </c>
      <c r="K7">
        <f>'Raw data and fitting summary'!K9</f>
        <v>4.8021770854515999</v>
      </c>
      <c r="L7">
        <f>'Raw data and fitting summary'!L9</f>
        <v>4.1601364524756397</v>
      </c>
      <c r="M7">
        <f>'Raw data and fitting summary'!M9</f>
        <v>3.5644392348794076</v>
      </c>
      <c r="N7">
        <f>'Raw data and fitting summary'!N9</f>
        <v>3.0232997572639131</v>
      </c>
      <c r="O7">
        <f>'Raw data and fitting summary'!O9</f>
        <v>2.5410787367906664</v>
      </c>
      <c r="P7">
        <f>'Raw data and fitting summary'!P9</f>
        <v>2.1186656480774126</v>
      </c>
      <c r="Q7">
        <f>'Raw data and fitting summary'!Q9</f>
        <v>1.7541640312038795</v>
      </c>
      <c r="R7">
        <f>'Raw data and fitting summary'!R9</f>
        <v>1.4436925212562903</v>
      </c>
      <c r="X7">
        <f t="shared" si="8"/>
        <v>12.929958567658465</v>
      </c>
      <c r="Y7">
        <f t="shared" si="9"/>
        <v>9.334033145063847</v>
      </c>
      <c r="Z7">
        <f t="shared" si="10"/>
        <v>8.727253318341436</v>
      </c>
      <c r="AA7">
        <f t="shared" si="11"/>
        <v>8.0713805048396843</v>
      </c>
      <c r="AB7">
        <f t="shared" si="12"/>
        <v>7.3782639849494522</v>
      </c>
      <c r="AC7">
        <f t="shared" si="13"/>
        <v>6.6630417966273416</v>
      </c>
      <c r="AD7">
        <f t="shared" si="14"/>
        <v>5.9429337093271588</v>
      </c>
      <c r="AE7">
        <f t="shared" si="15"/>
        <v>5.2356326175200367</v>
      </c>
      <c r="AF7">
        <f t="shared" si="16"/>
        <v>4.5576012565669393</v>
      </c>
      <c r="AG7">
        <f t="shared" si="17"/>
        <v>3.9226124968449141</v>
      </c>
      <c r="AH7">
        <f t="shared" si="18"/>
        <v>3.3407918349581118</v>
      </c>
      <c r="AI7">
        <f t="shared" si="19"/>
        <v>2.8182680717195772</v>
      </c>
      <c r="AJ7">
        <f t="shared" si="20"/>
        <v>2.357379316616111</v>
      </c>
      <c r="AK7">
        <f t="shared" si="21"/>
        <v>1.9572731360935161</v>
      </c>
      <c r="AL7">
        <f t="shared" si="22"/>
        <v>1.6147036791946017</v>
      </c>
      <c r="AM7">
        <f t="shared" si="23"/>
        <v>1.3248526780591441</v>
      </c>
      <c r="AO7">
        <f t="shared" si="24"/>
        <v>12.929958567658465</v>
      </c>
      <c r="AP7">
        <f t="shared" si="4"/>
        <v>9.334033145063847</v>
      </c>
      <c r="AQ7">
        <f t="shared" si="4"/>
        <v>8.727253318341436</v>
      </c>
      <c r="AR7">
        <f t="shared" si="4"/>
        <v>8.0713805048396843</v>
      </c>
      <c r="AS7">
        <f t="shared" si="4"/>
        <v>7.3782639849494522</v>
      </c>
      <c r="AT7">
        <f t="shared" si="4"/>
        <v>6.6630417966273416</v>
      </c>
      <c r="AU7">
        <f t="shared" si="4"/>
        <v>5.9429337093271588</v>
      </c>
      <c r="AV7">
        <f t="shared" si="4"/>
        <v>5.2356326175200367</v>
      </c>
      <c r="AW7">
        <f t="shared" si="4"/>
        <v>4.5576012565669393</v>
      </c>
      <c r="AX7">
        <f t="shared" si="4"/>
        <v>3.9226124968449141</v>
      </c>
      <c r="AY7">
        <f t="shared" si="4"/>
        <v>3.3407918349581118</v>
      </c>
      <c r="AZ7">
        <f t="shared" si="4"/>
        <v>2.8182680717195772</v>
      </c>
      <c r="BA7">
        <f t="shared" si="4"/>
        <v>2.357379316616111</v>
      </c>
      <c r="BB7">
        <f t="shared" si="4"/>
        <v>1.9572731360935161</v>
      </c>
      <c r="BC7">
        <f t="shared" si="4"/>
        <v>1.6147036791946017</v>
      </c>
      <c r="BD7">
        <f t="shared" si="4"/>
        <v>1.3248526780591441</v>
      </c>
      <c r="BF7">
        <f t="shared" si="25"/>
        <v>0.14511449110518415</v>
      </c>
      <c r="BG7">
        <f t="shared" si="25"/>
        <v>1.8253302001322001E-3</v>
      </c>
      <c r="BH7">
        <f t="shared" si="5"/>
        <v>8.48992152777861E-3</v>
      </c>
      <c r="BI7">
        <f t="shared" si="5"/>
        <v>1.9056155819968883E-2</v>
      </c>
      <c r="BJ7">
        <f t="shared" si="5"/>
        <v>3.1651190228319331E-2</v>
      </c>
      <c r="BK7">
        <f t="shared" si="5"/>
        <v>4.3905359243963063E-2</v>
      </c>
      <c r="BL7">
        <f t="shared" si="5"/>
        <v>5.3553184531771054E-2</v>
      </c>
      <c r="BM7">
        <f t="shared" si="5"/>
        <v>5.9029874166284191E-2</v>
      </c>
      <c r="BN7">
        <f t="shared" si="5"/>
        <v>5.9817336074618817E-2</v>
      </c>
      <c r="BO7">
        <f t="shared" si="5"/>
        <v>5.6417629498466897E-2</v>
      </c>
      <c r="BP7">
        <f t="shared" si="5"/>
        <v>5.0018159491556018E-2</v>
      </c>
      <c r="BQ7">
        <f t="shared" si="5"/>
        <v>4.2037992077151448E-2</v>
      </c>
      <c r="BR7">
        <f t="shared" si="5"/>
        <v>3.374547697246786E-2</v>
      </c>
      <c r="BS7">
        <f t="shared" si="5"/>
        <v>2.6047542924472204E-2</v>
      </c>
      <c r="BT7">
        <f t="shared" si="5"/>
        <v>1.9449189782551692E-2</v>
      </c>
      <c r="BU7">
        <f t="shared" si="5"/>
        <v>1.4122908331122307E-2</v>
      </c>
      <c r="BW7">
        <f t="shared" si="26"/>
        <v>2.9461730895887456E-2</v>
      </c>
      <c r="BX7">
        <f t="shared" si="6"/>
        <v>4.577215721010529E-3</v>
      </c>
      <c r="BY7">
        <f t="shared" si="6"/>
        <v>1.0557820062098305E-2</v>
      </c>
      <c r="BZ7">
        <f t="shared" si="6"/>
        <v>1.7102902745978789E-2</v>
      </c>
      <c r="CA7">
        <f t="shared" si="6"/>
        <v>2.4112421866622265E-2</v>
      </c>
      <c r="CB7">
        <f t="shared" si="6"/>
        <v>3.1447507540966847E-2</v>
      </c>
      <c r="CC7">
        <f t="shared" si="6"/>
        <v>3.8939624985855965E-2</v>
      </c>
      <c r="CD7">
        <f t="shared" si="6"/>
        <v>4.640521232000009E-2</v>
      </c>
      <c r="CE7">
        <f t="shared" si="6"/>
        <v>5.3663279237571998E-2</v>
      </c>
      <c r="CF7">
        <f t="shared" si="6"/>
        <v>6.0552490418509068E-2</v>
      </c>
      <c r="CG7">
        <f t="shared" si="6"/>
        <v>6.6944428437906545E-2</v>
      </c>
      <c r="CH7">
        <f t="shared" si="6"/>
        <v>7.2750952119056245E-2</v>
      </c>
      <c r="CI7">
        <f t="shared" si="6"/>
        <v>7.7925270184454609E-2</v>
      </c>
      <c r="CJ7">
        <f t="shared" si="6"/>
        <v>8.2457838411871737E-2</v>
      </c>
      <c r="CK7">
        <f t="shared" si="6"/>
        <v>8.6369006156497591E-2</v>
      </c>
      <c r="CL7">
        <f t="shared" si="6"/>
        <v>8.9700421160216731E-2</v>
      </c>
      <c r="CN7">
        <f t="shared" si="27"/>
        <v>2.9461730895887456E-2</v>
      </c>
      <c r="CO7">
        <f t="shared" si="7"/>
        <v>4.577215721010529E-3</v>
      </c>
      <c r="CP7">
        <f t="shared" si="7"/>
        <v>1.0557820062098305E-2</v>
      </c>
      <c r="CQ7">
        <f t="shared" si="7"/>
        <v>1.7102902745978789E-2</v>
      </c>
      <c r="CR7">
        <f t="shared" si="7"/>
        <v>2.4112421866622265E-2</v>
      </c>
      <c r="CS7">
        <f t="shared" si="7"/>
        <v>3.1447507540966847E-2</v>
      </c>
      <c r="CT7">
        <f t="shared" si="7"/>
        <v>3.8939624985855965E-2</v>
      </c>
      <c r="CU7">
        <f t="shared" si="7"/>
        <v>4.640521232000009E-2</v>
      </c>
      <c r="CV7">
        <f t="shared" si="7"/>
        <v>5.3663279237571998E-2</v>
      </c>
      <c r="CW7">
        <f t="shared" si="7"/>
        <v>6.0552490418509068E-2</v>
      </c>
      <c r="CX7">
        <f t="shared" si="7"/>
        <v>6.6944428437906545E-2</v>
      </c>
      <c r="CY7">
        <f t="shared" si="7"/>
        <v>7.2750952119056245E-2</v>
      </c>
      <c r="CZ7">
        <f t="shared" si="7"/>
        <v>7.7925270184454609E-2</v>
      </c>
      <c r="DA7">
        <f t="shared" si="7"/>
        <v>8.2457838411871737E-2</v>
      </c>
      <c r="DB7">
        <f t="shared" si="7"/>
        <v>8.6369006156497591E-2</v>
      </c>
      <c r="DC7">
        <f t="shared" si="7"/>
        <v>8.9700421160216731E-2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9.0087524353678319</v>
      </c>
      <c r="E8">
        <f>'Raw data and fitting summary'!E10</f>
        <v>8.4732640222446705</v>
      </c>
      <c r="F8">
        <f>'Raw data and fitting summary'!F10</f>
        <v>7.8872336246020787</v>
      </c>
      <c r="G8">
        <f>'Raw data and fitting summary'!G10</f>
        <v>7.2596187454698411</v>
      </c>
      <c r="H8">
        <f>'Raw data and fitting summary'!H10</f>
        <v>6.6028534482084842</v>
      </c>
      <c r="I8">
        <f>'Raw data and fitting summary'!I10</f>
        <v>5.9320279174284236</v>
      </c>
      <c r="J8">
        <f>'Raw data and fitting summary'!J10</f>
        <v>5.2635778266695912</v>
      </c>
      <c r="K8">
        <f>'Raw data and fitting summary'!K10</f>
        <v>4.6137085970115841</v>
      </c>
      <c r="L8">
        <f>'Raw data and fitting summary'!L10</f>
        <v>3.9968657910754972</v>
      </c>
      <c r="M8">
        <f>'Raw data and fitting summary'!M10</f>
        <v>3.4245475851588658</v>
      </c>
      <c r="N8">
        <f>'Raw data and fitting summary'!N10</f>
        <v>2.9046459206366011</v>
      </c>
      <c r="O8">
        <f>'Raw data and fitting summary'!O10</f>
        <v>2.4413503719244702</v>
      </c>
      <c r="P8">
        <f>'Raw data and fitting summary'!P10</f>
        <v>2.0355155049032594</v>
      </c>
      <c r="Q8">
        <f>'Raw data and fitting summary'!Q10</f>
        <v>1.685319289005925</v>
      </c>
      <c r="R8">
        <f>'Raw data and fitting summary'!R10</f>
        <v>1.3870326891818676</v>
      </c>
      <c r="X8">
        <f t="shared" si="8"/>
        <v>12.193051704992316</v>
      </c>
      <c r="Y8">
        <f t="shared" si="9"/>
        <v>8.9438255565097577</v>
      </c>
      <c r="Z8">
        <f t="shared" si="10"/>
        <v>8.3851998092470552</v>
      </c>
      <c r="AA8">
        <f t="shared" si="11"/>
        <v>7.7779429942161222</v>
      </c>
      <c r="AB8">
        <f t="shared" si="12"/>
        <v>7.1322916105542893</v>
      </c>
      <c r="AC8">
        <f t="shared" si="13"/>
        <v>6.4617950945072016</v>
      </c>
      <c r="AD8">
        <f t="shared" si="14"/>
        <v>5.7823115622680126</v>
      </c>
      <c r="AE8">
        <f t="shared" si="15"/>
        <v>5.1105660522822749</v>
      </c>
      <c r="AF8">
        <f t="shared" si="16"/>
        <v>4.4625361529104213</v>
      </c>
      <c r="AG8">
        <f t="shared" si="17"/>
        <v>3.8519867194752302</v>
      </c>
      <c r="AH8">
        <f t="shared" si="18"/>
        <v>3.2894262053460914</v>
      </c>
      <c r="AI8">
        <f t="shared" si="19"/>
        <v>2.7816256611108034</v>
      </c>
      <c r="AJ8">
        <f t="shared" si="20"/>
        <v>2.3316870288400042</v>
      </c>
      <c r="AK8">
        <f t="shared" si="21"/>
        <v>1.939529165770614</v>
      </c>
      <c r="AL8">
        <f t="shared" si="22"/>
        <v>1.6026081953292683</v>
      </c>
      <c r="AM8">
        <f t="shared" si="23"/>
        <v>1.3166989330825065</v>
      </c>
      <c r="AO8">
        <f t="shared" si="24"/>
        <v>12.193051704992316</v>
      </c>
      <c r="AP8">
        <f t="shared" si="4"/>
        <v>8.9438255565097577</v>
      </c>
      <c r="AQ8">
        <f t="shared" si="4"/>
        <v>8.3851998092470552</v>
      </c>
      <c r="AR8">
        <f t="shared" si="4"/>
        <v>7.7779429942161222</v>
      </c>
      <c r="AS8">
        <f t="shared" si="4"/>
        <v>7.1322916105542893</v>
      </c>
      <c r="AT8">
        <f t="shared" si="4"/>
        <v>6.4617950945072016</v>
      </c>
      <c r="AU8">
        <f t="shared" si="4"/>
        <v>5.7823115622680126</v>
      </c>
      <c r="AV8">
        <f t="shared" si="4"/>
        <v>5.1105660522822749</v>
      </c>
      <c r="AW8">
        <f t="shared" si="4"/>
        <v>4.4625361529104213</v>
      </c>
      <c r="AX8">
        <f t="shared" si="4"/>
        <v>3.8519867194752302</v>
      </c>
      <c r="AY8">
        <f t="shared" si="4"/>
        <v>3.2894262053460914</v>
      </c>
      <c r="AZ8">
        <f t="shared" si="4"/>
        <v>2.7816256611108034</v>
      </c>
      <c r="BA8">
        <f t="shared" si="4"/>
        <v>2.3316870288400042</v>
      </c>
      <c r="BB8">
        <f t="shared" si="4"/>
        <v>1.939529165770614</v>
      </c>
      <c r="BC8">
        <f t="shared" si="4"/>
        <v>1.6026081953292683</v>
      </c>
      <c r="BD8">
        <f t="shared" si="4"/>
        <v>1.3166989330825065</v>
      </c>
      <c r="BF8">
        <f t="shared" si="25"/>
        <v>1.8642295387933324E-2</v>
      </c>
      <c r="BG8">
        <f t="shared" si="25"/>
        <v>4.2154995982510339E-3</v>
      </c>
      <c r="BH8">
        <f t="shared" si="5"/>
        <v>7.7553056108893457E-3</v>
      </c>
      <c r="BI8">
        <f t="shared" si="5"/>
        <v>1.1944441890159743E-2</v>
      </c>
      <c r="BJ8">
        <f t="shared" si="5"/>
        <v>1.6212199285803131E-2</v>
      </c>
      <c r="BK8">
        <f t="shared" si="5"/>
        <v>1.989745914891615E-2</v>
      </c>
      <c r="BL8">
        <f t="shared" si="5"/>
        <v>2.2414987002518337E-2</v>
      </c>
      <c r="BM8">
        <f t="shared" si="5"/>
        <v>2.3412603101154977E-2</v>
      </c>
      <c r="BN8">
        <f t="shared" si="5"/>
        <v>2.2853107855519198E-2</v>
      </c>
      <c r="BO8">
        <f t="shared" si="5"/>
        <v>2.09899453877553E-2</v>
      </c>
      <c r="BP8">
        <f t="shared" si="5"/>
        <v>1.8257787282508035E-2</v>
      </c>
      <c r="BQ8">
        <f t="shared" si="5"/>
        <v>1.5133984253794606E-2</v>
      </c>
      <c r="BR8">
        <f t="shared" si="5"/>
        <v>1.2026048816461301E-2</v>
      </c>
      <c r="BS8">
        <f t="shared" si="5"/>
        <v>9.213377300087219E-3</v>
      </c>
      <c r="BT8">
        <f t="shared" si="5"/>
        <v>6.8411250171886689E-3</v>
      </c>
      <c r="BU8">
        <f t="shared" si="5"/>
        <v>4.9468372470444144E-3</v>
      </c>
      <c r="BW8">
        <f t="shared" si="26"/>
        <v>1.1197917850101656E-2</v>
      </c>
      <c r="BX8">
        <f t="shared" si="6"/>
        <v>7.2594080069928405E-3</v>
      </c>
      <c r="BY8">
        <f t="shared" si="6"/>
        <v>1.050233924068208E-2</v>
      </c>
      <c r="BZ8">
        <f t="shared" si="6"/>
        <v>1.405135399773793E-2</v>
      </c>
      <c r="CA8">
        <f t="shared" si="6"/>
        <v>1.7852205415596647E-2</v>
      </c>
      <c r="CB8">
        <f t="shared" si="6"/>
        <v>2.1829592495309573E-2</v>
      </c>
      <c r="CC8">
        <f t="shared" si="6"/>
        <v>2.5892128701153448E-2</v>
      </c>
      <c r="CD8">
        <f t="shared" si="6"/>
        <v>2.9940279182769654E-2</v>
      </c>
      <c r="CE8">
        <f t="shared" si="6"/>
        <v>3.3875903504461173E-2</v>
      </c>
      <c r="CF8">
        <f t="shared" si="6"/>
        <v>3.7611518977408213E-2</v>
      </c>
      <c r="CG8">
        <f t="shared" si="6"/>
        <v>4.1077492358141475E-2</v>
      </c>
      <c r="CH8">
        <f t="shared" si="6"/>
        <v>4.4226029852151717E-2</v>
      </c>
      <c r="CI8">
        <f t="shared" si="6"/>
        <v>4.7031759291907484E-2</v>
      </c>
      <c r="CJ8">
        <f t="shared" si="6"/>
        <v>4.9489505405044078E-2</v>
      </c>
      <c r="CK8">
        <f t="shared" si="6"/>
        <v>5.1610302454283274E-2</v>
      </c>
      <c r="CL8">
        <f t="shared" si="6"/>
        <v>5.341673356923262E-2</v>
      </c>
      <c r="CN8">
        <f t="shared" si="27"/>
        <v>1.1197917850101656E-2</v>
      </c>
      <c r="CO8">
        <f t="shared" si="7"/>
        <v>7.2594080069928405E-3</v>
      </c>
      <c r="CP8">
        <f t="shared" si="7"/>
        <v>1.050233924068208E-2</v>
      </c>
      <c r="CQ8">
        <f t="shared" si="7"/>
        <v>1.405135399773793E-2</v>
      </c>
      <c r="CR8">
        <f t="shared" si="7"/>
        <v>1.7852205415596647E-2</v>
      </c>
      <c r="CS8">
        <f t="shared" si="7"/>
        <v>2.1829592495309573E-2</v>
      </c>
      <c r="CT8">
        <f t="shared" si="7"/>
        <v>2.5892128701153448E-2</v>
      </c>
      <c r="CU8">
        <f t="shared" si="7"/>
        <v>2.9940279182769654E-2</v>
      </c>
      <c r="CV8">
        <f t="shared" si="7"/>
        <v>3.3875903504461173E-2</v>
      </c>
      <c r="CW8">
        <f t="shared" si="7"/>
        <v>3.7611518977408213E-2</v>
      </c>
      <c r="CX8">
        <f t="shared" si="7"/>
        <v>4.1077492358141475E-2</v>
      </c>
      <c r="CY8">
        <f t="shared" si="7"/>
        <v>4.4226029852151717E-2</v>
      </c>
      <c r="CZ8">
        <f t="shared" si="7"/>
        <v>4.7031759291907484E-2</v>
      </c>
      <c r="DA8">
        <f t="shared" si="7"/>
        <v>4.9489505405044078E-2</v>
      </c>
      <c r="DB8">
        <f t="shared" si="7"/>
        <v>5.1610302454283274E-2</v>
      </c>
      <c r="DC8">
        <f t="shared" si="7"/>
        <v>5.341673356923262E-2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8.5874677161680655</v>
      </c>
      <c r="E9">
        <f>'Raw data and fitting summary'!E11</f>
        <v>8.0770208487390267</v>
      </c>
      <c r="F9">
        <f>'Raw data and fitting summary'!F11</f>
        <v>7.5183955389023938</v>
      </c>
      <c r="G9">
        <f>'Raw data and fitting summary'!G11</f>
        <v>6.920130401592651</v>
      </c>
      <c r="H9">
        <f>'Raw data and fitting summary'!H11</f>
        <v>6.2940780344314327</v>
      </c>
      <c r="I9">
        <f>'Raw data and fitting summary'!I11</f>
        <v>5.6546229456070423</v>
      </c>
      <c r="J9">
        <f>'Raw data and fitting summary'!J11</f>
        <v>5.01743221187958</v>
      </c>
      <c r="K9">
        <f>'Raw data and fitting summary'!K11</f>
        <v>4.3979534250600514</v>
      </c>
      <c r="L9">
        <f>'Raw data and fitting summary'!L11</f>
        <v>3.8099566164086673</v>
      </c>
      <c r="M9">
        <f>'Raw data and fitting summary'!M11</f>
        <v>3.2644022622464615</v>
      </c>
      <c r="N9">
        <f>'Raw data and fitting summary'!N11</f>
        <v>2.7688132457097119</v>
      </c>
      <c r="O9">
        <f>'Raw data and fitting summary'!O11</f>
        <v>2.3271832202257956</v>
      </c>
      <c r="P9">
        <f>'Raw data and fitting summary'!P11</f>
        <v>1.9403267888116369</v>
      </c>
      <c r="Q9">
        <f>'Raw data and fitting summary'!Q11</f>
        <v>1.6065071262203878</v>
      </c>
      <c r="R9">
        <f>'Raw data and fitting summary'!R11</f>
        <v>1.3221695817566026</v>
      </c>
      <c r="U9" t="str">
        <f>BI1</f>
        <v>Sum R2</v>
      </c>
      <c r="V9">
        <f>BJ1</f>
        <v>32.591504945576339</v>
      </c>
      <c r="X9">
        <f t="shared" si="8"/>
        <v>11.382182119443737</v>
      </c>
      <c r="Y9">
        <f t="shared" si="9"/>
        <v>8.4996667437990414</v>
      </c>
      <c r="Z9">
        <f t="shared" si="10"/>
        <v>7.9935772875760334</v>
      </c>
      <c r="AA9">
        <f t="shared" si="11"/>
        <v>7.4398456593793547</v>
      </c>
      <c r="AB9">
        <f t="shared" si="12"/>
        <v>6.846966269435419</v>
      </c>
      <c r="AC9">
        <f t="shared" si="13"/>
        <v>6.2267101077094029</v>
      </c>
      <c r="AD9">
        <f t="shared" si="14"/>
        <v>5.593344495241598</v>
      </c>
      <c r="AE9">
        <f t="shared" si="15"/>
        <v>4.962391675015561</v>
      </c>
      <c r="AF9">
        <f t="shared" si="16"/>
        <v>4.3491400305464687</v>
      </c>
      <c r="AG9">
        <f t="shared" si="17"/>
        <v>3.7672021590559686</v>
      </c>
      <c r="AH9">
        <f t="shared" si="18"/>
        <v>3.2273984872568748</v>
      </c>
      <c r="AI9">
        <f t="shared" si="19"/>
        <v>2.7371411377653327</v>
      </c>
      <c r="AJ9">
        <f t="shared" si="20"/>
        <v>2.300348617238777</v>
      </c>
      <c r="AK9">
        <f t="shared" si="21"/>
        <v>1.9177965543896764</v>
      </c>
      <c r="AL9">
        <f t="shared" si="22"/>
        <v>1.5877413039825052</v>
      </c>
      <c r="AM9">
        <f t="shared" si="23"/>
        <v>1.3066468108291425</v>
      </c>
      <c r="AO9">
        <f t="shared" si="24"/>
        <v>11.382182119443737</v>
      </c>
      <c r="AP9">
        <f t="shared" si="4"/>
        <v>8.4996667437990414</v>
      </c>
      <c r="AQ9">
        <f t="shared" si="4"/>
        <v>7.9935772875760334</v>
      </c>
      <c r="AR9">
        <f t="shared" si="4"/>
        <v>7.4398456593793547</v>
      </c>
      <c r="AS9">
        <f t="shared" si="4"/>
        <v>6.846966269435419</v>
      </c>
      <c r="AT9">
        <f t="shared" si="4"/>
        <v>6.2267101077094029</v>
      </c>
      <c r="AU9">
        <f t="shared" si="4"/>
        <v>5.593344495241598</v>
      </c>
      <c r="AV9">
        <f t="shared" si="4"/>
        <v>4.962391675015561</v>
      </c>
      <c r="AW9">
        <f t="shared" si="4"/>
        <v>4.3491400305464687</v>
      </c>
      <c r="AX9">
        <f t="shared" si="4"/>
        <v>3.7672021590559686</v>
      </c>
      <c r="AY9">
        <f t="shared" si="4"/>
        <v>3.2273984872568748</v>
      </c>
      <c r="AZ9">
        <f t="shared" si="4"/>
        <v>2.7371411377653327</v>
      </c>
      <c r="BA9">
        <f t="shared" si="4"/>
        <v>2.300348617238777</v>
      </c>
      <c r="BB9">
        <f t="shared" si="4"/>
        <v>1.9177965543896764</v>
      </c>
      <c r="BC9">
        <f t="shared" si="4"/>
        <v>1.5877413039825052</v>
      </c>
      <c r="BD9">
        <f t="shared" si="4"/>
        <v>1.3066468108291425</v>
      </c>
      <c r="BF9">
        <f t="shared" si="25"/>
        <v>1.2215268672957007E-2</v>
      </c>
      <c r="BG9">
        <f t="shared" si="25"/>
        <v>7.7090107489461279E-3</v>
      </c>
      <c r="BH9">
        <f t="shared" si="5"/>
        <v>6.9628278995622107E-3</v>
      </c>
      <c r="BI9">
        <f t="shared" si="5"/>
        <v>6.170083573083949E-3</v>
      </c>
      <c r="BJ9">
        <f t="shared" si="5"/>
        <v>5.3529902343209179E-3</v>
      </c>
      <c r="BK9">
        <f t="shared" si="5"/>
        <v>4.5384375508247679E-3</v>
      </c>
      <c r="BL9">
        <f t="shared" si="5"/>
        <v>3.7550484791902101E-3</v>
      </c>
      <c r="BM9">
        <f t="shared" si="5"/>
        <v>3.0294606982794342E-3</v>
      </c>
      <c r="BN9">
        <f t="shared" si="5"/>
        <v>2.3827474839386645E-3</v>
      </c>
      <c r="BO9">
        <f t="shared" si="5"/>
        <v>1.827943623523739E-3</v>
      </c>
      <c r="BP9">
        <f t="shared" si="5"/>
        <v>1.3692793634799566E-3</v>
      </c>
      <c r="BQ9">
        <f t="shared" si="5"/>
        <v>1.003122421640404E-3</v>
      </c>
      <c r="BR9">
        <f t="shared" si="5"/>
        <v>7.2009591747090559E-4</v>
      </c>
      <c r="BS9">
        <f t="shared" si="5"/>
        <v>5.0761146310849149E-4</v>
      </c>
      <c r="BT9">
        <f t="shared" si="5"/>
        <v>3.5215608426380872E-4</v>
      </c>
      <c r="BU9">
        <f t="shared" si="5"/>
        <v>2.4095641726640135E-4</v>
      </c>
      <c r="BW9">
        <f t="shared" si="26"/>
        <v>9.7101509565219318E-3</v>
      </c>
      <c r="BX9">
        <f t="shared" si="6"/>
        <v>1.032993116266347E-2</v>
      </c>
      <c r="BY9">
        <f t="shared" si="6"/>
        <v>1.043882584242789E-2</v>
      </c>
      <c r="BZ9">
        <f t="shared" si="6"/>
        <v>1.0557998528371597E-2</v>
      </c>
      <c r="CA9">
        <f t="shared" si="6"/>
        <v>1.0685627660214098E-2</v>
      </c>
      <c r="CB9">
        <f t="shared" si="6"/>
        <v>1.0819184698934399E-2</v>
      </c>
      <c r="CC9">
        <f t="shared" si="6"/>
        <v>1.0955600967824415E-2</v>
      </c>
      <c r="CD9">
        <f t="shared" si="6"/>
        <v>1.1091534177186125E-2</v>
      </c>
      <c r="CE9">
        <f t="shared" si="6"/>
        <v>1.1223688860496243E-2</v>
      </c>
      <c r="CF9">
        <f t="shared" si="6"/>
        <v>1.1349127428673144E-2</v>
      </c>
      <c r="CG9">
        <f t="shared" si="6"/>
        <v>1.1465511660767357E-2</v>
      </c>
      <c r="CH9">
        <f t="shared" si="6"/>
        <v>1.1571236684651563E-2</v>
      </c>
      <c r="CI9">
        <f t="shared" si="6"/>
        <v>1.1665450526029169E-2</v>
      </c>
      <c r="CJ9">
        <f t="shared" si="6"/>
        <v>1.1747979403962647E-2</v>
      </c>
      <c r="CK9">
        <f t="shared" si="6"/>
        <v>1.1819193838953858E-2</v>
      </c>
      <c r="CL9">
        <f t="shared" si="6"/>
        <v>1.1879852151944594E-2</v>
      </c>
      <c r="CN9">
        <f t="shared" si="27"/>
        <v>9.7101509565219318E-3</v>
      </c>
      <c r="CO9">
        <f t="shared" si="7"/>
        <v>1.032993116266347E-2</v>
      </c>
      <c r="CP9">
        <f t="shared" si="7"/>
        <v>1.043882584242789E-2</v>
      </c>
      <c r="CQ9">
        <f t="shared" si="7"/>
        <v>1.0557998528371597E-2</v>
      </c>
      <c r="CR9">
        <f t="shared" si="7"/>
        <v>1.0685627660214098E-2</v>
      </c>
      <c r="CS9">
        <f t="shared" si="7"/>
        <v>1.0819184698934399E-2</v>
      </c>
      <c r="CT9">
        <f t="shared" si="7"/>
        <v>1.0955600967824415E-2</v>
      </c>
      <c r="CU9">
        <f t="shared" si="7"/>
        <v>1.1091534177186125E-2</v>
      </c>
      <c r="CV9">
        <f t="shared" si="7"/>
        <v>1.1223688860496243E-2</v>
      </c>
      <c r="CW9">
        <f t="shared" si="7"/>
        <v>1.1349127428673144E-2</v>
      </c>
      <c r="CX9">
        <f t="shared" si="7"/>
        <v>1.1465511660767357E-2</v>
      </c>
      <c r="CY9">
        <f t="shared" si="7"/>
        <v>1.1571236684651563E-2</v>
      </c>
      <c r="CZ9">
        <f t="shared" si="7"/>
        <v>1.1665450526029169E-2</v>
      </c>
      <c r="DA9">
        <f t="shared" si="7"/>
        <v>1.1747979403962647E-2</v>
      </c>
      <c r="DB9">
        <f t="shared" si="7"/>
        <v>1.1819193838953858E-2</v>
      </c>
      <c r="DC9">
        <f t="shared" si="7"/>
        <v>1.1879852151944594E-2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8.1132106407412703</v>
      </c>
      <c r="E10">
        <f>'Raw data and fitting summary'!E12</f>
        <v>7.6309540438912862</v>
      </c>
      <c r="F10">
        <f>'Raw data and fitting summary'!F12</f>
        <v>7.1031797386183966</v>
      </c>
      <c r="G10">
        <f>'Raw data and fitting summary'!G12</f>
        <v>6.537954780757147</v>
      </c>
      <c r="H10">
        <f>'Raw data and fitting summary'!H12</f>
        <v>5.9464771886666847</v>
      </c>
      <c r="I10">
        <f>'Raw data and fitting summary'!I12</f>
        <v>5.3423370623337005</v>
      </c>
      <c r="J10">
        <f>'Raw data and fitting summary'!J12</f>
        <v>4.7403362383508414</v>
      </c>
      <c r="K10">
        <f>'Raw data and fitting summary'!K12</f>
        <v>4.1550691897801597</v>
      </c>
      <c r="L10">
        <f>'Raw data and fitting summary'!L12</f>
        <v>3.5995454751825986</v>
      </c>
      <c r="M10">
        <f>'Raw data and fitting summary'!M12</f>
        <v>3.0841202604876878</v>
      </c>
      <c r="N10">
        <f>'Raw data and fitting summary'!N12</f>
        <v>2.6159009651964511</v>
      </c>
      <c r="O10">
        <f>'Raw data and fitting summary'!O12</f>
        <v>2.1986606866355221</v>
      </c>
      <c r="P10">
        <f>'Raw data and fitting summary'!P12</f>
        <v>1.8331690400259804</v>
      </c>
      <c r="Q10">
        <f>'Raw data and fitting summary'!Q12</f>
        <v>1.5177851191612961</v>
      </c>
      <c r="R10">
        <f>'Raw data and fitting summary'!R12</f>
        <v>1.249150584796465</v>
      </c>
      <c r="U10" s="4" t="s">
        <v>39</v>
      </c>
      <c r="V10">
        <f>CR1</f>
        <v>24.834707449831321</v>
      </c>
      <c r="X10">
        <f t="shared" si="8"/>
        <v>10.508619065605597</v>
      </c>
      <c r="Y10">
        <f t="shared" si="9"/>
        <v>8.0028786184361973</v>
      </c>
      <c r="Z10">
        <f t="shared" si="10"/>
        <v>7.5526532237383721</v>
      </c>
      <c r="AA10">
        <f t="shared" si="11"/>
        <v>7.0564281612442565</v>
      </c>
      <c r="AB10">
        <f t="shared" si="12"/>
        <v>6.5208836020835133</v>
      </c>
      <c r="AC10">
        <f t="shared" si="13"/>
        <v>5.9558616742288626</v>
      </c>
      <c r="AD10">
        <f t="shared" si="14"/>
        <v>5.3738225374802564</v>
      </c>
      <c r="AE10">
        <f t="shared" si="15"/>
        <v>4.7888339702249896</v>
      </c>
      <c r="AF10">
        <f t="shared" si="16"/>
        <v>4.2152495321386168</v>
      </c>
      <c r="AG10">
        <f t="shared" si="17"/>
        <v>3.6663294935016264</v>
      </c>
      <c r="AH10">
        <f t="shared" si="18"/>
        <v>3.1530776931224231</v>
      </c>
      <c r="AI10">
        <f t="shared" si="19"/>
        <v>2.683497107145373</v>
      </c>
      <c r="AJ10">
        <f t="shared" si="20"/>
        <v>2.2623406420338492</v>
      </c>
      <c r="AK10">
        <f t="shared" si="21"/>
        <v>1.8913062186310947</v>
      </c>
      <c r="AL10">
        <f t="shared" si="22"/>
        <v>1.569541130725268</v>
      </c>
      <c r="AM10">
        <f t="shared" si="23"/>
        <v>1.2942954526380259</v>
      </c>
      <c r="AO10">
        <f t="shared" si="24"/>
        <v>10.508619065605597</v>
      </c>
      <c r="AP10">
        <f t="shared" si="4"/>
        <v>8.0028786184361973</v>
      </c>
      <c r="AQ10">
        <f t="shared" si="4"/>
        <v>7.5526532237383721</v>
      </c>
      <c r="AR10">
        <f t="shared" si="4"/>
        <v>7.0564281612442565</v>
      </c>
      <c r="AS10">
        <f t="shared" si="4"/>
        <v>6.5208836020835133</v>
      </c>
      <c r="AT10">
        <f t="shared" si="4"/>
        <v>5.9558616742288626</v>
      </c>
      <c r="AU10">
        <f t="shared" si="4"/>
        <v>5.3738225374802564</v>
      </c>
      <c r="AV10">
        <f t="shared" si="4"/>
        <v>4.7888339702249896</v>
      </c>
      <c r="AW10">
        <f t="shared" si="4"/>
        <v>4.2152495321386168</v>
      </c>
      <c r="AX10">
        <f t="shared" si="4"/>
        <v>3.6663294935016264</v>
      </c>
      <c r="AY10">
        <f t="shared" si="4"/>
        <v>3.1530776931224231</v>
      </c>
      <c r="AZ10">
        <f t="shared" si="4"/>
        <v>2.683497107145373</v>
      </c>
      <c r="BA10">
        <f t="shared" si="4"/>
        <v>2.2623406420338492</v>
      </c>
      <c r="BB10">
        <f t="shared" si="4"/>
        <v>1.8913062186310947</v>
      </c>
      <c r="BC10">
        <f t="shared" si="4"/>
        <v>1.569541130725268</v>
      </c>
      <c r="BD10">
        <f t="shared" si="4"/>
        <v>1.2942954526380259</v>
      </c>
      <c r="BF10">
        <f t="shared" si="25"/>
        <v>0.12206790174204782</v>
      </c>
      <c r="BG10">
        <f t="shared" si="25"/>
        <v>1.2173155145927126E-2</v>
      </c>
      <c r="BH10">
        <f t="shared" si="5"/>
        <v>6.1310184366189929E-3</v>
      </c>
      <c r="BI10">
        <f t="shared" si="5"/>
        <v>2.1857099869702031E-3</v>
      </c>
      <c r="BJ10">
        <f t="shared" si="5"/>
        <v>2.9142514130712691E-4</v>
      </c>
      <c r="BK10">
        <f t="shared" si="5"/>
        <v>8.8068569266724659E-5</v>
      </c>
      <c r="BL10">
        <f t="shared" si="5"/>
        <v>9.9133514520438702E-4</v>
      </c>
      <c r="BM10">
        <f t="shared" si="5"/>
        <v>2.3520299969367691E-3</v>
      </c>
      <c r="BN10">
        <f t="shared" si="5"/>
        <v>3.6216736063810987E-3</v>
      </c>
      <c r="BO10">
        <f t="shared" si="5"/>
        <v>4.4601051028362411E-3</v>
      </c>
      <c r="BP10">
        <f t="shared" si="5"/>
        <v>4.7551275155740579E-3</v>
      </c>
      <c r="BQ10">
        <f t="shared" si="5"/>
        <v>4.5692384063788045E-3</v>
      </c>
      <c r="BR10">
        <f t="shared" si="5"/>
        <v>4.0551367195329367E-3</v>
      </c>
      <c r="BS10">
        <f t="shared" si="5"/>
        <v>3.379931536162967E-3</v>
      </c>
      <c r="BT10">
        <f t="shared" si="5"/>
        <v>2.6786847330099945E-3</v>
      </c>
      <c r="BU10">
        <f t="shared" si="5"/>
        <v>2.0380590924320005E-3</v>
      </c>
      <c r="BW10">
        <f t="shared" si="26"/>
        <v>3.3247201110837184E-2</v>
      </c>
      <c r="BX10">
        <f t="shared" si="6"/>
        <v>1.3786542013882554E-2</v>
      </c>
      <c r="BY10">
        <f t="shared" si="6"/>
        <v>1.0367326267120357E-2</v>
      </c>
      <c r="BZ10">
        <f t="shared" si="6"/>
        <v>6.6253884126408168E-3</v>
      </c>
      <c r="CA10">
        <f t="shared" si="6"/>
        <v>2.6179241519016295E-3</v>
      </c>
      <c r="CB10">
        <f t="shared" si="6"/>
        <v>1.5756721823787013E-3</v>
      </c>
      <c r="CC10">
        <f t="shared" si="6"/>
        <v>5.8590463170224366E-3</v>
      </c>
      <c r="CD10">
        <f t="shared" si="6"/>
        <v>1.012725272491952E-2</v>
      </c>
      <c r="CE10">
        <f t="shared" si="6"/>
        <v>1.4276816093476773E-2</v>
      </c>
      <c r="CF10">
        <f t="shared" si="6"/>
        <v>1.8215498208057655E-2</v>
      </c>
      <c r="CG10">
        <f t="shared" si="6"/>
        <v>2.1869880588463484E-2</v>
      </c>
      <c r="CH10">
        <f t="shared" si="6"/>
        <v>2.5189571387624402E-2</v>
      </c>
      <c r="CI10">
        <f t="shared" si="6"/>
        <v>2.8147819216596287E-2</v>
      </c>
      <c r="CJ10">
        <f t="shared" si="6"/>
        <v>3.073916747717002E-2</v>
      </c>
      <c r="CK10">
        <f t="shared" si="6"/>
        <v>3.2975250250406637E-2</v>
      </c>
      <c r="CL10">
        <f t="shared" si="6"/>
        <v>3.4879878276282965E-2</v>
      </c>
      <c r="CN10">
        <f t="shared" si="27"/>
        <v>3.3247201110837184E-2</v>
      </c>
      <c r="CO10">
        <f t="shared" si="7"/>
        <v>1.3786542013882554E-2</v>
      </c>
      <c r="CP10">
        <f t="shared" si="7"/>
        <v>1.0367326267120357E-2</v>
      </c>
      <c r="CQ10">
        <f t="shared" si="7"/>
        <v>6.6253884126408168E-3</v>
      </c>
      <c r="CR10">
        <f t="shared" si="7"/>
        <v>2.6179241519016295E-3</v>
      </c>
      <c r="CS10">
        <f t="shared" si="7"/>
        <v>1.5756721823787013E-3</v>
      </c>
      <c r="CT10">
        <f t="shared" si="7"/>
        <v>5.8590463170224366E-3</v>
      </c>
      <c r="CU10">
        <f t="shared" si="7"/>
        <v>1.012725272491952E-2</v>
      </c>
      <c r="CV10">
        <f t="shared" si="7"/>
        <v>1.4276816093476773E-2</v>
      </c>
      <c r="CW10">
        <f t="shared" si="7"/>
        <v>1.8215498208057655E-2</v>
      </c>
      <c r="CX10">
        <f t="shared" si="7"/>
        <v>2.1869880588463484E-2</v>
      </c>
      <c r="CY10">
        <f t="shared" si="7"/>
        <v>2.5189571387624402E-2</v>
      </c>
      <c r="CZ10">
        <f t="shared" si="7"/>
        <v>2.8147819216596287E-2</v>
      </c>
      <c r="DA10">
        <f t="shared" si="7"/>
        <v>3.073916747717002E-2</v>
      </c>
      <c r="DB10">
        <f t="shared" si="7"/>
        <v>3.2975250250406637E-2</v>
      </c>
      <c r="DC10">
        <f t="shared" si="7"/>
        <v>3.4879878276282965E-2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7.5892963710676318</v>
      </c>
      <c r="E11">
        <f>'Raw data and fitting summary'!E13</f>
        <v>7.1381817134476222</v>
      </c>
      <c r="F11">
        <f>'Raw data and fitting summary'!F13</f>
        <v>6.644488674142492</v>
      </c>
      <c r="G11">
        <f>'Raw data and fitting summary'!G13</f>
        <v>6.115763375184728</v>
      </c>
      <c r="H11">
        <f>'Raw data and fitting summary'!H13</f>
        <v>5.5624807178014084</v>
      </c>
      <c r="I11">
        <f>'Raw data and fitting summary'!I13</f>
        <v>4.9973532150873474</v>
      </c>
      <c r="J11">
        <f>'Raw data and fitting summary'!J13</f>
        <v>4.4342268683004971</v>
      </c>
      <c r="K11">
        <f>'Raw data and fitting summary'!K13</f>
        <v>3.8867537057625756</v>
      </c>
      <c r="L11">
        <f>'Raw data and fitting summary'!L13</f>
        <v>3.367103187869442</v>
      </c>
      <c r="M11">
        <f>'Raw data and fitting summary'!M13</f>
        <v>2.8849617909978029</v>
      </c>
      <c r="N11">
        <f>'Raw data and fitting summary'!N13</f>
        <v>2.4469779697996188</v>
      </c>
      <c r="O11">
        <f>'Raw data and fitting summary'!O13</f>
        <v>2.0566811721244154</v>
      </c>
      <c r="P11">
        <f>'Raw data and fitting summary'!P13</f>
        <v>1.7147913149400968</v>
      </c>
      <c r="Q11">
        <f>'Raw data and fitting summary'!Q13</f>
        <v>1.4197734543052418</v>
      </c>
      <c r="R11">
        <f>'Raw data and fitting summary'!R13</f>
        <v>1.1684861172600662</v>
      </c>
      <c r="X11">
        <f t="shared" si="8"/>
        <v>9.5887215463380056</v>
      </c>
      <c r="Y11">
        <f t="shared" si="9"/>
        <v>7.4579977385206684</v>
      </c>
      <c r="Z11">
        <f t="shared" si="10"/>
        <v>7.0654895524566603</v>
      </c>
      <c r="AA11">
        <f t="shared" si="11"/>
        <v>6.6293669987464972</v>
      </c>
      <c r="AB11">
        <f t="shared" si="12"/>
        <v>6.1545029560497184</v>
      </c>
      <c r="AC11">
        <f t="shared" si="13"/>
        <v>5.6487273817911694</v>
      </c>
      <c r="AD11">
        <f t="shared" si="14"/>
        <v>5.1225182345550699</v>
      </c>
      <c r="AE11">
        <f t="shared" si="15"/>
        <v>4.5882439278406402</v>
      </c>
      <c r="AF11">
        <f t="shared" si="16"/>
        <v>4.059049635453305</v>
      </c>
      <c r="AG11">
        <f t="shared" si="17"/>
        <v>3.5475892555895809</v>
      </c>
      <c r="AH11">
        <f t="shared" si="18"/>
        <v>3.0648555163514213</v>
      </c>
      <c r="AI11">
        <f t="shared" si="19"/>
        <v>2.6193282723228264</v>
      </c>
      <c r="AJ11">
        <f t="shared" si="20"/>
        <v>2.2165611668925003</v>
      </c>
      <c r="AK11">
        <f t="shared" si="21"/>
        <v>1.8592049490570322</v>
      </c>
      <c r="AL11">
        <f t="shared" si="22"/>
        <v>1.5473693898708578</v>
      </c>
      <c r="AM11">
        <f t="shared" si="23"/>
        <v>1.2791807904327466</v>
      </c>
      <c r="AO11">
        <f t="shared" si="24"/>
        <v>9.5887215463380056</v>
      </c>
      <c r="AP11">
        <f t="shared" si="4"/>
        <v>7.4579977385206684</v>
      </c>
      <c r="AQ11">
        <f t="shared" si="4"/>
        <v>7.0654895524566603</v>
      </c>
      <c r="AR11">
        <f t="shared" si="4"/>
        <v>6.6293669987464972</v>
      </c>
      <c r="AS11">
        <f t="shared" si="4"/>
        <v>6.1545029560497184</v>
      </c>
      <c r="AT11">
        <f t="shared" si="4"/>
        <v>5.6487273817911694</v>
      </c>
      <c r="AU11">
        <f t="shared" si="4"/>
        <v>5.1225182345550699</v>
      </c>
      <c r="AV11">
        <f t="shared" si="4"/>
        <v>4.5882439278406402</v>
      </c>
      <c r="AW11">
        <f t="shared" si="4"/>
        <v>4.059049635453305</v>
      </c>
      <c r="AX11">
        <f t="shared" si="4"/>
        <v>3.5475892555895809</v>
      </c>
      <c r="AY11">
        <f t="shared" si="4"/>
        <v>3.0648555163514213</v>
      </c>
      <c r="AZ11">
        <f t="shared" si="4"/>
        <v>2.6193282723228264</v>
      </c>
      <c r="BA11">
        <f t="shared" si="4"/>
        <v>2.2165611668925003</v>
      </c>
      <c r="BB11">
        <f t="shared" si="4"/>
        <v>1.8592049490570322</v>
      </c>
      <c r="BC11">
        <f t="shared" si="4"/>
        <v>1.5473693898708578</v>
      </c>
      <c r="BD11">
        <f t="shared" si="4"/>
        <v>1.2791807904327466</v>
      </c>
      <c r="BF11">
        <f t="shared" si="25"/>
        <v>0.32275956070785083</v>
      </c>
      <c r="BG11">
        <f t="shared" si="25"/>
        <v>1.7239330908702513E-2</v>
      </c>
      <c r="BH11">
        <f t="shared" si="5"/>
        <v>5.2841502695359192E-3</v>
      </c>
      <c r="BI11">
        <f t="shared" si="5"/>
        <v>2.2866506678183597E-4</v>
      </c>
      <c r="BJ11">
        <f t="shared" si="5"/>
        <v>1.500755125595131E-3</v>
      </c>
      <c r="BK11">
        <f t="shared" si="5"/>
        <v>7.4384870493627358E-3</v>
      </c>
      <c r="BL11">
        <f t="shared" si="5"/>
        <v>1.5666282098355355E-2</v>
      </c>
      <c r="BM11">
        <f t="shared" si="5"/>
        <v>2.3721254629391987E-2</v>
      </c>
      <c r="BN11">
        <f t="shared" si="5"/>
        <v>2.9685887387992761E-2</v>
      </c>
      <c r="BO11">
        <f t="shared" si="5"/>
        <v>3.2575220641078595E-2</v>
      </c>
      <c r="BP11">
        <f t="shared" si="5"/>
        <v>3.2361752421603072E-2</v>
      </c>
      <c r="BQ11">
        <f t="shared" si="5"/>
        <v>2.9704626779841179E-2</v>
      </c>
      <c r="BR11">
        <f t="shared" si="5"/>
        <v>2.5561612727042854E-2</v>
      </c>
      <c r="BS11">
        <f t="shared" si="5"/>
        <v>2.085529771886006E-2</v>
      </c>
      <c r="BT11">
        <f t="shared" si="5"/>
        <v>1.6280722772864829E-2</v>
      </c>
      <c r="BU11">
        <f t="shared" si="5"/>
        <v>1.2253310668806515E-2</v>
      </c>
      <c r="BW11">
        <f t="shared" si="26"/>
        <v>5.9248703420049217E-2</v>
      </c>
      <c r="BX11">
        <f t="shared" si="6"/>
        <v>1.76050780853424E-2</v>
      </c>
      <c r="BY11">
        <f t="shared" si="6"/>
        <v>1.028834031262376E-2</v>
      </c>
      <c r="BZ11">
        <f t="shared" si="6"/>
        <v>2.2810134661203864E-3</v>
      </c>
      <c r="CA11">
        <f t="shared" si="6"/>
        <v>6.2945100752466766E-3</v>
      </c>
      <c r="CB11">
        <f t="shared" si="6"/>
        <v>1.5268335354221471E-2</v>
      </c>
      <c r="CC11">
        <f t="shared" si="6"/>
        <v>2.4434275045307683E-2</v>
      </c>
      <c r="CD11">
        <f t="shared" si="6"/>
        <v>3.356775750425893E-2</v>
      </c>
      <c r="CE11">
        <f t="shared" si="6"/>
        <v>4.2447357180811558E-2</v>
      </c>
      <c r="CF11">
        <f t="shared" si="6"/>
        <v>5.0875694652577144E-2</v>
      </c>
      <c r="CG11">
        <f t="shared" si="6"/>
        <v>5.8695662615696191E-2</v>
      </c>
      <c r="CH11">
        <f t="shared" si="6"/>
        <v>6.5799428175669999E-2</v>
      </c>
      <c r="CI11">
        <f t="shared" si="6"/>
        <v>7.2129746363926453E-2</v>
      </c>
      <c r="CJ11">
        <f t="shared" si="6"/>
        <v>7.7674940672990508E-2</v>
      </c>
      <c r="CK11">
        <f t="shared" si="6"/>
        <v>8.2459906730005209E-2</v>
      </c>
      <c r="CL11">
        <f t="shared" si="6"/>
        <v>8.6535596844940388E-2</v>
      </c>
      <c r="CN11">
        <f t="shared" si="27"/>
        <v>5.9248703420049217E-2</v>
      </c>
      <c r="CO11">
        <f t="shared" si="7"/>
        <v>1.76050780853424E-2</v>
      </c>
      <c r="CP11">
        <f t="shared" si="7"/>
        <v>1.028834031262376E-2</v>
      </c>
      <c r="CQ11">
        <f t="shared" si="7"/>
        <v>2.2810134661203864E-3</v>
      </c>
      <c r="CR11">
        <f t="shared" si="7"/>
        <v>6.2945100752466766E-3</v>
      </c>
      <c r="CS11">
        <f t="shared" si="7"/>
        <v>1.5268335354221471E-2</v>
      </c>
      <c r="CT11">
        <f t="shared" si="7"/>
        <v>2.4434275045307683E-2</v>
      </c>
      <c r="CU11">
        <f t="shared" si="7"/>
        <v>3.356775750425893E-2</v>
      </c>
      <c r="CV11">
        <f t="shared" si="7"/>
        <v>4.2447357180811558E-2</v>
      </c>
      <c r="CW11">
        <f t="shared" si="7"/>
        <v>5.0875694652577144E-2</v>
      </c>
      <c r="CX11">
        <f t="shared" si="7"/>
        <v>5.8695662615696191E-2</v>
      </c>
      <c r="CY11">
        <f t="shared" si="7"/>
        <v>6.5799428175669999E-2</v>
      </c>
      <c r="CZ11">
        <f t="shared" si="7"/>
        <v>7.2129746363926453E-2</v>
      </c>
      <c r="DA11">
        <f t="shared" si="7"/>
        <v>7.7674940672990508E-2</v>
      </c>
      <c r="DB11">
        <f t="shared" si="7"/>
        <v>8.2459906730005209E-2</v>
      </c>
      <c r="DC11">
        <f t="shared" si="7"/>
        <v>8.6535596844940388E-2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7.0224490654278187</v>
      </c>
      <c r="E12">
        <f>'Raw data and fitting summary'!E14</f>
        <v>6.6050283256236133</v>
      </c>
      <c r="F12">
        <f>'Raw data and fitting summary'!F14</f>
        <v>6.1482093989450632</v>
      </c>
      <c r="G12">
        <f>'Raw data and fitting summary'!G14</f>
        <v>5.6589747848260643</v>
      </c>
      <c r="H12">
        <f>'Raw data and fitting summary'!H14</f>
        <v>5.1470170103120694</v>
      </c>
      <c r="I12">
        <f>'Raw data and fitting summary'!I14</f>
        <v>4.6240990862722127</v>
      </c>
      <c r="J12">
        <f>'Raw data and fitting summary'!J14</f>
        <v>4.1030328510956835</v>
      </c>
      <c r="K12">
        <f>'Raw data and fitting summary'!K14</f>
        <v>3.5964506581445872</v>
      </c>
      <c r="L12">
        <f>'Raw data and fitting summary'!L14</f>
        <v>3.1156130263926518</v>
      </c>
      <c r="M12">
        <f>'Raw data and fitting summary'!M14</f>
        <v>2.6694829457737286</v>
      </c>
      <c r="N12">
        <f>'Raw data and fitting summary'!N14</f>
        <v>2.2642122954442554</v>
      </c>
      <c r="O12">
        <f>'Raw data and fitting summary'!O14</f>
        <v>1.9030669075104676</v>
      </c>
      <c r="P12">
        <f>'Raw data and fitting summary'!P14</f>
        <v>1.586712928080156</v>
      </c>
      <c r="Q12">
        <f>'Raw data and fitting summary'!Q14</f>
        <v>1.3137300587330325</v>
      </c>
      <c r="R12">
        <f>'Raw data and fitting summary'!R14</f>
        <v>1.0812114642670094</v>
      </c>
      <c r="X12">
        <f t="shared" si="8"/>
        <v>8.6429901058219265</v>
      </c>
      <c r="Y12">
        <f t="shared" si="9"/>
        <v>6.8730527446955358</v>
      </c>
      <c r="Z12">
        <f t="shared" si="10"/>
        <v>6.5383186339456563</v>
      </c>
      <c r="AA12">
        <f t="shared" si="11"/>
        <v>6.1631202585267584</v>
      </c>
      <c r="AB12">
        <f t="shared" si="12"/>
        <v>5.7506241420661111</v>
      </c>
      <c r="AC12">
        <f t="shared" si="13"/>
        <v>5.3066575438940227</v>
      </c>
      <c r="AD12">
        <f t="shared" si="14"/>
        <v>4.8396152962887582</v>
      </c>
      <c r="AE12">
        <f t="shared" si="15"/>
        <v>4.3599616126384992</v>
      </c>
      <c r="AF12">
        <f t="shared" si="16"/>
        <v>3.8793582117145951</v>
      </c>
      <c r="AG12">
        <f t="shared" si="17"/>
        <v>3.4095588921345348</v>
      </c>
      <c r="AH12">
        <f t="shared" si="18"/>
        <v>2.9612856508174636</v>
      </c>
      <c r="AI12">
        <f t="shared" si="19"/>
        <v>2.543307562967287</v>
      </c>
      <c r="AJ12">
        <f t="shared" si="20"/>
        <v>2.1618779571887345</v>
      </c>
      <c r="AK12">
        <f t="shared" si="21"/>
        <v>1.8205789358389515</v>
      </c>
      <c r="AL12">
        <f t="shared" si="22"/>
        <v>1.5205203145909709</v>
      </c>
      <c r="AM12">
        <f t="shared" si="23"/>
        <v>1.2607767480784335</v>
      </c>
      <c r="AO12">
        <f t="shared" si="24"/>
        <v>8.6429901058219265</v>
      </c>
      <c r="AP12">
        <f t="shared" si="4"/>
        <v>6.8730527446955358</v>
      </c>
      <c r="AQ12">
        <f t="shared" si="4"/>
        <v>6.5383186339456563</v>
      </c>
      <c r="AR12">
        <f t="shared" si="4"/>
        <v>6.1631202585267584</v>
      </c>
      <c r="AS12">
        <f t="shared" si="4"/>
        <v>5.7506241420661111</v>
      </c>
      <c r="AT12">
        <f t="shared" si="4"/>
        <v>5.3066575438940227</v>
      </c>
      <c r="AU12">
        <f t="shared" si="4"/>
        <v>4.8396152962887582</v>
      </c>
      <c r="AV12">
        <f t="shared" si="4"/>
        <v>4.3599616126384992</v>
      </c>
      <c r="AW12">
        <f t="shared" si="4"/>
        <v>3.8793582117145951</v>
      </c>
      <c r="AX12">
        <f t="shared" si="4"/>
        <v>3.4095588921345348</v>
      </c>
      <c r="AY12">
        <f t="shared" si="4"/>
        <v>2.9612856508174636</v>
      </c>
      <c r="AZ12">
        <f t="shared" si="4"/>
        <v>2.543307562967287</v>
      </c>
      <c r="BA12">
        <f t="shared" si="4"/>
        <v>2.1618779571887345</v>
      </c>
      <c r="BB12">
        <f t="shared" si="4"/>
        <v>1.8205789358389515</v>
      </c>
      <c r="BC12">
        <f t="shared" si="4"/>
        <v>1.5205203145909709</v>
      </c>
      <c r="BD12">
        <f t="shared" si="4"/>
        <v>1.2607767480784335</v>
      </c>
      <c r="BF12">
        <f t="shared" si="25"/>
        <v>0.57037631338957839</v>
      </c>
      <c r="BG12">
        <f t="shared" si="25"/>
        <v>2.2319260648343116E-2</v>
      </c>
      <c r="BH12">
        <f t="shared" si="5"/>
        <v>4.450182963768091E-3</v>
      </c>
      <c r="BI12">
        <f t="shared" si="5"/>
        <v>2.2233373346502961E-4</v>
      </c>
      <c r="BJ12">
        <f t="shared" si="5"/>
        <v>8.3996046825137085E-3</v>
      </c>
      <c r="BK12">
        <f t="shared" si="5"/>
        <v>2.5485099962330757E-2</v>
      </c>
      <c r="BL12">
        <f t="shared" si="5"/>
        <v>4.6447236779895762E-2</v>
      </c>
      <c r="BM12">
        <f t="shared" si="5"/>
        <v>6.6012388507925068E-2</v>
      </c>
      <c r="BN12">
        <f t="shared" si="5"/>
        <v>8.0036683866966857E-2</v>
      </c>
      <c r="BO12">
        <f t="shared" si="5"/>
        <v>8.640417198674509E-2</v>
      </c>
      <c r="BP12">
        <f t="shared" si="5"/>
        <v>8.514881867084105E-2</v>
      </c>
      <c r="BQ12">
        <f t="shared" si="5"/>
        <v>7.7894168353752583E-2</v>
      </c>
      <c r="BR12">
        <f t="shared" si="5"/>
        <v>6.6983159435566361E-2</v>
      </c>
      <c r="BS12">
        <f t="shared" si="5"/>
        <v>5.4693309585037E-2</v>
      </c>
      <c r="BT12">
        <f t="shared" si="5"/>
        <v>4.2762209917791637E-2</v>
      </c>
      <c r="BU12">
        <f t="shared" si="5"/>
        <v>3.2243691150277289E-2</v>
      </c>
      <c r="BW12">
        <f t="shared" si="26"/>
        <v>8.7380942566246331E-2</v>
      </c>
      <c r="BX12">
        <f t="shared" si="6"/>
        <v>2.1736530517328486E-2</v>
      </c>
      <c r="BY12">
        <f t="shared" si="6"/>
        <v>1.0202881721244591E-2</v>
      </c>
      <c r="BZ12">
        <f t="shared" si="6"/>
        <v>2.4193685919183167E-3</v>
      </c>
      <c r="CA12">
        <f t="shared" si="6"/>
        <v>1.5937288714389625E-2</v>
      </c>
      <c r="CB12">
        <f t="shared" si="6"/>
        <v>3.0083066838492305E-2</v>
      </c>
      <c r="CC12">
        <f t="shared" si="6"/>
        <v>4.4531682132216865E-2</v>
      </c>
      <c r="CD12">
        <f t="shared" si="6"/>
        <v>5.8929133870821229E-2</v>
      </c>
      <c r="CE12">
        <f t="shared" si="6"/>
        <v>7.2926380635772392E-2</v>
      </c>
      <c r="CF12">
        <f t="shared" si="6"/>
        <v>8.6212285823829796E-2</v>
      </c>
      <c r="CG12">
        <f t="shared" si="6"/>
        <v>9.8539195286068693E-2</v>
      </c>
      <c r="CH12">
        <f t="shared" si="6"/>
        <v>0.1097371279773218</v>
      </c>
      <c r="CI12">
        <f t="shared" si="6"/>
        <v>0.11971584650172389</v>
      </c>
      <c r="CJ12">
        <f t="shared" si="6"/>
        <v>0.12845694474160571</v>
      </c>
      <c r="CK12">
        <f t="shared" si="6"/>
        <v>0.13599966660989085</v>
      </c>
      <c r="CL12">
        <f t="shared" si="6"/>
        <v>0.14242433014814235</v>
      </c>
      <c r="CN12">
        <f t="shared" si="27"/>
        <v>8.7380942566246331E-2</v>
      </c>
      <c r="CO12">
        <f t="shared" si="7"/>
        <v>2.1736530517328486E-2</v>
      </c>
      <c r="CP12">
        <f t="shared" si="7"/>
        <v>1.0202881721244591E-2</v>
      </c>
      <c r="CQ12">
        <f t="shared" si="7"/>
        <v>2.4193685919183167E-3</v>
      </c>
      <c r="CR12">
        <f t="shared" si="7"/>
        <v>1.5937288714389625E-2</v>
      </c>
      <c r="CS12">
        <f t="shared" si="7"/>
        <v>3.0083066838492305E-2</v>
      </c>
      <c r="CT12">
        <f t="shared" si="7"/>
        <v>4.4531682132216865E-2</v>
      </c>
      <c r="CU12">
        <f t="shared" si="7"/>
        <v>5.8929133870821229E-2</v>
      </c>
      <c r="CV12">
        <f t="shared" si="7"/>
        <v>7.2926380635772392E-2</v>
      </c>
      <c r="CW12">
        <f t="shared" si="7"/>
        <v>8.6212285823829796E-2</v>
      </c>
      <c r="CX12">
        <f t="shared" si="7"/>
        <v>9.8539195286068693E-2</v>
      </c>
      <c r="CY12">
        <f t="shared" si="7"/>
        <v>0.1097371279773218</v>
      </c>
      <c r="CZ12">
        <f t="shared" si="7"/>
        <v>0.11971584650172389</v>
      </c>
      <c r="DA12">
        <f t="shared" si="7"/>
        <v>0.12845694474160571</v>
      </c>
      <c r="DB12">
        <f t="shared" si="7"/>
        <v>0.13599966660989085</v>
      </c>
      <c r="DC12">
        <f t="shared" si="7"/>
        <v>0.14242433014814235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6.4227976961319975</v>
      </c>
      <c r="E13">
        <f>'Raw data and fitting summary'!E15</f>
        <v>6.041020777431223</v>
      </c>
      <c r="F13">
        <f>'Raw data and fitting summary'!F15</f>
        <v>5.6232099079633171</v>
      </c>
      <c r="G13">
        <f>'Raw data and fitting summary'!G15</f>
        <v>5.1757513471171936</v>
      </c>
      <c r="H13">
        <f>'Raw data and fitting summary'!H15</f>
        <v>4.7075099709207509</v>
      </c>
      <c r="I13">
        <f>'Raw data and fitting summary'!I15</f>
        <v>4.2292443393017178</v>
      </c>
      <c r="J13">
        <f>'Raw data and fitting summary'!J15</f>
        <v>3.7526722796622796</v>
      </c>
      <c r="K13">
        <f>'Raw data and fitting summary'!K15</f>
        <v>3.2893474607175688</v>
      </c>
      <c r="L13">
        <f>'Raw data and fitting summary'!L15</f>
        <v>2.8495688586008225</v>
      </c>
      <c r="M13">
        <f>'Raw data and fitting summary'!M15</f>
        <v>2.4415341078639248</v>
      </c>
      <c r="N13">
        <f>'Raw data and fitting summary'!N15</f>
        <v>2.0708697748094167</v>
      </c>
      <c r="O13">
        <f>'Raw data and fitting summary'!O15</f>
        <v>1.74056282007346</v>
      </c>
      <c r="P13">
        <f>'Raw data and fitting summary'!P15</f>
        <v>1.4512225071261833</v>
      </c>
      <c r="Q13">
        <f>'Raw data and fitting summary'!Q15</f>
        <v>1.2015498177281305</v>
      </c>
      <c r="R13">
        <f>'Raw data and fitting summary'!R15</f>
        <v>0.98888613317447915</v>
      </c>
      <c r="X13">
        <f t="shared" si="8"/>
        <v>7.6943741331818138</v>
      </c>
      <c r="Y13">
        <f t="shared" si="9"/>
        <v>6.2593835043585804</v>
      </c>
      <c r="Z13">
        <f t="shared" si="10"/>
        <v>5.9805426739092464</v>
      </c>
      <c r="AA13">
        <f t="shared" si="11"/>
        <v>5.6650848945106489</v>
      </c>
      <c r="AB13">
        <f t="shared" si="12"/>
        <v>5.3146666641879579</v>
      </c>
      <c r="AC13">
        <f t="shared" si="13"/>
        <v>4.9332306433665334</v>
      </c>
      <c r="AD13">
        <f t="shared" si="14"/>
        <v>4.5270914061901495</v>
      </c>
      <c r="AE13">
        <f t="shared" si="15"/>
        <v>4.1046824606309267</v>
      </c>
      <c r="AF13">
        <f t="shared" si="16"/>
        <v>3.6759437357931</v>
      </c>
      <c r="AG13">
        <f t="shared" si="17"/>
        <v>3.2514249673559581</v>
      </c>
      <c r="AH13">
        <f t="shared" si="18"/>
        <v>2.8412678679796444</v>
      </c>
      <c r="AI13">
        <f t="shared" si="19"/>
        <v>2.454269787441671</v>
      </c>
      <c r="AJ13">
        <f t="shared" si="20"/>
        <v>2.0972046452578015</v>
      </c>
      <c r="AK13">
        <f t="shared" si="21"/>
        <v>1.7744962568507401</v>
      </c>
      <c r="AL13">
        <f t="shared" si="22"/>
        <v>1.4882414143252758</v>
      </c>
      <c r="AM13">
        <f t="shared" si="23"/>
        <v>1.2385032484959748</v>
      </c>
      <c r="AO13">
        <f t="shared" si="24"/>
        <v>7.6943741331818138</v>
      </c>
      <c r="AP13">
        <f t="shared" si="4"/>
        <v>6.2593835043585804</v>
      </c>
      <c r="AQ13">
        <f t="shared" si="4"/>
        <v>5.9805426739092464</v>
      </c>
      <c r="AR13">
        <f t="shared" si="4"/>
        <v>5.6650848945106489</v>
      </c>
      <c r="AS13">
        <f t="shared" si="4"/>
        <v>5.3146666641879579</v>
      </c>
      <c r="AT13">
        <f t="shared" si="4"/>
        <v>4.9332306433665334</v>
      </c>
      <c r="AU13">
        <f t="shared" si="4"/>
        <v>4.5270914061901495</v>
      </c>
      <c r="AV13">
        <f t="shared" si="4"/>
        <v>4.1046824606309267</v>
      </c>
      <c r="AW13">
        <f t="shared" si="4"/>
        <v>3.6759437357931</v>
      </c>
      <c r="AX13">
        <f t="shared" si="4"/>
        <v>3.2514249673559581</v>
      </c>
      <c r="AY13">
        <f t="shared" si="4"/>
        <v>2.8412678679796444</v>
      </c>
      <c r="AZ13">
        <f t="shared" si="4"/>
        <v>2.454269787441671</v>
      </c>
      <c r="BA13">
        <f t="shared" si="4"/>
        <v>2.0972046452578015</v>
      </c>
      <c r="BB13">
        <f t="shared" si="4"/>
        <v>1.7744962568507401</v>
      </c>
      <c r="BC13">
        <f t="shared" si="4"/>
        <v>1.4882414143252758</v>
      </c>
      <c r="BD13">
        <f t="shared" si="4"/>
        <v>1.2385032484959748</v>
      </c>
      <c r="BF13">
        <f t="shared" si="25"/>
        <v>0.8123929009193579</v>
      </c>
      <c r="BG13">
        <f t="shared" si="25"/>
        <v>2.6704198072959141E-2</v>
      </c>
      <c r="BH13">
        <f t="shared" si="5"/>
        <v>3.657601005614916E-3</v>
      </c>
      <c r="BI13">
        <f t="shared" si="5"/>
        <v>1.7535144983392187E-3</v>
      </c>
      <c r="BJ13">
        <f t="shared" si="5"/>
        <v>1.9297465316870953E-2</v>
      </c>
      <c r="BK13">
        <f t="shared" si="5"/>
        <v>5.0949821969376252E-2</v>
      </c>
      <c r="BL13">
        <f t="shared" si="5"/>
        <v>8.8712875254041881E-2</v>
      </c>
      <c r="BM13">
        <f t="shared" si="5"/>
        <v>0.12391116750557969</v>
      </c>
      <c r="BN13">
        <f t="shared" si="5"/>
        <v>0.14945667990227576</v>
      </c>
      <c r="BO13">
        <f t="shared" si="5"/>
        <v>0.16148833214381933</v>
      </c>
      <c r="BP13">
        <f t="shared" si="5"/>
        <v>0.15978707897625166</v>
      </c>
      <c r="BQ13">
        <f t="shared" si="5"/>
        <v>0.14699556968641278</v>
      </c>
      <c r="BR13">
        <f t="shared" si="5"/>
        <v>0.1271933914708184</v>
      </c>
      <c r="BS13">
        <f t="shared" si="5"/>
        <v>0.10450591726097538</v>
      </c>
      <c r="BT13">
        <f t="shared" si="5"/>
        <v>8.2192071559420279E-2</v>
      </c>
      <c r="BU13">
        <f t="shared" si="5"/>
        <v>6.2308704261424867E-2</v>
      </c>
      <c r="BW13">
        <f t="shared" si="26"/>
        <v>0.11714122466961424</v>
      </c>
      <c r="BX13">
        <f t="shared" si="6"/>
        <v>2.610707454809684E-2</v>
      </c>
      <c r="BY13">
        <f t="shared" si="6"/>
        <v>1.0112477549206151E-2</v>
      </c>
      <c r="BZ13">
        <f t="shared" si="6"/>
        <v>7.3917668185180772E-3</v>
      </c>
      <c r="CA13">
        <f t="shared" si="6"/>
        <v>2.6138105331576698E-2</v>
      </c>
      <c r="CB13">
        <f t="shared" si="6"/>
        <v>4.5755142778353117E-2</v>
      </c>
      <c r="CC13">
        <f t="shared" si="6"/>
        <v>6.5792147797406608E-2</v>
      </c>
      <c r="CD13">
        <f t="shared" si="6"/>
        <v>8.5758200383310529E-2</v>
      </c>
      <c r="CE13">
        <f t="shared" si="6"/>
        <v>0.10516925798161637</v>
      </c>
      <c r="CF13">
        <f t="shared" si="6"/>
        <v>0.12359384355774411</v>
      </c>
      <c r="CG13">
        <f t="shared" si="6"/>
        <v>0.14068851607432581</v>
      </c>
      <c r="CH13">
        <f t="shared" si="6"/>
        <v>0.15621754975515964</v>
      </c>
      <c r="CI13">
        <f t="shared" si="6"/>
        <v>0.1700558054698095</v>
      </c>
      <c r="CJ13">
        <f t="shared" si="6"/>
        <v>0.18217775804062947</v>
      </c>
      <c r="CK13">
        <f t="shared" si="6"/>
        <v>0.19263783001706258</v>
      </c>
      <c r="CL13">
        <f t="shared" si="6"/>
        <v>0.20154740459875906</v>
      </c>
      <c r="CN13">
        <f t="shared" si="27"/>
        <v>0.11714122466961424</v>
      </c>
      <c r="CO13">
        <f t="shared" si="7"/>
        <v>2.610707454809684E-2</v>
      </c>
      <c r="CP13">
        <f t="shared" si="7"/>
        <v>1.0112477549206151E-2</v>
      </c>
      <c r="CQ13">
        <f t="shared" si="7"/>
        <v>7.3917668185180772E-3</v>
      </c>
      <c r="CR13">
        <f t="shared" si="7"/>
        <v>2.6138105331576698E-2</v>
      </c>
      <c r="CS13">
        <f t="shared" si="7"/>
        <v>4.5755142778353117E-2</v>
      </c>
      <c r="CT13">
        <f t="shared" si="7"/>
        <v>6.5792147797406608E-2</v>
      </c>
      <c r="CU13">
        <f t="shared" si="7"/>
        <v>8.5758200383310529E-2</v>
      </c>
      <c r="CV13">
        <f t="shared" si="7"/>
        <v>0.10516925798161637</v>
      </c>
      <c r="CW13">
        <f t="shared" si="7"/>
        <v>0.12359384355774411</v>
      </c>
      <c r="CX13">
        <f t="shared" si="7"/>
        <v>0.14068851607432581</v>
      </c>
      <c r="CY13">
        <f t="shared" si="7"/>
        <v>0.15621754975515964</v>
      </c>
      <c r="CZ13">
        <f t="shared" si="7"/>
        <v>0.1700558054698095</v>
      </c>
      <c r="DA13">
        <f t="shared" si="7"/>
        <v>0.18217775804062947</v>
      </c>
      <c r="DB13">
        <f t="shared" si="7"/>
        <v>0.19263783001706258</v>
      </c>
      <c r="DC13">
        <f t="shared" si="7"/>
        <v>0.20154740459875906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5.8033572603169752</v>
      </c>
      <c r="E14">
        <f>'Raw data and fitting summary'!E16</f>
        <v>5.4584004427765631</v>
      </c>
      <c r="F14">
        <f>'Raw data and fitting summary'!F16</f>
        <v>5.0808849335731283</v>
      </c>
      <c r="G14">
        <f>'Raw data and fitting summary'!G16</f>
        <v>4.676581075561038</v>
      </c>
      <c r="H14">
        <f>'Raw data and fitting summary'!H16</f>
        <v>4.2534987804784876</v>
      </c>
      <c r="I14">
        <f>'Raw data and fitting summary'!I16</f>
        <v>3.8213590094737251</v>
      </c>
      <c r="J14">
        <f>'Raw data and fitting summary'!J16</f>
        <v>3.3907494755570102</v>
      </c>
      <c r="K14">
        <f>'Raw data and fitting summary'!K16</f>
        <v>2.9721095651754124</v>
      </c>
      <c r="L14">
        <f>'Raw data and fitting summary'!L16</f>
        <v>2.5747449797918063</v>
      </c>
      <c r="M14">
        <f>'Raw data and fitting summary'!M16</f>
        <v>2.2060627411192932</v>
      </c>
      <c r="N14">
        <f>'Raw data and fitting summary'!N16</f>
        <v>1.8711467667818351</v>
      </c>
      <c r="O14">
        <f>'Raw data and fitting summary'!O16</f>
        <v>1.5726959429213059</v>
      </c>
      <c r="P14">
        <f>'Raw data and fitting summary'!P16</f>
        <v>1.3112607731889327</v>
      </c>
      <c r="Q14">
        <f>'Raw data and fitting summary'!Q16</f>
        <v>1.0856675218876113</v>
      </c>
      <c r="R14">
        <f>'Raw data and fitting summary'!R16</f>
        <v>0.89351397819068901</v>
      </c>
      <c r="X14">
        <f t="shared" si="8"/>
        <v>6.766102643566466</v>
      </c>
      <c r="Y14">
        <f t="shared" si="9"/>
        <v>5.6309278290555573</v>
      </c>
      <c r="Z14">
        <f t="shared" si="10"/>
        <v>5.4042547285206668</v>
      </c>
      <c r="AA14">
        <f t="shared" si="11"/>
        <v>5.1453471752392677</v>
      </c>
      <c r="AB14">
        <f t="shared" si="12"/>
        <v>4.8546272415171376</v>
      </c>
      <c r="AC14">
        <f t="shared" si="13"/>
        <v>4.5343781707600392</v>
      </c>
      <c r="AD14">
        <f t="shared" si="14"/>
        <v>4.1889577691819921</v>
      </c>
      <c r="AE14">
        <f t="shared" si="15"/>
        <v>3.8247545119486759</v>
      </c>
      <c r="AF14">
        <f t="shared" si="16"/>
        <v>3.4498286636177347</v>
      </c>
      <c r="AG14">
        <f t="shared" si="17"/>
        <v>3.073254626517913</v>
      </c>
      <c r="AH14">
        <f t="shared" si="18"/>
        <v>2.704266531570243</v>
      </c>
      <c r="AI14">
        <f t="shared" si="19"/>
        <v>2.3513718326008739</v>
      </c>
      <c r="AJ14">
        <f t="shared" si="20"/>
        <v>2.0216082742374355</v>
      </c>
      <c r="AK14">
        <f t="shared" si="21"/>
        <v>1.7200729308763034</v>
      </c>
      <c r="AL14">
        <f t="shared" si="22"/>
        <v>1.4497702181252208</v>
      </c>
      <c r="AM14">
        <f t="shared" si="23"/>
        <v>1.2117441660322266</v>
      </c>
      <c r="AO14">
        <f t="shared" si="24"/>
        <v>6.766102643566466</v>
      </c>
      <c r="AP14">
        <f t="shared" si="4"/>
        <v>5.6309278290555573</v>
      </c>
      <c r="AQ14">
        <f t="shared" si="4"/>
        <v>5.4042547285206668</v>
      </c>
      <c r="AR14">
        <f t="shared" si="4"/>
        <v>5.1453471752392677</v>
      </c>
      <c r="AS14">
        <f t="shared" si="4"/>
        <v>4.8546272415171376</v>
      </c>
      <c r="AT14">
        <f t="shared" si="4"/>
        <v>4.5343781707600392</v>
      </c>
      <c r="AU14">
        <f t="shared" si="4"/>
        <v>4.1889577691819921</v>
      </c>
      <c r="AV14">
        <f t="shared" si="4"/>
        <v>3.8247545119486759</v>
      </c>
      <c r="AW14">
        <f t="shared" si="4"/>
        <v>3.4498286636177347</v>
      </c>
      <c r="AX14">
        <f t="shared" si="4"/>
        <v>3.073254626517913</v>
      </c>
      <c r="AY14">
        <f t="shared" si="4"/>
        <v>2.704266531570243</v>
      </c>
      <c r="AZ14">
        <f t="shared" si="4"/>
        <v>2.3513718326008739</v>
      </c>
      <c r="BA14">
        <f t="shared" si="4"/>
        <v>2.0216082742374355</v>
      </c>
      <c r="BB14">
        <f t="shared" si="4"/>
        <v>1.7200729308763034</v>
      </c>
      <c r="BC14">
        <f t="shared" si="4"/>
        <v>1.4497702181252208</v>
      </c>
      <c r="BD14">
        <f t="shared" si="4"/>
        <v>1.2117441660322266</v>
      </c>
      <c r="BF14">
        <f t="shared" si="25"/>
        <v>1.0011919194462968</v>
      </c>
      <c r="BG14">
        <f t="shared" si="25"/>
        <v>2.9731908765136025E-2</v>
      </c>
      <c r="BH14">
        <f t="shared" si="5"/>
        <v>2.9317583722811734E-3</v>
      </c>
      <c r="BI14">
        <f t="shared" si="5"/>
        <v>4.1553806006237506E-3</v>
      </c>
      <c r="BJ14">
        <f t="shared" si="5"/>
        <v>3.1700437211666987E-2</v>
      </c>
      <c r="BK14">
        <f t="shared" si="5"/>
        <v>7.8893231884936202E-2</v>
      </c>
      <c r="BL14">
        <f t="shared" si="5"/>
        <v>0.13512884813905626</v>
      </c>
      <c r="BM14">
        <f t="shared" si="5"/>
        <v>0.18836037161333102</v>
      </c>
      <c r="BN14">
        <f t="shared" si="5"/>
        <v>0.22821553701654523</v>
      </c>
      <c r="BO14">
        <f t="shared" si="5"/>
        <v>0.24851186787898777</v>
      </c>
      <c r="BP14">
        <f t="shared" si="5"/>
        <v>0.24820701681969384</v>
      </c>
      <c r="BQ14">
        <f t="shared" si="5"/>
        <v>0.23061611384090014</v>
      </c>
      <c r="BR14">
        <f t="shared" si="5"/>
        <v>0.20152228120768254</v>
      </c>
      <c r="BS14">
        <f t="shared" si="5"/>
        <v>0.16712738027300361</v>
      </c>
      <c r="BT14">
        <f t="shared" si="5"/>
        <v>0.13257077340749693</v>
      </c>
      <c r="BU14">
        <f t="shared" si="5"/>
        <v>0.10127045245366027</v>
      </c>
      <c r="BW14">
        <f t="shared" si="26"/>
        <v>0.14788362443722622</v>
      </c>
      <c r="BX14">
        <f t="shared" si="6"/>
        <v>3.0621850696022582E-2</v>
      </c>
      <c r="BY14">
        <f t="shared" si="6"/>
        <v>1.0019089953355676E-2</v>
      </c>
      <c r="BZ14">
        <f t="shared" si="6"/>
        <v>1.2528258924169046E-2</v>
      </c>
      <c r="CA14">
        <f t="shared" si="6"/>
        <v>3.6675558616207533E-2</v>
      </c>
      <c r="CB14">
        <f t="shared" si="6"/>
        <v>6.1944412156181371E-2</v>
      </c>
      <c r="CC14">
        <f t="shared" si="6"/>
        <v>8.7754229085973981E-2</v>
      </c>
      <c r="CD14">
        <f t="shared" si="6"/>
        <v>0.11347265165275777</v>
      </c>
      <c r="CE14">
        <f t="shared" si="6"/>
        <v>0.13847618100005935</v>
      </c>
      <c r="CF14">
        <f t="shared" si="6"/>
        <v>0.16220902831306649</v>
      </c>
      <c r="CG14">
        <f t="shared" si="6"/>
        <v>0.18422880460738675</v>
      </c>
      <c r="CH14">
        <f t="shared" si="6"/>
        <v>0.20423186973701962</v>
      </c>
      <c r="CI14">
        <f t="shared" si="6"/>
        <v>0.22205703104646346</v>
      </c>
      <c r="CJ14">
        <f t="shared" si="6"/>
        <v>0.2376714093623335</v>
      </c>
      <c r="CK14">
        <f t="shared" si="6"/>
        <v>0.25114510678006002</v>
      </c>
      <c r="CL14">
        <f t="shared" si="6"/>
        <v>0.26262159683719422</v>
      </c>
      <c r="CN14">
        <f t="shared" si="27"/>
        <v>0.14788362443722622</v>
      </c>
      <c r="CO14">
        <f t="shared" si="7"/>
        <v>3.0621850696022582E-2</v>
      </c>
      <c r="CP14">
        <f t="shared" si="7"/>
        <v>1.0019089953355676E-2</v>
      </c>
      <c r="CQ14">
        <f t="shared" si="7"/>
        <v>1.2528258924169046E-2</v>
      </c>
      <c r="CR14">
        <f t="shared" si="7"/>
        <v>3.6675558616207533E-2</v>
      </c>
      <c r="CS14">
        <f t="shared" si="7"/>
        <v>6.1944412156181371E-2</v>
      </c>
      <c r="CT14">
        <f t="shared" si="7"/>
        <v>8.7754229085973981E-2</v>
      </c>
      <c r="CU14">
        <f t="shared" si="7"/>
        <v>0.11347265165275777</v>
      </c>
      <c r="CV14">
        <f t="shared" si="7"/>
        <v>0.13847618100005935</v>
      </c>
      <c r="CW14">
        <f t="shared" si="7"/>
        <v>0.16220902831306649</v>
      </c>
      <c r="CX14">
        <f t="shared" si="7"/>
        <v>0.18422880460738675</v>
      </c>
      <c r="CY14">
        <f t="shared" si="7"/>
        <v>0.20423186973701962</v>
      </c>
      <c r="CZ14">
        <f t="shared" si="7"/>
        <v>0.22205703104646346</v>
      </c>
      <c r="DA14">
        <f t="shared" si="7"/>
        <v>0.2376714093623335</v>
      </c>
      <c r="DB14">
        <f t="shared" si="7"/>
        <v>0.25114510678006002</v>
      </c>
      <c r="DC14">
        <f t="shared" si="7"/>
        <v>0.26262159683719422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5.1790024804121124</v>
      </c>
      <c r="E15">
        <f>'Raw data and fitting summary'!E17</f>
        <v>4.8711578771006696</v>
      </c>
      <c r="F15">
        <f>'Raw data and fitting summary'!F17</f>
        <v>4.5342574122735488</v>
      </c>
      <c r="G15">
        <f>'Raw data and fitting summary'!G17</f>
        <v>4.1734506258634294</v>
      </c>
      <c r="H15">
        <f>'Raw data and fitting summary'!H17</f>
        <v>3.7958856824411287</v>
      </c>
      <c r="I15">
        <f>'Raw data and fitting summary'!I17</f>
        <v>3.410237712563061</v>
      </c>
      <c r="J15">
        <f>'Raw data and fitting summary'!J17</f>
        <v>3.0259553490606006</v>
      </c>
      <c r="K15">
        <f>'Raw data and fitting summary'!K17</f>
        <v>2.6523548559302883</v>
      </c>
      <c r="L15">
        <f>'Raw data and fitting summary'!L17</f>
        <v>2.2977407797985667</v>
      </c>
      <c r="M15">
        <f>'Raw data and fitting summary'!M17</f>
        <v>1.9687232571957025</v>
      </c>
      <c r="N15">
        <f>'Raw data and fitting summary'!N17</f>
        <v>1.6698392519520555</v>
      </c>
      <c r="O15">
        <f>'Raw data and fitting summary'!O17</f>
        <v>1.4034972902699832</v>
      </c>
      <c r="P15">
        <f>'Raw data and fitting summary'!P17</f>
        <v>1.1701886498095184</v>
      </c>
      <c r="Q15">
        <f>'Raw data and fitting summary'!Q17</f>
        <v>0.96886587134766577</v>
      </c>
      <c r="R15">
        <f>'Raw data and fitting summary'!R17</f>
        <v>0.79738518615338883</v>
      </c>
      <c r="X15">
        <f t="shared" si="8"/>
        <v>5.8794590238663771</v>
      </c>
      <c r="Y15">
        <f t="shared" si="9"/>
        <v>5.003033558164045</v>
      </c>
      <c r="Z15">
        <f t="shared" si="10"/>
        <v>4.8232869400857075</v>
      </c>
      <c r="AA15">
        <f t="shared" si="11"/>
        <v>4.6159857549870269</v>
      </c>
      <c r="AB15">
        <f t="shared" si="12"/>
        <v>4.3806400545154744</v>
      </c>
      <c r="AC15">
        <f t="shared" si="13"/>
        <v>4.1181834473233989</v>
      </c>
      <c r="AD15">
        <f t="shared" si="14"/>
        <v>3.8312565956363684</v>
      </c>
      <c r="AE15">
        <f t="shared" si="15"/>
        <v>3.524318582729848</v>
      </c>
      <c r="AF15">
        <f t="shared" si="16"/>
        <v>3.2035102980744741</v>
      </c>
      <c r="AG15">
        <f t="shared" si="17"/>
        <v>2.8762407049747889</v>
      </c>
      <c r="AH15">
        <f t="shared" si="18"/>
        <v>2.5505380145853076</v>
      </c>
      <c r="AI15">
        <f t="shared" si="19"/>
        <v>2.2342786038640812</v>
      </c>
      <c r="AJ15">
        <f t="shared" si="20"/>
        <v>1.9344463442548556</v>
      </c>
      <c r="AK15">
        <f t="shared" si="21"/>
        <v>1.6565649263941133</v>
      </c>
      <c r="AL15">
        <f t="shared" si="22"/>
        <v>1.4043906612938319</v>
      </c>
      <c r="AM15">
        <f t="shared" si="23"/>
        <v>1.1798786165908848</v>
      </c>
      <c r="AO15">
        <f t="shared" si="24"/>
        <v>5.8794590238663771</v>
      </c>
      <c r="AP15">
        <f t="shared" si="4"/>
        <v>5.003033558164045</v>
      </c>
      <c r="AQ15">
        <f t="shared" si="4"/>
        <v>4.8232869400857075</v>
      </c>
      <c r="AR15">
        <f t="shared" si="4"/>
        <v>4.6159857549870269</v>
      </c>
      <c r="AS15">
        <f t="shared" si="4"/>
        <v>4.3806400545154744</v>
      </c>
      <c r="AT15">
        <f t="shared" si="4"/>
        <v>4.1181834473233989</v>
      </c>
      <c r="AU15">
        <f t="shared" si="4"/>
        <v>3.8312565956363684</v>
      </c>
      <c r="AV15">
        <f t="shared" si="4"/>
        <v>3.524318582729848</v>
      </c>
      <c r="AW15">
        <f t="shared" si="4"/>
        <v>3.2035102980744741</v>
      </c>
      <c r="AX15">
        <f t="shared" si="4"/>
        <v>2.8762407049747889</v>
      </c>
      <c r="AY15">
        <f t="shared" si="4"/>
        <v>2.5505380145853076</v>
      </c>
      <c r="AZ15">
        <f t="shared" si="4"/>
        <v>2.2342786038640812</v>
      </c>
      <c r="BA15">
        <f t="shared" si="4"/>
        <v>1.9344463442548556</v>
      </c>
      <c r="BB15">
        <f t="shared" si="4"/>
        <v>1.6565649263941133</v>
      </c>
      <c r="BC15">
        <f t="shared" si="4"/>
        <v>1.4043906612938319</v>
      </c>
      <c r="BD15">
        <f t="shared" si="4"/>
        <v>1.1798786165908848</v>
      </c>
      <c r="BF15">
        <f t="shared" si="25"/>
        <v>1.1059853134499305</v>
      </c>
      <c r="BG15">
        <f t="shared" si="25"/>
        <v>3.096506159714638E-2</v>
      </c>
      <c r="BH15">
        <f t="shared" si="5"/>
        <v>2.2916266106904727E-3</v>
      </c>
      <c r="BI15">
        <f t="shared" si="5"/>
        <v>6.6795220026917229E-3</v>
      </c>
      <c r="BJ15">
        <f t="shared" si="5"/>
        <v>4.2927459345160859E-2</v>
      </c>
      <c r="BK15">
        <f t="shared" si="5"/>
        <v>0.10387584924810715</v>
      </c>
      <c r="BL15">
        <f t="shared" si="5"/>
        <v>0.17725689990429536</v>
      </c>
      <c r="BM15">
        <f t="shared" si="5"/>
        <v>0.24836591267326888</v>
      </c>
      <c r="BN15">
        <f t="shared" si="5"/>
        <v>0.30377232140515292</v>
      </c>
      <c r="BO15">
        <f t="shared" si="5"/>
        <v>0.33466216342889465</v>
      </c>
      <c r="BP15">
        <f t="shared" si="5"/>
        <v>0.33850841191632502</v>
      </c>
      <c r="BQ15">
        <f t="shared" si="5"/>
        <v>0.31859178198686755</v>
      </c>
      <c r="BR15">
        <f t="shared" si="5"/>
        <v>0.28190689792743101</v>
      </c>
      <c r="BS15">
        <f t="shared" si="5"/>
        <v>0.23656188242429438</v>
      </c>
      <c r="BT15">
        <f t="shared" si="5"/>
        <v>0.18968184265765217</v>
      </c>
      <c r="BU15">
        <f t="shared" si="5"/>
        <v>0.14630122432784357</v>
      </c>
      <c r="BW15">
        <f t="shared" si="26"/>
        <v>0.17886991969804497</v>
      </c>
      <c r="BX15">
        <f t="shared" si="6"/>
        <v>3.5172444918127314E-2</v>
      </c>
      <c r="BY15">
        <f t="shared" si="6"/>
        <v>9.9249614649945545E-3</v>
      </c>
      <c r="BZ15">
        <f t="shared" si="6"/>
        <v>1.7705501500991472E-2</v>
      </c>
      <c r="CA15">
        <f t="shared" si="6"/>
        <v>4.7296611014291938E-2</v>
      </c>
      <c r="CB15">
        <f t="shared" si="6"/>
        <v>7.8262119452630674E-2</v>
      </c>
      <c r="CC15">
        <f t="shared" si="6"/>
        <v>0.10989054702126434</v>
      </c>
      <c r="CD15">
        <f t="shared" si="6"/>
        <v>0.14140697612053785</v>
      </c>
      <c r="CE15">
        <f t="shared" si="6"/>
        <v>0.17204734521236514</v>
      </c>
      <c r="CF15">
        <f t="shared" si="6"/>
        <v>0.20113056747150546</v>
      </c>
      <c r="CG15">
        <f t="shared" si="6"/>
        <v>0.22811452096086576</v>
      </c>
      <c r="CH15">
        <f t="shared" si="6"/>
        <v>0.25262711236452517</v>
      </c>
      <c r="CI15">
        <f t="shared" si="6"/>
        <v>0.27447080947049624</v>
      </c>
      <c r="CJ15">
        <f t="shared" si="6"/>
        <v>0.29360532076657114</v>
      </c>
      <c r="CK15">
        <f t="shared" si="6"/>
        <v>0.31011655228818419</v>
      </c>
      <c r="CL15">
        <f t="shared" si="6"/>
        <v>0.3241803225001772</v>
      </c>
      <c r="CN15">
        <f t="shared" si="27"/>
        <v>0.17886991969804497</v>
      </c>
      <c r="CO15">
        <f t="shared" si="7"/>
        <v>3.5172444918127314E-2</v>
      </c>
      <c r="CP15">
        <f t="shared" si="7"/>
        <v>9.9249614649945545E-3</v>
      </c>
      <c r="CQ15">
        <f t="shared" si="7"/>
        <v>1.7705501500991472E-2</v>
      </c>
      <c r="CR15">
        <f t="shared" si="7"/>
        <v>4.7296611014291938E-2</v>
      </c>
      <c r="CS15">
        <f t="shared" si="7"/>
        <v>7.8262119452630674E-2</v>
      </c>
      <c r="CT15">
        <f t="shared" si="7"/>
        <v>0.10989054702126434</v>
      </c>
      <c r="CU15">
        <f t="shared" si="7"/>
        <v>0.14140697612053785</v>
      </c>
      <c r="CV15">
        <f t="shared" si="7"/>
        <v>0.17204734521236514</v>
      </c>
      <c r="CW15">
        <f t="shared" si="7"/>
        <v>0.20113056747150546</v>
      </c>
      <c r="CX15">
        <f t="shared" si="7"/>
        <v>0.22811452096086576</v>
      </c>
      <c r="CY15">
        <f t="shared" si="7"/>
        <v>0.25262711236452517</v>
      </c>
      <c r="CZ15">
        <f t="shared" si="7"/>
        <v>0.27447080947049624</v>
      </c>
      <c r="DA15">
        <f t="shared" si="7"/>
        <v>0.29360532076657114</v>
      </c>
      <c r="DB15">
        <f t="shared" si="7"/>
        <v>0.31011655228818419</v>
      </c>
      <c r="DC15">
        <f t="shared" si="7"/>
        <v>0.3241803225001772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4.5650837342657109</v>
      </c>
      <c r="E16">
        <f>'Raw data and fitting summary'!E18</f>
        <v>4.2937310178741326</v>
      </c>
      <c r="F16">
        <f>'Raw data and fitting summary'!F18</f>
        <v>3.9967667206246622</v>
      </c>
      <c r="G16">
        <f>'Raw data and fitting summary'!G18</f>
        <v>3.6787299561930591</v>
      </c>
      <c r="H16">
        <f>'Raw data and fitting summary'!H18</f>
        <v>3.345921546008837</v>
      </c>
      <c r="I16">
        <f>'Raw data and fitting summary'!I18</f>
        <v>3.0059882710004664</v>
      </c>
      <c r="J16">
        <f>'Raw data and fitting summary'!J18</f>
        <v>2.6672587234427545</v>
      </c>
      <c r="K16">
        <f>'Raw data and fitting summary'!K18</f>
        <v>2.3379448177720383</v>
      </c>
      <c r="L16">
        <f>'Raw data and fitting summary'!L18</f>
        <v>2.0253666799910022</v>
      </c>
      <c r="M16">
        <f>'Raw data and fitting summary'!M18</f>
        <v>1.7353508813109413</v>
      </c>
      <c r="N16">
        <f>'Raw data and fitting summary'!N18</f>
        <v>1.471896574051875</v>
      </c>
      <c r="O16">
        <f>'Raw data and fitting summary'!O18</f>
        <v>1.2371267778168096</v>
      </c>
      <c r="P16">
        <f>'Raw data and fitting summary'!P18</f>
        <v>1.0314745342316776</v>
      </c>
      <c r="Q16">
        <f>'Raw data and fitting summary'!Q18</f>
        <v>0.85401654984773312</v>
      </c>
      <c r="R16">
        <f>'Raw data and fitting summary'!R18</f>
        <v>0.70286317819326716</v>
      </c>
      <c r="X16">
        <f t="shared" si="8"/>
        <v>5.0519388183045981</v>
      </c>
      <c r="Y16">
        <f t="shared" si="9"/>
        <v>4.3909940951401936</v>
      </c>
      <c r="Z16">
        <f t="shared" si="10"/>
        <v>4.2519243698035885</v>
      </c>
      <c r="AA16">
        <f t="shared" si="11"/>
        <v>4.090003281804437</v>
      </c>
      <c r="AB16">
        <f t="shared" si="12"/>
        <v>3.9041564720171249</v>
      </c>
      <c r="AC16">
        <f t="shared" si="13"/>
        <v>3.6943222849521162</v>
      </c>
      <c r="AD16">
        <f t="shared" si="14"/>
        <v>3.461751612924318</v>
      </c>
      <c r="AE16">
        <f t="shared" si="15"/>
        <v>3.2092124969742017</v>
      </c>
      <c r="AF16">
        <f t="shared" si="16"/>
        <v>2.9410233277916671</v>
      </c>
      <c r="AG16">
        <f t="shared" si="17"/>
        <v>2.6628592844972983</v>
      </c>
      <c r="AH16">
        <f t="shared" si="18"/>
        <v>2.3813250487368429</v>
      </c>
      <c r="AI16">
        <f t="shared" si="19"/>
        <v>2.1033507117952643</v>
      </c>
      <c r="AJ16">
        <f t="shared" si="20"/>
        <v>1.8355228086191979</v>
      </c>
      <c r="AK16">
        <f t="shared" si="21"/>
        <v>1.5834837982959424</v>
      </c>
      <c r="AL16">
        <f t="shared" si="22"/>
        <v>1.3515107645510498</v>
      </c>
      <c r="AM16">
        <f t="shared" si="23"/>
        <v>1.1423284824973334</v>
      </c>
      <c r="AO16">
        <f t="shared" si="24"/>
        <v>5.0519388183045981</v>
      </c>
      <c r="AP16">
        <f t="shared" si="4"/>
        <v>4.3909940951401936</v>
      </c>
      <c r="AQ16">
        <f t="shared" si="4"/>
        <v>4.2519243698035885</v>
      </c>
      <c r="AR16">
        <f t="shared" si="4"/>
        <v>4.090003281804437</v>
      </c>
      <c r="AS16">
        <f t="shared" si="4"/>
        <v>3.9041564720171249</v>
      </c>
      <c r="AT16">
        <f t="shared" si="4"/>
        <v>3.6943222849521162</v>
      </c>
      <c r="AU16">
        <f t="shared" si="4"/>
        <v>3.461751612924318</v>
      </c>
      <c r="AV16">
        <f t="shared" si="4"/>
        <v>3.2092124969742017</v>
      </c>
      <c r="AW16">
        <f t="shared" si="4"/>
        <v>2.9410233277916671</v>
      </c>
      <c r="AX16">
        <f t="shared" si="4"/>
        <v>2.6628592844972983</v>
      </c>
      <c r="AY16">
        <f t="shared" si="4"/>
        <v>2.3813250487368429</v>
      </c>
      <c r="AZ16">
        <f t="shared" si="4"/>
        <v>2.1033507117952643</v>
      </c>
      <c r="BA16">
        <f t="shared" si="4"/>
        <v>1.8355228086191979</v>
      </c>
      <c r="BB16">
        <f t="shared" si="4"/>
        <v>1.5834837982959424</v>
      </c>
      <c r="BC16">
        <f t="shared" si="4"/>
        <v>1.3515107645510498</v>
      </c>
      <c r="BD16">
        <f t="shared" si="4"/>
        <v>1.1423284824973334</v>
      </c>
      <c r="BF16">
        <f t="shared" si="25"/>
        <v>1.1184420205063965</v>
      </c>
      <c r="BG16">
        <f t="shared" si="25"/>
        <v>3.0307202450852857E-2</v>
      </c>
      <c r="BH16">
        <f t="shared" si="5"/>
        <v>1.7477958228943311E-3</v>
      </c>
      <c r="BI16">
        <f t="shared" si="5"/>
        <v>8.6930563406298796E-3</v>
      </c>
      <c r="BJ16">
        <f t="shared" si="5"/>
        <v>5.0817114036577793E-2</v>
      </c>
      <c r="BK16">
        <f t="shared" si="5"/>
        <v>0.12138307489622303</v>
      </c>
      <c r="BL16">
        <f t="shared" si="5"/>
        <v>0.20772022384159766</v>
      </c>
      <c r="BM16">
        <f t="shared" si="5"/>
        <v>0.29371389264497522</v>
      </c>
      <c r="BN16">
        <f t="shared" si="5"/>
        <v>0.36370368924749547</v>
      </c>
      <c r="BO16">
        <f t="shared" si="5"/>
        <v>0.40639682080022083</v>
      </c>
      <c r="BP16">
        <f t="shared" si="5"/>
        <v>0.4172826249815868</v>
      </c>
      <c r="BQ16">
        <f t="shared" si="5"/>
        <v>0.39873432807324727</v>
      </c>
      <c r="BR16">
        <f t="shared" si="5"/>
        <v>0.35807780968005293</v>
      </c>
      <c r="BS16">
        <f t="shared" si="5"/>
        <v>0.30471422761277128</v>
      </c>
      <c r="BT16">
        <f t="shared" si="5"/>
        <v>0.24750049366326976</v>
      </c>
      <c r="BU16">
        <f t="shared" si="5"/>
        <v>0.19312975368706556</v>
      </c>
      <c r="BW16">
        <f t="shared" si="26"/>
        <v>0.20933828183205952</v>
      </c>
      <c r="BX16">
        <f t="shared" si="6"/>
        <v>3.9646976368789465E-2</v>
      </c>
      <c r="BY16">
        <f t="shared" si="6"/>
        <v>9.8324063258150868E-3</v>
      </c>
      <c r="BZ16">
        <f t="shared" si="6"/>
        <v>2.2796206935716792E-2</v>
      </c>
      <c r="CA16">
        <f t="shared" si="6"/>
        <v>5.7740133480766141E-2</v>
      </c>
      <c r="CB16">
        <f t="shared" si="6"/>
        <v>9.4307077745328607E-2</v>
      </c>
      <c r="CC16">
        <f t="shared" si="6"/>
        <v>0.13165685840147412</v>
      </c>
      <c r="CD16">
        <f t="shared" si="6"/>
        <v>0.1688743808776848</v>
      </c>
      <c r="CE16">
        <f t="shared" si="6"/>
        <v>0.20505737044679059</v>
      </c>
      <c r="CF16">
        <f t="shared" si="6"/>
        <v>0.23940153661805064</v>
      </c>
      <c r="CG16">
        <f t="shared" si="6"/>
        <v>0.27126669152896793</v>
      </c>
      <c r="CH16">
        <f t="shared" si="6"/>
        <v>0.30021343288225427</v>
      </c>
      <c r="CI16">
        <f t="shared" si="6"/>
        <v>0.3260084963218417</v>
      </c>
      <c r="CJ16">
        <f t="shared" si="6"/>
        <v>0.34860430189327274</v>
      </c>
      <c r="CK16">
        <f t="shared" si="6"/>
        <v>0.36810229541055584</v>
      </c>
      <c r="CL16">
        <f t="shared" si="6"/>
        <v>0.38471009962328601</v>
      </c>
      <c r="CN16">
        <f t="shared" si="27"/>
        <v>0.20933828183205952</v>
      </c>
      <c r="CO16">
        <f t="shared" si="7"/>
        <v>3.9646976368789465E-2</v>
      </c>
      <c r="CP16">
        <f t="shared" si="7"/>
        <v>9.8324063258150868E-3</v>
      </c>
      <c r="CQ16">
        <f t="shared" si="7"/>
        <v>2.2796206935716792E-2</v>
      </c>
      <c r="CR16">
        <f t="shared" si="7"/>
        <v>5.7740133480766141E-2</v>
      </c>
      <c r="CS16">
        <f t="shared" si="7"/>
        <v>9.4307077745328607E-2</v>
      </c>
      <c r="CT16">
        <f t="shared" si="7"/>
        <v>0.13165685840147412</v>
      </c>
      <c r="CU16">
        <f t="shared" si="7"/>
        <v>0.1688743808776848</v>
      </c>
      <c r="CV16">
        <f t="shared" si="7"/>
        <v>0.20505737044679059</v>
      </c>
      <c r="CW16">
        <f t="shared" si="7"/>
        <v>0.23940153661805064</v>
      </c>
      <c r="CX16">
        <f t="shared" si="7"/>
        <v>0.27126669152896793</v>
      </c>
      <c r="CY16">
        <f t="shared" si="7"/>
        <v>0.30021343288225427</v>
      </c>
      <c r="CZ16">
        <f t="shared" si="7"/>
        <v>0.3260084963218417</v>
      </c>
      <c r="DA16">
        <f t="shared" si="7"/>
        <v>0.34860430189327274</v>
      </c>
      <c r="DB16">
        <f t="shared" si="7"/>
        <v>0.36810229541055584</v>
      </c>
      <c r="DC16">
        <f t="shared" si="7"/>
        <v>0.38471009962328601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3.9759478596516438</v>
      </c>
      <c r="E17">
        <f>'Raw data and fitting summary'!E19</f>
        <v>3.7396139138250635</v>
      </c>
      <c r="F17">
        <f>'Raw data and fitting summary'!F19</f>
        <v>3.4809736279570322</v>
      </c>
      <c r="G17">
        <f>'Raw data and fitting summary'!G19</f>
        <v>3.2039803313519784</v>
      </c>
      <c r="H17">
        <f>'Raw data and fitting summary'!H19</f>
        <v>2.9141217081215189</v>
      </c>
      <c r="I17">
        <f>'Raw data and fitting summary'!I19</f>
        <v>2.6180577023182821</v>
      </c>
      <c r="J17">
        <f>'Raw data and fitting summary'!J19</f>
        <v>2.3230420798218239</v>
      </c>
      <c r="K17">
        <f>'Raw data and fitting summary'!K19</f>
        <v>2.0362269862503561</v>
      </c>
      <c r="L17">
        <f>'Raw data and fitting summary'!L19</f>
        <v>1.763987866394582</v>
      </c>
      <c r="M17">
        <f>'Raw data and fitting summary'!M19</f>
        <v>1.5113993573663627</v>
      </c>
      <c r="N17">
        <f>'Raw data and fitting summary'!N19</f>
        <v>1.2819445105252725</v>
      </c>
      <c r="O17">
        <f>'Raw data and fitting summary'!O19</f>
        <v>1.0774723642981887</v>
      </c>
      <c r="P17">
        <f>'Raw data and fitting summary'!P19</f>
        <v>0.89836007516810001</v>
      </c>
      <c r="Q17">
        <f>'Raw data and fitting summary'!Q19</f>
        <v>0.74380350309616894</v>
      </c>
      <c r="R17">
        <f>'Raw data and fitting summary'!R19</f>
        <v>0.61215686538003289</v>
      </c>
      <c r="X17">
        <f t="shared" si="8"/>
        <v>4.2961052672430169</v>
      </c>
      <c r="Y17">
        <f t="shared" si="9"/>
        <v>3.8085948559116742</v>
      </c>
      <c r="Z17">
        <f t="shared" si="10"/>
        <v>3.7035282622080161</v>
      </c>
      <c r="AA17">
        <f t="shared" si="11"/>
        <v>3.5800751529403376</v>
      </c>
      <c r="AB17">
        <f t="shared" si="12"/>
        <v>3.4368697334385536</v>
      </c>
      <c r="AC17">
        <f t="shared" si="13"/>
        <v>3.2732066431327307</v>
      </c>
      <c r="AD17">
        <f t="shared" si="14"/>
        <v>3.0893158438207813</v>
      </c>
      <c r="AE17">
        <f t="shared" si="15"/>
        <v>2.8866019611497391</v>
      </c>
      <c r="AF17">
        <f t="shared" si="16"/>
        <v>2.6677845170456833</v>
      </c>
      <c r="AG17">
        <f t="shared" si="17"/>
        <v>2.4368767138176448</v>
      </c>
      <c r="AH17">
        <f t="shared" si="18"/>
        <v>2.1989648189160222</v>
      </c>
      <c r="AI17">
        <f t="shared" si="19"/>
        <v>1.9597965304939746</v>
      </c>
      <c r="AJ17">
        <f t="shared" si="20"/>
        <v>1.7252412755412825</v>
      </c>
      <c r="AK17">
        <f t="shared" si="21"/>
        <v>1.5007261314335427</v>
      </c>
      <c r="AL17">
        <f t="shared" si="22"/>
        <v>1.2907591411045092</v>
      </c>
      <c r="AM17">
        <f t="shared" si="23"/>
        <v>1.0986232959009183</v>
      </c>
      <c r="AO17">
        <f t="shared" si="24"/>
        <v>4.2961052672430169</v>
      </c>
      <c r="AP17">
        <f t="shared" si="4"/>
        <v>3.8085948559116742</v>
      </c>
      <c r="AQ17">
        <f t="shared" si="4"/>
        <v>3.7035282622080161</v>
      </c>
      <c r="AR17">
        <f t="shared" si="4"/>
        <v>3.5800751529403376</v>
      </c>
      <c r="AS17">
        <f t="shared" si="4"/>
        <v>3.4368697334385536</v>
      </c>
      <c r="AT17">
        <f t="shared" si="4"/>
        <v>3.2732066431327307</v>
      </c>
      <c r="AU17">
        <f t="shared" si="4"/>
        <v>3.0893158438207813</v>
      </c>
      <c r="AV17">
        <f t="shared" si="4"/>
        <v>2.8866019611497391</v>
      </c>
      <c r="AW17">
        <f t="shared" si="4"/>
        <v>2.6677845170456833</v>
      </c>
      <c r="AX17">
        <f t="shared" si="4"/>
        <v>2.4368767138176448</v>
      </c>
      <c r="AY17">
        <f t="shared" si="4"/>
        <v>2.1989648189160222</v>
      </c>
      <c r="AZ17">
        <f t="shared" si="4"/>
        <v>1.9597965304939746</v>
      </c>
      <c r="BA17">
        <f t="shared" si="4"/>
        <v>1.7252412755412825</v>
      </c>
      <c r="BB17">
        <f t="shared" si="4"/>
        <v>1.5007261314335427</v>
      </c>
      <c r="BC17">
        <f t="shared" si="4"/>
        <v>1.2907591411045092</v>
      </c>
      <c r="BD17">
        <f t="shared" si="4"/>
        <v>1.0986232959009183</v>
      </c>
      <c r="BF17">
        <f t="shared" si="25"/>
        <v>1.0505236557716113</v>
      </c>
      <c r="BG17">
        <f t="shared" si="25"/>
        <v>2.8007027860790255E-2</v>
      </c>
      <c r="BH17">
        <f t="shared" si="5"/>
        <v>1.3021742526269124E-3</v>
      </c>
      <c r="BI17">
        <f t="shared" si="5"/>
        <v>9.8211122540166999E-3</v>
      </c>
      <c r="BJ17">
        <f t="shared" si="5"/>
        <v>5.4237473604242532E-2</v>
      </c>
      <c r="BK17">
        <f t="shared" si="5"/>
        <v>0.12894199055200617</v>
      </c>
      <c r="BL17">
        <f t="shared" si="5"/>
        <v>0.22208423593238957</v>
      </c>
      <c r="BM17">
        <f t="shared" si="5"/>
        <v>0.31759973984233392</v>
      </c>
      <c r="BN17">
        <f t="shared" si="5"/>
        <v>0.39886491470429064</v>
      </c>
      <c r="BO17">
        <f t="shared" si="5"/>
        <v>0.45277940098633784</v>
      </c>
      <c r="BP17">
        <f t="shared" si="5"/>
        <v>0.47274626391599639</v>
      </c>
      <c r="BQ17">
        <f t="shared" si="5"/>
        <v>0.45948336097564979</v>
      </c>
      <c r="BR17">
        <f t="shared" si="5"/>
        <v>0.41960456237306309</v>
      </c>
      <c r="BS17">
        <f t="shared" si="5"/>
        <v>0.36284486574078251</v>
      </c>
      <c r="BT17">
        <f t="shared" si="5"/>
        <v>0.29916046994911055</v>
      </c>
      <c r="BU17">
        <f t="shared" si="5"/>
        <v>0.23664958802373148</v>
      </c>
      <c r="BW17">
        <f t="shared" si="26"/>
        <v>0.23857668721803901</v>
      </c>
      <c r="BX17">
        <f t="shared" si="6"/>
        <v>4.39408784791602E-2</v>
      </c>
      <c r="BY17">
        <f t="shared" si="6"/>
        <v>9.7435874825843385E-3</v>
      </c>
      <c r="BZ17">
        <f t="shared" si="6"/>
        <v>2.7681409118440626E-2</v>
      </c>
      <c r="CA17">
        <f t="shared" si="6"/>
        <v>6.7762068437075079E-2</v>
      </c>
      <c r="CB17">
        <f t="shared" si="6"/>
        <v>0.10970432794537457</v>
      </c>
      <c r="CC17">
        <f t="shared" si="6"/>
        <v>0.15254450024755645</v>
      </c>
      <c r="CD17">
        <f t="shared" si="6"/>
        <v>0.19523297250981159</v>
      </c>
      <c r="CE17">
        <f t="shared" si="6"/>
        <v>0.23673483625083666</v>
      </c>
      <c r="CF17">
        <f t="shared" si="6"/>
        <v>0.27612757084001421</v>
      </c>
      <c r="CG17">
        <f t="shared" si="6"/>
        <v>0.31267688124660148</v>
      </c>
      <c r="CH17">
        <f t="shared" si="6"/>
        <v>0.34587877334278516</v>
      </c>
      <c r="CI17">
        <f t="shared" si="6"/>
        <v>0.37546569307522554</v>
      </c>
      <c r="CJ17">
        <f t="shared" si="6"/>
        <v>0.40138306626942183</v>
      </c>
      <c r="CK17">
        <f t="shared" si="6"/>
        <v>0.4237472512031234</v>
      </c>
      <c r="CL17">
        <f t="shared" si="6"/>
        <v>0.44279639102497098</v>
      </c>
      <c r="CN17">
        <f t="shared" si="27"/>
        <v>0.23857668721803901</v>
      </c>
      <c r="CO17">
        <f t="shared" si="7"/>
        <v>4.39408784791602E-2</v>
      </c>
      <c r="CP17">
        <f t="shared" si="7"/>
        <v>9.7435874825843385E-3</v>
      </c>
      <c r="CQ17">
        <f t="shared" si="7"/>
        <v>2.7681409118440626E-2</v>
      </c>
      <c r="CR17">
        <f t="shared" si="7"/>
        <v>6.7762068437075079E-2</v>
      </c>
      <c r="CS17">
        <f t="shared" si="7"/>
        <v>0.10970432794537457</v>
      </c>
      <c r="CT17">
        <f t="shared" si="7"/>
        <v>0.15254450024755645</v>
      </c>
      <c r="CU17">
        <f t="shared" si="7"/>
        <v>0.19523297250981159</v>
      </c>
      <c r="CV17">
        <f t="shared" si="7"/>
        <v>0.23673483625083666</v>
      </c>
      <c r="CW17">
        <f t="shared" si="7"/>
        <v>0.27612757084001421</v>
      </c>
      <c r="CX17">
        <f t="shared" si="7"/>
        <v>0.31267688124660148</v>
      </c>
      <c r="CY17">
        <f t="shared" si="7"/>
        <v>0.34587877334278516</v>
      </c>
      <c r="CZ17">
        <f t="shared" si="7"/>
        <v>0.37546569307522554</v>
      </c>
      <c r="DA17">
        <f t="shared" si="7"/>
        <v>0.40138306626942183</v>
      </c>
      <c r="DB17">
        <f t="shared" si="7"/>
        <v>0.4237472512031234</v>
      </c>
      <c r="DC17">
        <f t="shared" si="7"/>
        <v>0.44279639102497098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3.4236579560754432</v>
      </c>
      <c r="E18">
        <f>'Raw data and fitting summary'!E20</f>
        <v>3.2201526228866002</v>
      </c>
      <c r="F18">
        <f>'Raw data and fitting summary'!F20</f>
        <v>2.9974394727822387</v>
      </c>
      <c r="G18">
        <f>'Raw data and fitting summary'!G20</f>
        <v>2.7589226870554389</v>
      </c>
      <c r="H18">
        <f>'Raw data and fitting summary'!H20</f>
        <v>2.5093276680586394</v>
      </c>
      <c r="I18">
        <f>'Raw data and fitting summary'!I20</f>
        <v>2.2543892421144358</v>
      </c>
      <c r="J18">
        <f>'Raw data and fitting summary'!J20</f>
        <v>2.0003535709285853</v>
      </c>
      <c r="K18">
        <f>'Raw data and fitting summary'!K20</f>
        <v>1.7533793117856313</v>
      </c>
      <c r="L18">
        <f>'Raw data and fitting summary'!L20</f>
        <v>1.5189563108937485</v>
      </c>
      <c r="M18">
        <f>'Raw data and fitting summary'!M20</f>
        <v>1.3014542990279629</v>
      </c>
      <c r="N18">
        <f>'Raw data and fitting summary'!N20</f>
        <v>1.1038725047796853</v>
      </c>
      <c r="O18">
        <f>'Raw data and fitting summary'!O20</f>
        <v>0.92780312083974792</v>
      </c>
      <c r="P18">
        <f>'Raw data and fitting summary'!P20</f>
        <v>0.77357091373911446</v>
      </c>
      <c r="Q18">
        <f>'Raw data and fitting summary'!Q20</f>
        <v>0.64048344470872931</v>
      </c>
      <c r="R18">
        <f>'Raw data and fitting summary'!R20</f>
        <v>0.52712354299037012</v>
      </c>
      <c r="X18">
        <f t="shared" si="8"/>
        <v>3.6192488617730429</v>
      </c>
      <c r="Y18">
        <f t="shared" si="9"/>
        <v>3.2669544678169262</v>
      </c>
      <c r="Z18">
        <f t="shared" si="10"/>
        <v>3.1893425419149892</v>
      </c>
      <c r="AA18">
        <f t="shared" si="11"/>
        <v>3.0973637701757619</v>
      </c>
      <c r="AB18">
        <f t="shared" si="12"/>
        <v>2.9895911953666872</v>
      </c>
      <c r="AC18">
        <f t="shared" si="13"/>
        <v>2.8649825873950419</v>
      </c>
      <c r="AD18">
        <f t="shared" si="14"/>
        <v>2.7231059798053905</v>
      </c>
      <c r="AE18">
        <f t="shared" si="15"/>
        <v>2.5643685776945104</v>
      </c>
      <c r="AF18">
        <f t="shared" si="16"/>
        <v>2.390204046601101</v>
      </c>
      <c r="AG18">
        <f t="shared" si="17"/>
        <v>2.2031634022614695</v>
      </c>
      <c r="AH18">
        <f t="shared" si="18"/>
        <v>2.0068598864608185</v>
      </c>
      <c r="AI18">
        <f t="shared" si="19"/>
        <v>1.8057435061834057</v>
      </c>
      <c r="AJ18">
        <f t="shared" si="20"/>
        <v>1.6047229507720142</v>
      </c>
      <c r="AK18">
        <f t="shared" si="21"/>
        <v>1.4086976178683415</v>
      </c>
      <c r="AL18">
        <f t="shared" si="22"/>
        <v>1.2220915019948506</v>
      </c>
      <c r="AM18">
        <f t="shared" si="23"/>
        <v>1.0484800815070281</v>
      </c>
      <c r="AO18">
        <f t="shared" si="24"/>
        <v>3.6192488617730429</v>
      </c>
      <c r="AP18">
        <f t="shared" si="4"/>
        <v>3.2669544678169262</v>
      </c>
      <c r="AQ18">
        <f t="shared" si="4"/>
        <v>3.1893425419149892</v>
      </c>
      <c r="AR18">
        <f t="shared" si="4"/>
        <v>3.0973637701757619</v>
      </c>
      <c r="AS18">
        <f t="shared" si="4"/>
        <v>2.9895911953666872</v>
      </c>
      <c r="AT18">
        <f t="shared" si="4"/>
        <v>2.8649825873950419</v>
      </c>
      <c r="AU18">
        <f t="shared" si="4"/>
        <v>2.7231059798053905</v>
      </c>
      <c r="AV18">
        <f t="shared" si="4"/>
        <v>2.5643685776945104</v>
      </c>
      <c r="AW18">
        <f t="shared" si="4"/>
        <v>2.390204046601101</v>
      </c>
      <c r="AX18">
        <f t="shared" si="4"/>
        <v>2.2031634022614695</v>
      </c>
      <c r="AY18">
        <f t="shared" si="4"/>
        <v>2.0068598864608185</v>
      </c>
      <c r="AZ18">
        <f t="shared" si="4"/>
        <v>1.8057435061834057</v>
      </c>
      <c r="BA18">
        <f t="shared" si="4"/>
        <v>1.6047229507720142</v>
      </c>
      <c r="BB18">
        <f t="shared" si="4"/>
        <v>1.4086976178683415</v>
      </c>
      <c r="BC18">
        <f t="shared" si="4"/>
        <v>1.2220915019948506</v>
      </c>
      <c r="BD18">
        <f t="shared" si="4"/>
        <v>1.0484800815070281</v>
      </c>
      <c r="BF18">
        <f t="shared" si="25"/>
        <v>0.9267357733830921</v>
      </c>
      <c r="BG18">
        <f t="shared" si="25"/>
        <v>2.4555983232387172E-2</v>
      </c>
      <c r="BH18">
        <f t="shared" si="5"/>
        <v>9.4926108947722475E-4</v>
      </c>
      <c r="BI18">
        <f t="shared" si="5"/>
        <v>9.9848652095892807E-3</v>
      </c>
      <c r="BJ18">
        <f t="shared" si="5"/>
        <v>5.3207960726536427E-2</v>
      </c>
      <c r="BK18">
        <f t="shared" si="5"/>
        <v>0.12649042164818294</v>
      </c>
      <c r="BL18">
        <f t="shared" si="5"/>
        <v>0.21969538019165122</v>
      </c>
      <c r="BM18">
        <f t="shared" si="5"/>
        <v>0.31811292785716649</v>
      </c>
      <c r="BN18">
        <f t="shared" si="5"/>
        <v>0.40554574287279321</v>
      </c>
      <c r="BO18">
        <f t="shared" si="5"/>
        <v>0.46813934387787687</v>
      </c>
      <c r="BP18">
        <f t="shared" si="5"/>
        <v>0.49759704278149197</v>
      </c>
      <c r="BQ18">
        <f t="shared" si="5"/>
        <v>0.49262290261146124</v>
      </c>
      <c r="BR18">
        <f t="shared" si="5"/>
        <v>0.45822045615552831</v>
      </c>
      <c r="BS18">
        <f t="shared" si="5"/>
        <v>0.40338593029805464</v>
      </c>
      <c r="BT18">
        <f t="shared" si="5"/>
        <v>0.33826793230013619</v>
      </c>
      <c r="BU18">
        <f t="shared" si="5"/>
        <v>0.27181264025407148</v>
      </c>
      <c r="BW18">
        <f t="shared" si="26"/>
        <v>0.2659864525831559</v>
      </c>
      <c r="BX18">
        <f t="shared" si="6"/>
        <v>4.7966229649729644E-2</v>
      </c>
      <c r="BY18">
        <f t="shared" si="6"/>
        <v>9.6603235829010575E-3</v>
      </c>
      <c r="BZ18">
        <f t="shared" si="6"/>
        <v>3.2261079036206647E-2</v>
      </c>
      <c r="CA18">
        <f t="shared" si="6"/>
        <v>7.7157207536850445E-2</v>
      </c>
      <c r="CB18">
        <f t="shared" si="6"/>
        <v>0.12413859717722694</v>
      </c>
      <c r="CC18">
        <f t="shared" si="6"/>
        <v>0.17212577885949631</v>
      </c>
      <c r="CD18">
        <f t="shared" si="6"/>
        <v>0.21994303458241618</v>
      </c>
      <c r="CE18">
        <f t="shared" si="6"/>
        <v>0.26643111734374397</v>
      </c>
      <c r="CF18">
        <f t="shared" si="6"/>
        <v>0.31055667076958821</v>
      </c>
      <c r="CG18">
        <f t="shared" si="6"/>
        <v>0.35149717834904154</v>
      </c>
      <c r="CH18">
        <f t="shared" si="6"/>
        <v>0.38868809385181463</v>
      </c>
      <c r="CI18">
        <f t="shared" si="6"/>
        <v>0.4218297180872298</v>
      </c>
      <c r="CJ18">
        <f t="shared" si="6"/>
        <v>0.45086092009604484</v>
      </c>
      <c r="CK18">
        <f t="shared" si="6"/>
        <v>0.47591203795848991</v>
      </c>
      <c r="CL18">
        <f t="shared" si="6"/>
        <v>0.49724982640327181</v>
      </c>
      <c r="CN18">
        <f t="shared" si="27"/>
        <v>0.2659864525831559</v>
      </c>
      <c r="CO18">
        <f t="shared" si="7"/>
        <v>4.7966229649729644E-2</v>
      </c>
      <c r="CP18">
        <f t="shared" si="7"/>
        <v>9.6603235829010575E-3</v>
      </c>
      <c r="CQ18">
        <f t="shared" si="7"/>
        <v>3.2261079036206647E-2</v>
      </c>
      <c r="CR18">
        <f t="shared" si="7"/>
        <v>7.7157207536850445E-2</v>
      </c>
      <c r="CS18">
        <f t="shared" si="7"/>
        <v>0.12413859717722694</v>
      </c>
      <c r="CT18">
        <f t="shared" si="7"/>
        <v>0.17212577885949631</v>
      </c>
      <c r="CU18">
        <f t="shared" si="7"/>
        <v>0.21994303458241618</v>
      </c>
      <c r="CV18">
        <f t="shared" si="7"/>
        <v>0.26643111734374397</v>
      </c>
      <c r="CW18">
        <f t="shared" si="7"/>
        <v>0.31055667076958821</v>
      </c>
      <c r="CX18">
        <f t="shared" si="7"/>
        <v>0.35149717834904154</v>
      </c>
      <c r="CY18">
        <f t="shared" si="7"/>
        <v>0.38868809385181463</v>
      </c>
      <c r="CZ18">
        <f t="shared" si="7"/>
        <v>0.4218297180872298</v>
      </c>
      <c r="DA18">
        <f t="shared" si="7"/>
        <v>0.45086092009604484</v>
      </c>
      <c r="DB18">
        <f t="shared" si="7"/>
        <v>0.47591203795848991</v>
      </c>
      <c r="DC18">
        <f t="shared" si="7"/>
        <v>0.49724982640327181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14.659356364909128</v>
      </c>
      <c r="AP20">
        <f t="shared" ref="AP20:BD34" si="30">IFERROR(Y4, NA())</f>
        <v>10.202949433994711</v>
      </c>
      <c r="AQ20">
        <f t="shared" si="30"/>
        <v>9.4823006344104162</v>
      </c>
      <c r="AR20">
        <f t="shared" si="30"/>
        <v>8.7130332530550589</v>
      </c>
      <c r="AS20">
        <f t="shared" si="30"/>
        <v>7.9108111437322624</v>
      </c>
      <c r="AT20">
        <f t="shared" si="30"/>
        <v>7.0943291647420414</v>
      </c>
      <c r="AU20">
        <f t="shared" si="30"/>
        <v>6.283652355319262</v>
      </c>
      <c r="AV20">
        <f t="shared" si="30"/>
        <v>5.4982836873556948</v>
      </c>
      <c r="AW20">
        <f t="shared" si="30"/>
        <v>4.7553442735688556</v>
      </c>
      <c r="AX20">
        <f t="shared" si="30"/>
        <v>4.0682126803792045</v>
      </c>
      <c r="AY20">
        <f t="shared" si="30"/>
        <v>3.4458247620705751</v>
      </c>
      <c r="AZ20">
        <f t="shared" si="30"/>
        <v>2.8926488788430587</v>
      </c>
      <c r="BA20">
        <f t="shared" si="30"/>
        <v>2.4091978115102162</v>
      </c>
      <c r="BB20">
        <f t="shared" si="30"/>
        <v>1.9928617832986368</v>
      </c>
      <c r="BC20">
        <f t="shared" si="30"/>
        <v>1.6388479651880927</v>
      </c>
      <c r="BD20">
        <f t="shared" si="30"/>
        <v>1.3410633020344152</v>
      </c>
      <c r="BE20">
        <f t="shared" ref="BE20:BE34" si="31">IFERROR(AO52,NA())</f>
        <v>13.636363636363635</v>
      </c>
      <c r="BF20">
        <f t="shared" ref="BF20:BF34" si="32">IFERROR(AP52,NA())</f>
        <v>10.189231714008006</v>
      </c>
      <c r="BG20">
        <f t="shared" ref="BG20:BG34" si="33">IFERROR(AQ52,NA())</f>
        <v>9.583574542204996</v>
      </c>
      <c r="BH20">
        <f t="shared" ref="BH20:BH34" si="34">IFERROR(AR52,NA())</f>
        <v>8.9207525193031323</v>
      </c>
      <c r="BI20">
        <f t="shared" ref="BI20:BI34" si="35">IFERROR(AS52,NA())</f>
        <v>8.2108969120459676</v>
      </c>
      <c r="BJ20">
        <f t="shared" ref="BJ20:BJ34" si="36">IFERROR(AT52,NA())</f>
        <v>7.4680711053068256</v>
      </c>
      <c r="BK20">
        <f t="shared" ref="BK20:BK34" si="37">IFERROR(AU52,NA())</f>
        <v>6.7093426551880428</v>
      </c>
      <c r="BL20">
        <f t="shared" ref="BL20:BL34" si="38">IFERROR(AV52,NA())</f>
        <v>5.9533009154625871</v>
      </c>
      <c r="BM20">
        <f t="shared" ref="BM20:BM34" si="39">IFERROR(AW52,NA())</f>
        <v>5.2182748158671508</v>
      </c>
      <c r="BN20">
        <f t="shared" ref="BN20:BN34" si="40">IFERROR(AX52,NA())</f>
        <v>4.5206028212270803</v>
      </c>
      <c r="BO20">
        <f t="shared" ref="BO20:BO34" si="41">IFERROR(AY52,NA())</f>
        <v>3.8732897935834472</v>
      </c>
      <c r="BP20">
        <f t="shared" ref="BP20:BP34" si="42">IFERROR(AZ52,NA())</f>
        <v>3.2852618100950188</v>
      </c>
      <c r="BQ20">
        <f t="shared" ref="BQ20:BQ34" si="43">IFERROR(BA52,NA())</f>
        <v>2.7612574341546301</v>
      </c>
      <c r="BR20">
        <f t="shared" ref="BR20:BR34" si="44">IFERROR(BB52,NA())</f>
        <v>2.3022432113341198</v>
      </c>
      <c r="BS20">
        <f t="shared" ref="BS20:BS34" si="45">IFERROR(BC52,NA())</f>
        <v>1.9061583577712606</v>
      </c>
      <c r="BT20">
        <f t="shared" ref="BT20:BT34" si="46">IFERROR(BD52,NA())</f>
        <v>1.5687851971037812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>
        <f t="shared" si="47"/>
        <v>1</v>
      </c>
      <c r="L21">
        <f t="shared" si="47"/>
        <v>1</v>
      </c>
      <c r="M21">
        <f t="shared" si="47"/>
        <v>1</v>
      </c>
      <c r="N21">
        <f t="shared" si="47"/>
        <v>1</v>
      </c>
      <c r="O21">
        <f t="shared" si="47"/>
        <v>1</v>
      </c>
      <c r="P21">
        <f t="shared" si="47"/>
        <v>1</v>
      </c>
      <c r="Q21">
        <f t="shared" si="47"/>
        <v>1</v>
      </c>
      <c r="R21">
        <f t="shared" si="47"/>
        <v>1</v>
      </c>
      <c r="W21">
        <f t="shared" ref="W21:W35" si="48">C4*C20</f>
        <v>13.636363636363635</v>
      </c>
      <c r="X21">
        <f>IFERROR(W21, NA())</f>
        <v>13.636363636363635</v>
      </c>
      <c r="Y21">
        <f>AO20</f>
        <v>14.659356364909128</v>
      </c>
      <c r="AA21">
        <f t="shared" ref="AA21:AA35" si="49">X4-C4</f>
        <v>1.0229927285454927</v>
      </c>
      <c r="AB21">
        <f>IFERROR(AA21,"")</f>
        <v>1.0229927285454927</v>
      </c>
      <c r="AC21">
        <v>3</v>
      </c>
      <c r="AM21">
        <f t="shared" si="29"/>
        <v>0.8</v>
      </c>
      <c r="AN21">
        <f t="shared" ref="AN21:AN34" si="50">IFERROR(AM21, NA())</f>
        <v>0.8</v>
      </c>
      <c r="AO21">
        <f t="shared" ref="AO21:AO34" si="51">IFERROR(X5, NA())</f>
        <v>14.162503336726743</v>
      </c>
      <c r="AP21">
        <f t="shared" si="30"/>
        <v>9.9597584043958616</v>
      </c>
      <c r="AQ21">
        <f t="shared" si="30"/>
        <v>9.2718960076046208</v>
      </c>
      <c r="AR21">
        <f t="shared" si="30"/>
        <v>8.5350623183839343</v>
      </c>
      <c r="AS21">
        <f t="shared" si="30"/>
        <v>7.7638272016931928</v>
      </c>
      <c r="AT21">
        <f t="shared" si="30"/>
        <v>6.9758930473087748</v>
      </c>
      <c r="AU21">
        <f t="shared" si="30"/>
        <v>6.1905597715817473</v>
      </c>
      <c r="AV21">
        <f t="shared" si="30"/>
        <v>5.4268751743654926</v>
      </c>
      <c r="AW21">
        <f t="shared" si="30"/>
        <v>4.7018358153789093</v>
      </c>
      <c r="AX21">
        <f t="shared" si="30"/>
        <v>4.0289868172282191</v>
      </c>
      <c r="AY21">
        <f t="shared" si="30"/>
        <v>3.4176414069018062</v>
      </c>
      <c r="AZ21">
        <f t="shared" si="30"/>
        <v>2.8727619202638834</v>
      </c>
      <c r="BA21">
        <f t="shared" si="30"/>
        <v>2.3953869379166277</v>
      </c>
      <c r="BB21">
        <f t="shared" si="30"/>
        <v>1.9834024389554039</v>
      </c>
      <c r="BC21">
        <f t="shared" si="30"/>
        <v>1.6324454538189681</v>
      </c>
      <c r="BD21">
        <f t="shared" si="30"/>
        <v>1.3367730778959734</v>
      </c>
      <c r="BE21">
        <f t="shared" si="31"/>
        <v>13.333333333333332</v>
      </c>
      <c r="BF21">
        <f t="shared" si="32"/>
        <v>9.9628043425856063</v>
      </c>
      <c r="BG21">
        <f t="shared" si="33"/>
        <v>9.3706062190448876</v>
      </c>
      <c r="BH21">
        <f t="shared" si="34"/>
        <v>8.7225135744297297</v>
      </c>
      <c r="BI21">
        <f t="shared" si="35"/>
        <v>8.0284325362227236</v>
      </c>
      <c r="BJ21">
        <f t="shared" si="36"/>
        <v>7.302113969633341</v>
      </c>
      <c r="BK21">
        <f t="shared" si="37"/>
        <v>6.5602461517394195</v>
      </c>
      <c r="BL21">
        <f t="shared" si="38"/>
        <v>5.8210053395634187</v>
      </c>
      <c r="BM21">
        <f t="shared" si="39"/>
        <v>5.1023131532923252</v>
      </c>
      <c r="BN21">
        <f t="shared" si="40"/>
        <v>4.4201449807553672</v>
      </c>
      <c r="BO21">
        <f t="shared" si="41"/>
        <v>3.7872166870593706</v>
      </c>
      <c r="BP21">
        <f t="shared" si="42"/>
        <v>3.2122559920929072</v>
      </c>
      <c r="BQ21">
        <f t="shared" si="43"/>
        <v>2.6998961578400831</v>
      </c>
      <c r="BR21">
        <f t="shared" si="44"/>
        <v>2.2510822510822504</v>
      </c>
      <c r="BS21">
        <f t="shared" si="45"/>
        <v>1.8637992831541219</v>
      </c>
      <c r="BT21">
        <f t="shared" si="46"/>
        <v>1.5339233038348083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>
        <f t="shared" si="52"/>
        <v>1</v>
      </c>
      <c r="L22">
        <f t="shared" si="52"/>
        <v>1</v>
      </c>
      <c r="M22">
        <f t="shared" si="52"/>
        <v>1</v>
      </c>
      <c r="N22">
        <f t="shared" si="52"/>
        <v>1</v>
      </c>
      <c r="O22">
        <f t="shared" si="52"/>
        <v>1</v>
      </c>
      <c r="P22">
        <f t="shared" si="52"/>
        <v>1</v>
      </c>
      <c r="Q22">
        <f t="shared" si="52"/>
        <v>1</v>
      </c>
      <c r="R22">
        <f t="shared" si="52"/>
        <v>1</v>
      </c>
      <c r="W22">
        <f t="shared" si="48"/>
        <v>13.333333333333332</v>
      </c>
      <c r="X22">
        <f>IFERROR(W22, NA())</f>
        <v>13.333333333333332</v>
      </c>
      <c r="Y22">
        <f t="shared" ref="Y22:Y34" si="53">AO21</f>
        <v>14.162503336726743</v>
      </c>
      <c r="AA22">
        <f t="shared" si="49"/>
        <v>0.82917000339341129</v>
      </c>
      <c r="AB22">
        <f t="shared" ref="AB22:AB85" si="54">IFERROR(AA22,"")</f>
        <v>0.82917000339341129</v>
      </c>
      <c r="AC22">
        <v>3</v>
      </c>
      <c r="AM22">
        <f t="shared" si="29"/>
        <v>0.64000000000000012</v>
      </c>
      <c r="AN22">
        <f t="shared" si="50"/>
        <v>0.64000000000000012</v>
      </c>
      <c r="AO22">
        <f t="shared" si="51"/>
        <v>13.586874406934619</v>
      </c>
      <c r="AP22">
        <f t="shared" si="30"/>
        <v>9.6716007306311411</v>
      </c>
      <c r="AQ22">
        <f t="shared" si="30"/>
        <v>9.0216665977223212</v>
      </c>
      <c r="AR22">
        <f t="shared" si="30"/>
        <v>8.3225681180554965</v>
      </c>
      <c r="AS22">
        <f t="shared" si="30"/>
        <v>7.5876038189581649</v>
      </c>
      <c r="AT22">
        <f t="shared" si="30"/>
        <v>6.8332951828837709</v>
      </c>
      <c r="AU22">
        <f t="shared" si="30"/>
        <v>6.0780024326287627</v>
      </c>
      <c r="AV22">
        <f t="shared" si="30"/>
        <v>5.3401812119565975</v>
      </c>
      <c r="AW22">
        <f t="shared" si="30"/>
        <v>4.636620138927924</v>
      </c>
      <c r="AX22">
        <f t="shared" si="30"/>
        <v>3.9810055563450164</v>
      </c>
      <c r="AY22">
        <f t="shared" si="30"/>
        <v>3.3830539648415812</v>
      </c>
      <c r="AZ22">
        <f t="shared" si="30"/>
        <v>2.8482844785576504</v>
      </c>
      <c r="BA22">
        <f t="shared" si="30"/>
        <v>2.3783444320274185</v>
      </c>
      <c r="BB22">
        <f t="shared" si="30"/>
        <v>1.9717037945163516</v>
      </c>
      <c r="BC22">
        <f t="shared" si="30"/>
        <v>1.6245123211957222</v>
      </c>
      <c r="BD22">
        <f t="shared" si="30"/>
        <v>1.3314487453887949</v>
      </c>
      <c r="BE22">
        <f t="shared" si="31"/>
        <v>12.972972972972974</v>
      </c>
      <c r="BF22">
        <f t="shared" si="32"/>
        <v>9.6935393603535633</v>
      </c>
      <c r="BG22">
        <f t="shared" si="33"/>
        <v>9.117346591503134</v>
      </c>
      <c r="BH22">
        <f t="shared" si="34"/>
        <v>8.4867699643100085</v>
      </c>
      <c r="BI22">
        <f t="shared" si="35"/>
        <v>7.8114478730815691</v>
      </c>
      <c r="BJ22">
        <f t="shared" si="36"/>
        <v>7.1047595380216295</v>
      </c>
      <c r="BK22">
        <f t="shared" si="37"/>
        <v>6.3829422016924084</v>
      </c>
      <c r="BL22">
        <f t="shared" si="38"/>
        <v>5.6636808709265702</v>
      </c>
      <c r="BM22">
        <f t="shared" si="39"/>
        <v>4.9644127977979382</v>
      </c>
      <c r="BN22">
        <f t="shared" si="40"/>
        <v>4.3006816028971153</v>
      </c>
      <c r="BO22">
        <f t="shared" si="41"/>
        <v>3.6848594793010094</v>
      </c>
      <c r="BP22">
        <f t="shared" si="42"/>
        <v>3.1254382625768828</v>
      </c>
      <c r="BQ22">
        <f t="shared" si="43"/>
        <v>2.6269259914119725</v>
      </c>
      <c r="BR22">
        <f t="shared" si="44"/>
        <v>2.19024219024219</v>
      </c>
      <c r="BS22">
        <f t="shared" si="45"/>
        <v>1.8134263295553619</v>
      </c>
      <c r="BT22">
        <f t="shared" si="46"/>
        <v>1.4924659172446784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>
        <f t="shared" si="55"/>
        <v>1</v>
      </c>
      <c r="L23">
        <f t="shared" si="55"/>
        <v>1</v>
      </c>
      <c r="M23">
        <f t="shared" si="55"/>
        <v>1</v>
      </c>
      <c r="N23">
        <f t="shared" si="55"/>
        <v>1</v>
      </c>
      <c r="O23">
        <f t="shared" si="55"/>
        <v>1</v>
      </c>
      <c r="P23">
        <f t="shared" si="55"/>
        <v>1</v>
      </c>
      <c r="Q23">
        <f t="shared" si="55"/>
        <v>1</v>
      </c>
      <c r="R23">
        <f t="shared" si="55"/>
        <v>1</v>
      </c>
      <c r="W23">
        <f t="shared" si="48"/>
        <v>12.972972972972974</v>
      </c>
      <c r="X23">
        <f>IFERROR(W23, NA())</f>
        <v>12.972972972972974</v>
      </c>
      <c r="Y23">
        <f t="shared" si="53"/>
        <v>13.586874406934619</v>
      </c>
      <c r="AA23">
        <f t="shared" si="49"/>
        <v>0.61390143396164554</v>
      </c>
      <c r="AB23">
        <f t="shared" si="54"/>
        <v>0.61390143396164554</v>
      </c>
      <c r="AC23">
        <v>3</v>
      </c>
      <c r="AM23">
        <f t="shared" si="29"/>
        <v>0.51200000000000012</v>
      </c>
      <c r="AN23">
        <f t="shared" si="50"/>
        <v>0.51200000000000012</v>
      </c>
      <c r="AO23">
        <f t="shared" si="51"/>
        <v>12.929958567658465</v>
      </c>
      <c r="AP23">
        <f t="shared" si="30"/>
        <v>9.334033145063847</v>
      </c>
      <c r="AQ23">
        <f t="shared" si="30"/>
        <v>8.727253318341436</v>
      </c>
      <c r="AR23">
        <f t="shared" si="30"/>
        <v>8.0713805048396843</v>
      </c>
      <c r="AS23">
        <f t="shared" si="30"/>
        <v>7.3782639849494522</v>
      </c>
      <c r="AT23">
        <f t="shared" si="30"/>
        <v>6.6630417966273416</v>
      </c>
      <c r="AU23">
        <f t="shared" si="30"/>
        <v>5.9429337093271588</v>
      </c>
      <c r="AV23">
        <f t="shared" si="30"/>
        <v>5.2356326175200367</v>
      </c>
      <c r="AW23">
        <f t="shared" si="30"/>
        <v>4.5576012565669393</v>
      </c>
      <c r="AX23">
        <f t="shared" si="30"/>
        <v>3.9226124968449141</v>
      </c>
      <c r="AY23">
        <f t="shared" si="30"/>
        <v>3.3407918349581118</v>
      </c>
      <c r="AZ23">
        <f t="shared" si="30"/>
        <v>2.8182680717195772</v>
      </c>
      <c r="BA23">
        <f t="shared" si="30"/>
        <v>2.357379316616111</v>
      </c>
      <c r="BB23">
        <f t="shared" si="30"/>
        <v>1.9572731360935161</v>
      </c>
      <c r="BC23">
        <f t="shared" si="30"/>
        <v>1.6147036791946017</v>
      </c>
      <c r="BD23">
        <f t="shared" si="30"/>
        <v>1.3248526780591441</v>
      </c>
      <c r="BE23">
        <f t="shared" si="31"/>
        <v>12.549019607843137</v>
      </c>
      <c r="BF23">
        <f t="shared" si="32"/>
        <v>9.3767570283158665</v>
      </c>
      <c r="BG23">
        <f t="shared" si="33"/>
        <v>8.8193940885128352</v>
      </c>
      <c r="BH23">
        <f t="shared" si="34"/>
        <v>8.2094245406397466</v>
      </c>
      <c r="BI23">
        <f t="shared" si="35"/>
        <v>7.5561717987978589</v>
      </c>
      <c r="BJ23">
        <f t="shared" si="36"/>
        <v>6.8725778537725573</v>
      </c>
      <c r="BK23">
        <f t="shared" si="37"/>
        <v>6.1743493192841603</v>
      </c>
      <c r="BL23">
        <f t="shared" si="38"/>
        <v>5.4785932607655718</v>
      </c>
      <c r="BM23">
        <f t="shared" si="39"/>
        <v>4.8021770854515999</v>
      </c>
      <c r="BN23">
        <f t="shared" si="40"/>
        <v>4.1601364524756397</v>
      </c>
      <c r="BO23">
        <f t="shared" si="41"/>
        <v>3.5644392348794076</v>
      </c>
      <c r="BP23">
        <f t="shared" si="42"/>
        <v>3.0232997572639131</v>
      </c>
      <c r="BQ23">
        <f t="shared" si="43"/>
        <v>2.5410787367906664</v>
      </c>
      <c r="BR23">
        <f t="shared" si="44"/>
        <v>2.1186656480774126</v>
      </c>
      <c r="BS23">
        <f t="shared" si="45"/>
        <v>1.7541640312038795</v>
      </c>
      <c r="BT23">
        <f t="shared" si="46"/>
        <v>1.4436925212562903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>
        <f t="shared" si="56"/>
        <v>1</v>
      </c>
      <c r="L24">
        <f t="shared" si="56"/>
        <v>1</v>
      </c>
      <c r="M24">
        <f t="shared" si="56"/>
        <v>1</v>
      </c>
      <c r="N24">
        <f t="shared" si="56"/>
        <v>1</v>
      </c>
      <c r="O24">
        <f t="shared" si="56"/>
        <v>1</v>
      </c>
      <c r="P24">
        <f t="shared" si="56"/>
        <v>1</v>
      </c>
      <c r="Q24">
        <f t="shared" si="56"/>
        <v>1</v>
      </c>
      <c r="R24">
        <f t="shared" si="56"/>
        <v>1</v>
      </c>
      <c r="W24">
        <f t="shared" si="48"/>
        <v>12.549019607843137</v>
      </c>
      <c r="X24">
        <f>IFERROR(W24, NA())</f>
        <v>12.549019607843137</v>
      </c>
      <c r="Y24">
        <f t="shared" si="53"/>
        <v>12.929958567658465</v>
      </c>
      <c r="AA24">
        <f t="shared" si="49"/>
        <v>0.3809389598153281</v>
      </c>
      <c r="AB24">
        <f t="shared" si="54"/>
        <v>0.3809389598153281</v>
      </c>
      <c r="AC24">
        <v>3</v>
      </c>
      <c r="AM24">
        <f t="shared" si="29"/>
        <v>0.40960000000000013</v>
      </c>
      <c r="AN24">
        <f t="shared" si="50"/>
        <v>0.40960000000000013</v>
      </c>
      <c r="AO24">
        <f t="shared" si="51"/>
        <v>12.193051704992316</v>
      </c>
      <c r="AP24">
        <f t="shared" si="30"/>
        <v>8.9438255565097577</v>
      </c>
      <c r="AQ24">
        <f t="shared" si="30"/>
        <v>8.3851998092470552</v>
      </c>
      <c r="AR24">
        <f t="shared" si="30"/>
        <v>7.7779429942161222</v>
      </c>
      <c r="AS24">
        <f t="shared" si="30"/>
        <v>7.1322916105542893</v>
      </c>
      <c r="AT24">
        <f t="shared" si="30"/>
        <v>6.4617950945072016</v>
      </c>
      <c r="AU24">
        <f t="shared" si="30"/>
        <v>5.7823115622680126</v>
      </c>
      <c r="AV24">
        <f t="shared" si="30"/>
        <v>5.1105660522822749</v>
      </c>
      <c r="AW24">
        <f t="shared" si="30"/>
        <v>4.4625361529104213</v>
      </c>
      <c r="AX24">
        <f t="shared" si="30"/>
        <v>3.8519867194752302</v>
      </c>
      <c r="AY24">
        <f t="shared" si="30"/>
        <v>3.2894262053460914</v>
      </c>
      <c r="AZ24">
        <f t="shared" si="30"/>
        <v>2.7816256611108034</v>
      </c>
      <c r="BA24">
        <f t="shared" si="30"/>
        <v>2.3316870288400042</v>
      </c>
      <c r="BB24">
        <f t="shared" si="30"/>
        <v>1.939529165770614</v>
      </c>
      <c r="BC24">
        <f t="shared" si="30"/>
        <v>1.6026081953292683</v>
      </c>
      <c r="BD24">
        <f t="shared" si="30"/>
        <v>1.3166989330825065</v>
      </c>
      <c r="BE24">
        <f t="shared" si="31"/>
        <v>12.05651491365777</v>
      </c>
      <c r="BF24">
        <f t="shared" si="32"/>
        <v>9.0087524353678319</v>
      </c>
      <c r="BG24">
        <f t="shared" si="33"/>
        <v>8.4732640222446705</v>
      </c>
      <c r="BH24">
        <f t="shared" si="34"/>
        <v>7.8872336246020787</v>
      </c>
      <c r="BI24">
        <f t="shared" si="35"/>
        <v>7.2596187454698411</v>
      </c>
      <c r="BJ24">
        <f t="shared" si="36"/>
        <v>6.6028534482084842</v>
      </c>
      <c r="BK24">
        <f t="shared" si="37"/>
        <v>5.9320279174284236</v>
      </c>
      <c r="BL24">
        <f t="shared" si="38"/>
        <v>5.2635778266695912</v>
      </c>
      <c r="BM24">
        <f t="shared" si="39"/>
        <v>4.6137085970115841</v>
      </c>
      <c r="BN24">
        <f t="shared" si="40"/>
        <v>3.9968657910754972</v>
      </c>
      <c r="BO24">
        <f t="shared" si="41"/>
        <v>3.4245475851588658</v>
      </c>
      <c r="BP24">
        <f t="shared" si="42"/>
        <v>2.9046459206366011</v>
      </c>
      <c r="BQ24">
        <f t="shared" si="43"/>
        <v>2.4413503719244702</v>
      </c>
      <c r="BR24">
        <f t="shared" si="44"/>
        <v>2.0355155049032594</v>
      </c>
      <c r="BS24">
        <f t="shared" si="45"/>
        <v>1.685319289005925</v>
      </c>
      <c r="BT24">
        <f t="shared" si="46"/>
        <v>1.3870326891818676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>
        <f t="shared" si="57"/>
        <v>1</v>
      </c>
      <c r="L25">
        <f t="shared" si="57"/>
        <v>1</v>
      </c>
      <c r="M25">
        <f t="shared" si="57"/>
        <v>1</v>
      </c>
      <c r="N25">
        <f t="shared" si="57"/>
        <v>1</v>
      </c>
      <c r="O25">
        <f t="shared" si="57"/>
        <v>1</v>
      </c>
      <c r="P25">
        <f t="shared" si="57"/>
        <v>1</v>
      </c>
      <c r="Q25">
        <f t="shared" si="57"/>
        <v>1</v>
      </c>
      <c r="R25">
        <f t="shared" si="57"/>
        <v>1</v>
      </c>
      <c r="W25">
        <f t="shared" si="48"/>
        <v>12.05651491365777</v>
      </c>
      <c r="X25">
        <f t="shared" ref="X25:X88" si="58">IFERROR(W25, NA())</f>
        <v>12.05651491365777</v>
      </c>
      <c r="Y25">
        <f t="shared" si="53"/>
        <v>12.193051704992316</v>
      </c>
      <c r="AA25">
        <f t="shared" si="49"/>
        <v>0.13653679133454588</v>
      </c>
      <c r="AB25">
        <f t="shared" si="54"/>
        <v>0.13653679133454588</v>
      </c>
      <c r="AC25">
        <v>3</v>
      </c>
      <c r="AM25">
        <f t="shared" si="29"/>
        <v>0.32768000000000014</v>
      </c>
      <c r="AN25">
        <f t="shared" si="50"/>
        <v>0.32768000000000014</v>
      </c>
      <c r="AO25">
        <f t="shared" si="51"/>
        <v>11.382182119443737</v>
      </c>
      <c r="AP25">
        <f t="shared" si="30"/>
        <v>8.4996667437990414</v>
      </c>
      <c r="AQ25">
        <f t="shared" si="30"/>
        <v>7.9935772875760334</v>
      </c>
      <c r="AR25">
        <f t="shared" si="30"/>
        <v>7.4398456593793547</v>
      </c>
      <c r="AS25">
        <f t="shared" si="30"/>
        <v>6.846966269435419</v>
      </c>
      <c r="AT25">
        <f t="shared" si="30"/>
        <v>6.2267101077094029</v>
      </c>
      <c r="AU25">
        <f t="shared" si="30"/>
        <v>5.593344495241598</v>
      </c>
      <c r="AV25">
        <f t="shared" si="30"/>
        <v>4.962391675015561</v>
      </c>
      <c r="AW25">
        <f t="shared" si="30"/>
        <v>4.3491400305464687</v>
      </c>
      <c r="AX25">
        <f t="shared" si="30"/>
        <v>3.7672021590559686</v>
      </c>
      <c r="AY25">
        <f t="shared" si="30"/>
        <v>3.2273984872568748</v>
      </c>
      <c r="AZ25">
        <f t="shared" si="30"/>
        <v>2.7371411377653327</v>
      </c>
      <c r="BA25">
        <f t="shared" si="30"/>
        <v>2.300348617238777</v>
      </c>
      <c r="BB25">
        <f t="shared" si="30"/>
        <v>1.9177965543896764</v>
      </c>
      <c r="BC25">
        <f t="shared" si="30"/>
        <v>1.5877413039825052</v>
      </c>
      <c r="BD25">
        <f t="shared" si="30"/>
        <v>1.3066468108291425</v>
      </c>
      <c r="BE25">
        <f t="shared" si="31"/>
        <v>11.49270482603816</v>
      </c>
      <c r="BF25">
        <f t="shared" si="32"/>
        <v>8.5874677161680655</v>
      </c>
      <c r="BG25">
        <f t="shared" si="33"/>
        <v>8.0770208487390267</v>
      </c>
      <c r="BH25">
        <f t="shared" si="34"/>
        <v>7.5183955389023938</v>
      </c>
      <c r="BI25">
        <f t="shared" si="35"/>
        <v>6.920130401592651</v>
      </c>
      <c r="BJ25">
        <f t="shared" si="36"/>
        <v>6.2940780344314327</v>
      </c>
      <c r="BK25">
        <f t="shared" si="37"/>
        <v>5.6546229456070423</v>
      </c>
      <c r="BL25">
        <f t="shared" si="38"/>
        <v>5.01743221187958</v>
      </c>
      <c r="BM25">
        <f t="shared" si="39"/>
        <v>4.3979534250600514</v>
      </c>
      <c r="BN25">
        <f t="shared" si="40"/>
        <v>3.8099566164086673</v>
      </c>
      <c r="BO25">
        <f t="shared" si="41"/>
        <v>3.2644022622464615</v>
      </c>
      <c r="BP25">
        <f t="shared" si="42"/>
        <v>2.7688132457097119</v>
      </c>
      <c r="BQ25">
        <f t="shared" si="43"/>
        <v>2.3271832202257956</v>
      </c>
      <c r="BR25">
        <f t="shared" si="44"/>
        <v>1.9403267888116369</v>
      </c>
      <c r="BS25">
        <f t="shared" si="45"/>
        <v>1.6065071262203878</v>
      </c>
      <c r="BT25">
        <f t="shared" si="46"/>
        <v>1.3221695817566026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>
        <f t="shared" si="59"/>
        <v>1</v>
      </c>
      <c r="H26">
        <f t="shared" si="59"/>
        <v>1</v>
      </c>
      <c r="I26">
        <f t="shared" si="59"/>
        <v>1</v>
      </c>
      <c r="J26">
        <f t="shared" si="59"/>
        <v>1</v>
      </c>
      <c r="K26">
        <f t="shared" si="59"/>
        <v>1</v>
      </c>
      <c r="L26">
        <f t="shared" si="59"/>
        <v>1</v>
      </c>
      <c r="M26">
        <f t="shared" si="59"/>
        <v>1</v>
      </c>
      <c r="N26">
        <f t="shared" si="59"/>
        <v>1</v>
      </c>
      <c r="O26">
        <f t="shared" si="59"/>
        <v>1</v>
      </c>
      <c r="P26">
        <f t="shared" si="59"/>
        <v>1</v>
      </c>
      <c r="Q26">
        <f t="shared" si="59"/>
        <v>1</v>
      </c>
      <c r="R26">
        <f t="shared" si="59"/>
        <v>1</v>
      </c>
      <c r="W26">
        <f t="shared" si="48"/>
        <v>11.49270482603816</v>
      </c>
      <c r="X26">
        <f t="shared" si="58"/>
        <v>11.49270482603816</v>
      </c>
      <c r="Y26">
        <f t="shared" si="53"/>
        <v>11.382182119443737</v>
      </c>
      <c r="AA26">
        <f t="shared" si="49"/>
        <v>-0.11052270659442343</v>
      </c>
      <c r="AB26">
        <f t="shared" si="54"/>
        <v>-0.11052270659442343</v>
      </c>
      <c r="AC26">
        <v>3</v>
      </c>
      <c r="AM26">
        <f t="shared" si="29"/>
        <v>0.2621440000000001</v>
      </c>
      <c r="AN26">
        <f t="shared" si="50"/>
        <v>0.2621440000000001</v>
      </c>
      <c r="AO26">
        <f t="shared" si="51"/>
        <v>10.508619065605597</v>
      </c>
      <c r="AP26">
        <f t="shared" si="30"/>
        <v>8.0028786184361973</v>
      </c>
      <c r="AQ26">
        <f t="shared" si="30"/>
        <v>7.5526532237383721</v>
      </c>
      <c r="AR26">
        <f t="shared" si="30"/>
        <v>7.0564281612442565</v>
      </c>
      <c r="AS26">
        <f t="shared" si="30"/>
        <v>6.5208836020835133</v>
      </c>
      <c r="AT26">
        <f t="shared" si="30"/>
        <v>5.9558616742288626</v>
      </c>
      <c r="AU26">
        <f t="shared" si="30"/>
        <v>5.3738225374802564</v>
      </c>
      <c r="AV26">
        <f t="shared" si="30"/>
        <v>4.7888339702249896</v>
      </c>
      <c r="AW26">
        <f t="shared" si="30"/>
        <v>4.2152495321386168</v>
      </c>
      <c r="AX26">
        <f t="shared" si="30"/>
        <v>3.6663294935016264</v>
      </c>
      <c r="AY26">
        <f t="shared" si="30"/>
        <v>3.1530776931224231</v>
      </c>
      <c r="AZ26">
        <f t="shared" si="30"/>
        <v>2.683497107145373</v>
      </c>
      <c r="BA26">
        <f t="shared" si="30"/>
        <v>2.2623406420338492</v>
      </c>
      <c r="BB26">
        <f t="shared" si="30"/>
        <v>1.8913062186310947</v>
      </c>
      <c r="BC26">
        <f t="shared" si="30"/>
        <v>1.569541130725268</v>
      </c>
      <c r="BD26">
        <f t="shared" si="30"/>
        <v>1.2942954526380259</v>
      </c>
      <c r="BE26">
        <f t="shared" si="31"/>
        <v>10.858001237076964</v>
      </c>
      <c r="BF26">
        <f t="shared" si="32"/>
        <v>8.1132106407412703</v>
      </c>
      <c r="BG26">
        <f t="shared" si="33"/>
        <v>7.6309540438912862</v>
      </c>
      <c r="BH26">
        <f t="shared" si="34"/>
        <v>7.1031797386183966</v>
      </c>
      <c r="BI26">
        <f t="shared" si="35"/>
        <v>6.537954780757147</v>
      </c>
      <c r="BJ26">
        <f t="shared" si="36"/>
        <v>5.9464771886666847</v>
      </c>
      <c r="BK26">
        <f t="shared" si="37"/>
        <v>5.3423370623337005</v>
      </c>
      <c r="BL26">
        <f t="shared" si="38"/>
        <v>4.7403362383508414</v>
      </c>
      <c r="BM26">
        <f t="shared" si="39"/>
        <v>4.1550691897801597</v>
      </c>
      <c r="BN26">
        <f t="shared" si="40"/>
        <v>3.5995454751825986</v>
      </c>
      <c r="BO26">
        <f t="shared" si="41"/>
        <v>3.0841202604876878</v>
      </c>
      <c r="BP26">
        <f t="shared" si="42"/>
        <v>2.6159009651964511</v>
      </c>
      <c r="BQ26">
        <f t="shared" si="43"/>
        <v>2.1986606866355221</v>
      </c>
      <c r="BR26">
        <f t="shared" si="44"/>
        <v>1.8331690400259804</v>
      </c>
      <c r="BS26">
        <f t="shared" si="45"/>
        <v>1.5177851191612961</v>
      </c>
      <c r="BT26">
        <f t="shared" si="46"/>
        <v>1.249150584796465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>
        <f t="shared" si="60"/>
        <v>1</v>
      </c>
      <c r="H27">
        <f t="shared" si="60"/>
        <v>1</v>
      </c>
      <c r="I27">
        <f t="shared" si="60"/>
        <v>1</v>
      </c>
      <c r="J27">
        <f t="shared" si="60"/>
        <v>1</v>
      </c>
      <c r="K27">
        <f t="shared" si="60"/>
        <v>1</v>
      </c>
      <c r="L27">
        <f t="shared" si="60"/>
        <v>1</v>
      </c>
      <c r="M27">
        <f t="shared" si="60"/>
        <v>1</v>
      </c>
      <c r="N27">
        <f t="shared" si="60"/>
        <v>1</v>
      </c>
      <c r="O27">
        <f t="shared" si="60"/>
        <v>1</v>
      </c>
      <c r="P27">
        <f t="shared" si="60"/>
        <v>1</v>
      </c>
      <c r="Q27">
        <f t="shared" si="60"/>
        <v>1</v>
      </c>
      <c r="R27">
        <f t="shared" si="60"/>
        <v>1</v>
      </c>
      <c r="W27">
        <f t="shared" si="48"/>
        <v>10.858001237076964</v>
      </c>
      <c r="X27">
        <f t="shared" si="58"/>
        <v>10.858001237076964</v>
      </c>
      <c r="Y27">
        <f t="shared" si="53"/>
        <v>10.508619065605597</v>
      </c>
      <c r="AA27">
        <f t="shared" si="49"/>
        <v>-0.34938217147136719</v>
      </c>
      <c r="AB27">
        <f t="shared" si="54"/>
        <v>-0.34938217147136719</v>
      </c>
      <c r="AC27">
        <v>3</v>
      </c>
      <c r="AM27">
        <f t="shared" si="29"/>
        <v>0.2097152000000001</v>
      </c>
      <c r="AN27">
        <f t="shared" si="50"/>
        <v>0.2097152000000001</v>
      </c>
      <c r="AO27">
        <f t="shared" si="51"/>
        <v>9.5887215463380056</v>
      </c>
      <c r="AP27">
        <f t="shared" si="30"/>
        <v>7.4579977385206684</v>
      </c>
      <c r="AQ27">
        <f t="shared" si="30"/>
        <v>7.0654895524566603</v>
      </c>
      <c r="AR27">
        <f t="shared" si="30"/>
        <v>6.6293669987464972</v>
      </c>
      <c r="AS27">
        <f t="shared" si="30"/>
        <v>6.1545029560497184</v>
      </c>
      <c r="AT27">
        <f t="shared" si="30"/>
        <v>5.6487273817911694</v>
      </c>
      <c r="AU27">
        <f t="shared" si="30"/>
        <v>5.1225182345550699</v>
      </c>
      <c r="AV27">
        <f t="shared" si="30"/>
        <v>4.5882439278406402</v>
      </c>
      <c r="AW27">
        <f t="shared" si="30"/>
        <v>4.059049635453305</v>
      </c>
      <c r="AX27">
        <f t="shared" si="30"/>
        <v>3.5475892555895809</v>
      </c>
      <c r="AY27">
        <f t="shared" si="30"/>
        <v>3.0648555163514213</v>
      </c>
      <c r="AZ27">
        <f t="shared" si="30"/>
        <v>2.6193282723228264</v>
      </c>
      <c r="BA27">
        <f t="shared" si="30"/>
        <v>2.2165611668925003</v>
      </c>
      <c r="BB27">
        <f t="shared" si="30"/>
        <v>1.8592049490570322</v>
      </c>
      <c r="BC27">
        <f t="shared" si="30"/>
        <v>1.5473693898708578</v>
      </c>
      <c r="BD27">
        <f t="shared" si="30"/>
        <v>1.2791807904327466</v>
      </c>
      <c r="BE27">
        <f t="shared" si="31"/>
        <v>10.156840865414422</v>
      </c>
      <c r="BF27">
        <f t="shared" si="32"/>
        <v>7.5892963710676318</v>
      </c>
      <c r="BG27">
        <f t="shared" si="33"/>
        <v>7.1381817134476222</v>
      </c>
      <c r="BH27">
        <f t="shared" si="34"/>
        <v>6.644488674142492</v>
      </c>
      <c r="BI27">
        <f t="shared" si="35"/>
        <v>6.115763375184728</v>
      </c>
      <c r="BJ27">
        <f t="shared" si="36"/>
        <v>5.5624807178014084</v>
      </c>
      <c r="BK27">
        <f t="shared" si="37"/>
        <v>4.9973532150873474</v>
      </c>
      <c r="BL27">
        <f t="shared" si="38"/>
        <v>4.4342268683004971</v>
      </c>
      <c r="BM27">
        <f t="shared" si="39"/>
        <v>3.8867537057625756</v>
      </c>
      <c r="BN27">
        <f t="shared" si="40"/>
        <v>3.367103187869442</v>
      </c>
      <c r="BO27">
        <f t="shared" si="41"/>
        <v>2.8849617909978029</v>
      </c>
      <c r="BP27">
        <f t="shared" si="42"/>
        <v>2.4469779697996188</v>
      </c>
      <c r="BQ27">
        <f t="shared" si="43"/>
        <v>2.0566811721244154</v>
      </c>
      <c r="BR27">
        <f t="shared" si="44"/>
        <v>1.7147913149400968</v>
      </c>
      <c r="BS27">
        <f t="shared" si="45"/>
        <v>1.4197734543052418</v>
      </c>
      <c r="BT27">
        <f t="shared" si="46"/>
        <v>1.1684861172600662</v>
      </c>
    </row>
    <row r="28" spans="1:107">
      <c r="B28">
        <f t="shared" ref="B28:R28" si="61">B12/B12</f>
        <v>1</v>
      </c>
      <c r="C28">
        <f t="shared" si="61"/>
        <v>1</v>
      </c>
      <c r="D28">
        <f t="shared" si="61"/>
        <v>1</v>
      </c>
      <c r="E28">
        <f t="shared" si="61"/>
        <v>1</v>
      </c>
      <c r="F28">
        <f t="shared" si="61"/>
        <v>1</v>
      </c>
      <c r="G28">
        <f t="shared" si="61"/>
        <v>1</v>
      </c>
      <c r="H28">
        <f t="shared" si="61"/>
        <v>1</v>
      </c>
      <c r="I28">
        <f t="shared" si="61"/>
        <v>1</v>
      </c>
      <c r="J28">
        <f t="shared" si="61"/>
        <v>1</v>
      </c>
      <c r="K28">
        <f t="shared" si="61"/>
        <v>1</v>
      </c>
      <c r="L28">
        <f t="shared" si="61"/>
        <v>1</v>
      </c>
      <c r="M28">
        <f t="shared" si="61"/>
        <v>1</v>
      </c>
      <c r="N28">
        <f t="shared" si="61"/>
        <v>1</v>
      </c>
      <c r="O28">
        <f t="shared" si="61"/>
        <v>1</v>
      </c>
      <c r="P28">
        <f t="shared" si="61"/>
        <v>1</v>
      </c>
      <c r="Q28">
        <f t="shared" si="61"/>
        <v>1</v>
      </c>
      <c r="R28">
        <f t="shared" si="61"/>
        <v>1</v>
      </c>
      <c r="W28">
        <f t="shared" si="48"/>
        <v>10.156840865414422</v>
      </c>
      <c r="X28">
        <f t="shared" si="58"/>
        <v>10.156840865414422</v>
      </c>
      <c r="Y28">
        <f t="shared" si="53"/>
        <v>9.5887215463380056</v>
      </c>
      <c r="AA28">
        <f t="shared" si="49"/>
        <v>-0.56811931907641622</v>
      </c>
      <c r="AB28">
        <f t="shared" si="54"/>
        <v>-0.56811931907641622</v>
      </c>
      <c r="AC28">
        <v>3</v>
      </c>
      <c r="AM28">
        <f t="shared" si="29"/>
        <v>0.16777216000000009</v>
      </c>
      <c r="AN28">
        <f t="shared" si="50"/>
        <v>0.16777216000000009</v>
      </c>
      <c r="AO28">
        <f t="shared" si="51"/>
        <v>8.6429901058219265</v>
      </c>
      <c r="AP28">
        <f t="shared" si="30"/>
        <v>6.8730527446955358</v>
      </c>
      <c r="AQ28">
        <f t="shared" si="30"/>
        <v>6.5383186339456563</v>
      </c>
      <c r="AR28">
        <f t="shared" si="30"/>
        <v>6.1631202585267584</v>
      </c>
      <c r="AS28">
        <f t="shared" si="30"/>
        <v>5.7506241420661111</v>
      </c>
      <c r="AT28">
        <f t="shared" si="30"/>
        <v>5.3066575438940227</v>
      </c>
      <c r="AU28">
        <f t="shared" si="30"/>
        <v>4.8396152962887582</v>
      </c>
      <c r="AV28">
        <f t="shared" si="30"/>
        <v>4.3599616126384992</v>
      </c>
      <c r="AW28">
        <f t="shared" si="30"/>
        <v>3.8793582117145951</v>
      </c>
      <c r="AX28">
        <f t="shared" si="30"/>
        <v>3.4095588921345348</v>
      </c>
      <c r="AY28">
        <f t="shared" si="30"/>
        <v>2.9612856508174636</v>
      </c>
      <c r="AZ28">
        <f t="shared" si="30"/>
        <v>2.543307562967287</v>
      </c>
      <c r="BA28">
        <f t="shared" si="30"/>
        <v>2.1618779571887345</v>
      </c>
      <c r="BB28">
        <f t="shared" si="30"/>
        <v>1.8205789358389515</v>
      </c>
      <c r="BC28">
        <f t="shared" si="30"/>
        <v>1.5205203145909709</v>
      </c>
      <c r="BD28">
        <f t="shared" si="30"/>
        <v>1.2607767480784335</v>
      </c>
      <c r="BE28">
        <f t="shared" si="31"/>
        <v>9.3982227278593875</v>
      </c>
      <c r="BF28">
        <f t="shared" si="32"/>
        <v>7.0224490654278187</v>
      </c>
      <c r="BG28">
        <f t="shared" si="33"/>
        <v>6.6050283256236133</v>
      </c>
      <c r="BH28">
        <f t="shared" si="34"/>
        <v>6.1482093989450632</v>
      </c>
      <c r="BI28">
        <f t="shared" si="35"/>
        <v>5.6589747848260643</v>
      </c>
      <c r="BJ28">
        <f t="shared" si="36"/>
        <v>5.1470170103120694</v>
      </c>
      <c r="BK28">
        <f t="shared" si="37"/>
        <v>4.6240990862722127</v>
      </c>
      <c r="BL28">
        <f t="shared" si="38"/>
        <v>4.1030328510956835</v>
      </c>
      <c r="BM28">
        <f t="shared" si="39"/>
        <v>3.5964506581445872</v>
      </c>
      <c r="BN28">
        <f t="shared" si="40"/>
        <v>3.1156130263926518</v>
      </c>
      <c r="BO28">
        <f t="shared" si="41"/>
        <v>2.6694829457737286</v>
      </c>
      <c r="BP28">
        <f t="shared" si="42"/>
        <v>2.2642122954442554</v>
      </c>
      <c r="BQ28">
        <f t="shared" si="43"/>
        <v>1.9030669075104676</v>
      </c>
      <c r="BR28">
        <f t="shared" si="44"/>
        <v>1.586712928080156</v>
      </c>
      <c r="BS28">
        <f t="shared" si="45"/>
        <v>1.3137300587330325</v>
      </c>
      <c r="BT28">
        <f t="shared" si="46"/>
        <v>1.0812114642670094</v>
      </c>
    </row>
    <row r="29" spans="1:107">
      <c r="B29">
        <f t="shared" ref="B29:R29" si="62">B13/B13</f>
        <v>1</v>
      </c>
      <c r="C29">
        <f t="shared" si="62"/>
        <v>1</v>
      </c>
      <c r="D29">
        <f t="shared" si="62"/>
        <v>1</v>
      </c>
      <c r="E29">
        <f t="shared" si="62"/>
        <v>1</v>
      </c>
      <c r="F29">
        <f t="shared" si="62"/>
        <v>1</v>
      </c>
      <c r="G29">
        <f t="shared" si="62"/>
        <v>1</v>
      </c>
      <c r="H29">
        <f t="shared" si="62"/>
        <v>1</v>
      </c>
      <c r="I29">
        <f t="shared" si="62"/>
        <v>1</v>
      </c>
      <c r="J29">
        <f t="shared" si="62"/>
        <v>1</v>
      </c>
      <c r="K29">
        <f t="shared" si="62"/>
        <v>1</v>
      </c>
      <c r="L29">
        <f t="shared" si="62"/>
        <v>1</v>
      </c>
      <c r="M29">
        <f t="shared" si="62"/>
        <v>1</v>
      </c>
      <c r="N29">
        <f t="shared" si="62"/>
        <v>1</v>
      </c>
      <c r="O29">
        <f t="shared" si="62"/>
        <v>1</v>
      </c>
      <c r="P29">
        <f t="shared" si="62"/>
        <v>1</v>
      </c>
      <c r="Q29">
        <f t="shared" si="62"/>
        <v>1</v>
      </c>
      <c r="R29">
        <f t="shared" si="62"/>
        <v>1</v>
      </c>
      <c r="W29">
        <f t="shared" si="48"/>
        <v>9.3982227278593875</v>
      </c>
      <c r="X29">
        <f t="shared" si="58"/>
        <v>9.3982227278593875</v>
      </c>
      <c r="Y29">
        <f t="shared" si="53"/>
        <v>8.6429901058219265</v>
      </c>
      <c r="AA29">
        <f t="shared" si="49"/>
        <v>-0.755232622037461</v>
      </c>
      <c r="AB29">
        <f t="shared" si="54"/>
        <v>-0.755232622037461</v>
      </c>
      <c r="AC29">
        <v>3</v>
      </c>
      <c r="AM29">
        <f t="shared" si="29"/>
        <v>0.13421772800000006</v>
      </c>
      <c r="AN29">
        <f t="shared" si="50"/>
        <v>0.13421772800000006</v>
      </c>
      <c r="AO29">
        <f t="shared" si="51"/>
        <v>7.6943741331818138</v>
      </c>
      <c r="AP29">
        <f t="shared" si="30"/>
        <v>6.2593835043585804</v>
      </c>
      <c r="AQ29">
        <f t="shared" si="30"/>
        <v>5.9805426739092464</v>
      </c>
      <c r="AR29">
        <f t="shared" si="30"/>
        <v>5.6650848945106489</v>
      </c>
      <c r="AS29">
        <f t="shared" si="30"/>
        <v>5.3146666641879579</v>
      </c>
      <c r="AT29">
        <f t="shared" si="30"/>
        <v>4.9332306433665334</v>
      </c>
      <c r="AU29">
        <f t="shared" si="30"/>
        <v>4.5270914061901495</v>
      </c>
      <c r="AV29">
        <f t="shared" si="30"/>
        <v>4.1046824606309267</v>
      </c>
      <c r="AW29">
        <f t="shared" si="30"/>
        <v>3.6759437357931</v>
      </c>
      <c r="AX29">
        <f t="shared" si="30"/>
        <v>3.2514249673559581</v>
      </c>
      <c r="AY29">
        <f t="shared" si="30"/>
        <v>2.8412678679796444</v>
      </c>
      <c r="AZ29">
        <f t="shared" si="30"/>
        <v>2.454269787441671</v>
      </c>
      <c r="BA29">
        <f t="shared" si="30"/>
        <v>2.0972046452578015</v>
      </c>
      <c r="BB29">
        <f t="shared" si="30"/>
        <v>1.7744962568507401</v>
      </c>
      <c r="BC29">
        <f t="shared" si="30"/>
        <v>1.4882414143252758</v>
      </c>
      <c r="BD29">
        <f t="shared" si="30"/>
        <v>1.2385032484959748</v>
      </c>
      <c r="BE29">
        <f t="shared" si="31"/>
        <v>8.595702542208933</v>
      </c>
      <c r="BF29">
        <f t="shared" si="32"/>
        <v>6.4227976961319975</v>
      </c>
      <c r="BG29">
        <f t="shared" si="33"/>
        <v>6.041020777431223</v>
      </c>
      <c r="BH29">
        <f t="shared" si="34"/>
        <v>5.6232099079633171</v>
      </c>
      <c r="BI29">
        <f t="shared" si="35"/>
        <v>5.1757513471171936</v>
      </c>
      <c r="BJ29">
        <f t="shared" si="36"/>
        <v>4.7075099709207509</v>
      </c>
      <c r="BK29">
        <f t="shared" si="37"/>
        <v>4.2292443393017178</v>
      </c>
      <c r="BL29">
        <f t="shared" si="38"/>
        <v>3.7526722796622796</v>
      </c>
      <c r="BM29">
        <f t="shared" si="39"/>
        <v>3.2893474607175688</v>
      </c>
      <c r="BN29">
        <f t="shared" si="40"/>
        <v>2.8495688586008225</v>
      </c>
      <c r="BO29">
        <f t="shared" si="41"/>
        <v>2.4415341078639248</v>
      </c>
      <c r="BP29">
        <f t="shared" si="42"/>
        <v>2.0708697748094167</v>
      </c>
      <c r="BQ29">
        <f t="shared" si="43"/>
        <v>1.74056282007346</v>
      </c>
      <c r="BR29">
        <f t="shared" si="44"/>
        <v>1.4512225071261833</v>
      </c>
      <c r="BS29">
        <f t="shared" si="45"/>
        <v>1.2015498177281305</v>
      </c>
      <c r="BT29">
        <f t="shared" si="46"/>
        <v>0.98888613317447915</v>
      </c>
    </row>
    <row r="30" spans="1:107">
      <c r="B30">
        <f t="shared" ref="B30:R30" si="63">B14/B14</f>
        <v>1</v>
      </c>
      <c r="C30">
        <f t="shared" si="63"/>
        <v>1</v>
      </c>
      <c r="D30">
        <f t="shared" si="63"/>
        <v>1</v>
      </c>
      <c r="E30">
        <f t="shared" si="63"/>
        <v>1</v>
      </c>
      <c r="F30">
        <f t="shared" si="63"/>
        <v>1</v>
      </c>
      <c r="G30">
        <f t="shared" si="63"/>
        <v>1</v>
      </c>
      <c r="H30">
        <f t="shared" si="63"/>
        <v>1</v>
      </c>
      <c r="I30">
        <f t="shared" si="63"/>
        <v>1</v>
      </c>
      <c r="J30">
        <f t="shared" si="63"/>
        <v>1</v>
      </c>
      <c r="K30">
        <f t="shared" si="63"/>
        <v>1</v>
      </c>
      <c r="L30">
        <f t="shared" si="63"/>
        <v>1</v>
      </c>
      <c r="M30">
        <f t="shared" si="63"/>
        <v>1</v>
      </c>
      <c r="N30">
        <f t="shared" si="63"/>
        <v>1</v>
      </c>
      <c r="O30">
        <f t="shared" si="63"/>
        <v>1</v>
      </c>
      <c r="P30">
        <f t="shared" si="63"/>
        <v>1</v>
      </c>
      <c r="Q30">
        <f t="shared" si="63"/>
        <v>1</v>
      </c>
      <c r="R30">
        <f t="shared" si="63"/>
        <v>1</v>
      </c>
      <c r="W30">
        <f t="shared" si="48"/>
        <v>8.595702542208933</v>
      </c>
      <c r="X30">
        <f t="shared" si="58"/>
        <v>8.595702542208933</v>
      </c>
      <c r="Y30">
        <f t="shared" si="53"/>
        <v>7.6943741331818138</v>
      </c>
      <c r="AA30">
        <f t="shared" si="49"/>
        <v>-0.90132840902711919</v>
      </c>
      <c r="AB30">
        <f t="shared" si="54"/>
        <v>-0.90132840902711919</v>
      </c>
      <c r="AC30">
        <v>3</v>
      </c>
      <c r="AM30">
        <f t="shared" si="29"/>
        <v>0.10737418240000006</v>
      </c>
      <c r="AN30">
        <f t="shared" si="50"/>
        <v>0.10737418240000006</v>
      </c>
      <c r="AO30">
        <f t="shared" si="51"/>
        <v>6.766102643566466</v>
      </c>
      <c r="AP30">
        <f t="shared" si="30"/>
        <v>5.6309278290555573</v>
      </c>
      <c r="AQ30">
        <f t="shared" si="30"/>
        <v>5.4042547285206668</v>
      </c>
      <c r="AR30">
        <f t="shared" si="30"/>
        <v>5.1453471752392677</v>
      </c>
      <c r="AS30">
        <f t="shared" si="30"/>
        <v>4.8546272415171376</v>
      </c>
      <c r="AT30">
        <f t="shared" si="30"/>
        <v>4.5343781707600392</v>
      </c>
      <c r="AU30">
        <f t="shared" si="30"/>
        <v>4.1889577691819921</v>
      </c>
      <c r="AV30">
        <f t="shared" si="30"/>
        <v>3.8247545119486759</v>
      </c>
      <c r="AW30">
        <f t="shared" si="30"/>
        <v>3.4498286636177347</v>
      </c>
      <c r="AX30">
        <f t="shared" si="30"/>
        <v>3.073254626517913</v>
      </c>
      <c r="AY30">
        <f t="shared" si="30"/>
        <v>2.704266531570243</v>
      </c>
      <c r="AZ30">
        <f t="shared" si="30"/>
        <v>2.3513718326008739</v>
      </c>
      <c r="BA30">
        <f t="shared" si="30"/>
        <v>2.0216082742374355</v>
      </c>
      <c r="BB30">
        <f t="shared" si="30"/>
        <v>1.7200729308763034</v>
      </c>
      <c r="BC30">
        <f t="shared" si="30"/>
        <v>1.4497702181252208</v>
      </c>
      <c r="BD30">
        <f t="shared" si="30"/>
        <v>1.2117441660322266</v>
      </c>
      <c r="BE30">
        <f t="shared" si="31"/>
        <v>7.7666984258113727</v>
      </c>
      <c r="BF30">
        <f t="shared" si="32"/>
        <v>5.8033572603169752</v>
      </c>
      <c r="BG30">
        <f t="shared" si="33"/>
        <v>5.4584004427765631</v>
      </c>
      <c r="BH30">
        <f t="shared" si="34"/>
        <v>5.0808849335731283</v>
      </c>
      <c r="BI30">
        <f t="shared" si="35"/>
        <v>4.676581075561038</v>
      </c>
      <c r="BJ30">
        <f t="shared" si="36"/>
        <v>4.2534987804784876</v>
      </c>
      <c r="BK30">
        <f t="shared" si="37"/>
        <v>3.8213590094737251</v>
      </c>
      <c r="BL30">
        <f t="shared" si="38"/>
        <v>3.3907494755570102</v>
      </c>
      <c r="BM30">
        <f t="shared" si="39"/>
        <v>2.9721095651754124</v>
      </c>
      <c r="BN30">
        <f t="shared" si="40"/>
        <v>2.5747449797918063</v>
      </c>
      <c r="BO30">
        <f t="shared" si="41"/>
        <v>2.2060627411192932</v>
      </c>
      <c r="BP30">
        <f t="shared" si="42"/>
        <v>1.8711467667818351</v>
      </c>
      <c r="BQ30">
        <f t="shared" si="43"/>
        <v>1.5726959429213059</v>
      </c>
      <c r="BR30">
        <f t="shared" si="44"/>
        <v>1.3112607731889327</v>
      </c>
      <c r="BS30">
        <f t="shared" si="45"/>
        <v>1.0856675218876113</v>
      </c>
      <c r="BT30">
        <f t="shared" si="46"/>
        <v>0.89351397819068901</v>
      </c>
    </row>
    <row r="31" spans="1:107">
      <c r="B31">
        <f t="shared" ref="B31:R31" si="64">B15/B15</f>
        <v>1</v>
      </c>
      <c r="C31">
        <f t="shared" si="64"/>
        <v>1</v>
      </c>
      <c r="D31">
        <f t="shared" si="64"/>
        <v>1</v>
      </c>
      <c r="E31">
        <f t="shared" si="64"/>
        <v>1</v>
      </c>
      <c r="F31">
        <f t="shared" si="64"/>
        <v>1</v>
      </c>
      <c r="G31">
        <f t="shared" si="64"/>
        <v>1</v>
      </c>
      <c r="H31">
        <f t="shared" si="64"/>
        <v>1</v>
      </c>
      <c r="I31">
        <f t="shared" si="64"/>
        <v>1</v>
      </c>
      <c r="J31">
        <f t="shared" si="64"/>
        <v>1</v>
      </c>
      <c r="K31">
        <f t="shared" si="64"/>
        <v>1</v>
      </c>
      <c r="L31">
        <f t="shared" si="64"/>
        <v>1</v>
      </c>
      <c r="M31">
        <f t="shared" si="64"/>
        <v>1</v>
      </c>
      <c r="N31">
        <f t="shared" si="64"/>
        <v>1</v>
      </c>
      <c r="O31">
        <f t="shared" si="64"/>
        <v>1</v>
      </c>
      <c r="P31">
        <f t="shared" si="64"/>
        <v>1</v>
      </c>
      <c r="Q31">
        <f t="shared" si="64"/>
        <v>1</v>
      </c>
      <c r="R31">
        <f t="shared" si="64"/>
        <v>1</v>
      </c>
      <c r="W31">
        <f t="shared" si="48"/>
        <v>7.7666984258113727</v>
      </c>
      <c r="X31">
        <f t="shared" si="58"/>
        <v>7.7666984258113727</v>
      </c>
      <c r="Y31">
        <f t="shared" si="53"/>
        <v>6.766102643566466</v>
      </c>
      <c r="AA31">
        <f t="shared" si="49"/>
        <v>-1.0005957822449068</v>
      </c>
      <c r="AB31">
        <f t="shared" si="54"/>
        <v>-1.0005957822449068</v>
      </c>
      <c r="AC31">
        <v>3</v>
      </c>
      <c r="AM31">
        <f t="shared" si="29"/>
        <v>8.589934592000005E-2</v>
      </c>
      <c r="AN31">
        <f t="shared" si="50"/>
        <v>8.589934592000005E-2</v>
      </c>
      <c r="AO31">
        <f t="shared" si="51"/>
        <v>5.8794590238663771</v>
      </c>
      <c r="AP31">
        <f t="shared" si="30"/>
        <v>5.003033558164045</v>
      </c>
      <c r="AQ31">
        <f t="shared" si="30"/>
        <v>4.8232869400857075</v>
      </c>
      <c r="AR31">
        <f t="shared" si="30"/>
        <v>4.6159857549870269</v>
      </c>
      <c r="AS31">
        <f t="shared" si="30"/>
        <v>4.3806400545154744</v>
      </c>
      <c r="AT31">
        <f t="shared" si="30"/>
        <v>4.1181834473233989</v>
      </c>
      <c r="AU31">
        <f t="shared" si="30"/>
        <v>3.8312565956363684</v>
      </c>
      <c r="AV31">
        <f t="shared" si="30"/>
        <v>3.524318582729848</v>
      </c>
      <c r="AW31">
        <f t="shared" si="30"/>
        <v>3.2035102980744741</v>
      </c>
      <c r="AX31">
        <f t="shared" si="30"/>
        <v>2.8762407049747889</v>
      </c>
      <c r="AY31">
        <f t="shared" si="30"/>
        <v>2.5505380145853076</v>
      </c>
      <c r="AZ31">
        <f t="shared" si="30"/>
        <v>2.2342786038640812</v>
      </c>
      <c r="BA31">
        <f t="shared" si="30"/>
        <v>1.9344463442548556</v>
      </c>
      <c r="BB31">
        <f t="shared" si="30"/>
        <v>1.6565649263941133</v>
      </c>
      <c r="BC31">
        <f t="shared" si="30"/>
        <v>1.4043906612938319</v>
      </c>
      <c r="BD31">
        <f t="shared" si="30"/>
        <v>1.1798786165908848</v>
      </c>
      <c r="BE31">
        <f t="shared" si="31"/>
        <v>6.9311173873333018</v>
      </c>
      <c r="BF31">
        <f t="shared" si="32"/>
        <v>5.1790024804121124</v>
      </c>
      <c r="BG31">
        <f t="shared" si="33"/>
        <v>4.8711578771006696</v>
      </c>
      <c r="BH31">
        <f t="shared" si="34"/>
        <v>4.5342574122735488</v>
      </c>
      <c r="BI31">
        <f t="shared" si="35"/>
        <v>4.1734506258634294</v>
      </c>
      <c r="BJ31">
        <f t="shared" si="36"/>
        <v>3.7958856824411287</v>
      </c>
      <c r="BK31">
        <f t="shared" si="37"/>
        <v>3.410237712563061</v>
      </c>
      <c r="BL31">
        <f t="shared" si="38"/>
        <v>3.0259553490606006</v>
      </c>
      <c r="BM31">
        <f t="shared" si="39"/>
        <v>2.6523548559302883</v>
      </c>
      <c r="BN31">
        <f t="shared" si="40"/>
        <v>2.2977407797985667</v>
      </c>
      <c r="BO31">
        <f t="shared" si="41"/>
        <v>1.9687232571957025</v>
      </c>
      <c r="BP31">
        <f t="shared" si="42"/>
        <v>1.6698392519520555</v>
      </c>
      <c r="BQ31">
        <f t="shared" si="43"/>
        <v>1.4034972902699832</v>
      </c>
      <c r="BR31">
        <f t="shared" si="44"/>
        <v>1.1701886498095184</v>
      </c>
      <c r="BS31">
        <f t="shared" si="45"/>
        <v>0.96886587134766577</v>
      </c>
      <c r="BT31">
        <f t="shared" si="46"/>
        <v>0.79738518615338883</v>
      </c>
    </row>
    <row r="32" spans="1:107">
      <c r="B32">
        <f t="shared" ref="B32:R32" si="65">B16/B16</f>
        <v>1</v>
      </c>
      <c r="C32">
        <f t="shared" si="65"/>
        <v>1</v>
      </c>
      <c r="D32">
        <f t="shared" si="65"/>
        <v>1</v>
      </c>
      <c r="E32">
        <f t="shared" si="65"/>
        <v>1</v>
      </c>
      <c r="F32">
        <f t="shared" si="65"/>
        <v>1</v>
      </c>
      <c r="G32">
        <f t="shared" si="65"/>
        <v>1</v>
      </c>
      <c r="H32">
        <f t="shared" si="65"/>
        <v>1</v>
      </c>
      <c r="I32">
        <f t="shared" si="65"/>
        <v>1</v>
      </c>
      <c r="J32">
        <f t="shared" si="65"/>
        <v>1</v>
      </c>
      <c r="K32">
        <f t="shared" si="65"/>
        <v>1</v>
      </c>
      <c r="L32">
        <f t="shared" si="65"/>
        <v>1</v>
      </c>
      <c r="M32">
        <f t="shared" si="65"/>
        <v>1</v>
      </c>
      <c r="N32">
        <f t="shared" si="65"/>
        <v>1</v>
      </c>
      <c r="O32">
        <f t="shared" si="65"/>
        <v>1</v>
      </c>
      <c r="P32">
        <f t="shared" si="65"/>
        <v>1</v>
      </c>
      <c r="Q32">
        <f t="shared" si="65"/>
        <v>1</v>
      </c>
      <c r="R32">
        <f t="shared" si="65"/>
        <v>1</v>
      </c>
      <c r="W32">
        <f t="shared" si="48"/>
        <v>6.9311173873333018</v>
      </c>
      <c r="X32">
        <f t="shared" si="58"/>
        <v>6.9311173873333018</v>
      </c>
      <c r="Y32">
        <f t="shared" si="53"/>
        <v>5.8794590238663771</v>
      </c>
      <c r="AA32">
        <f t="shared" si="49"/>
        <v>-1.0516583634669248</v>
      </c>
      <c r="AB32">
        <f t="shared" si="54"/>
        <v>-1.0516583634669248</v>
      </c>
      <c r="AC32">
        <v>3</v>
      </c>
      <c r="AM32">
        <f t="shared" si="29"/>
        <v>6.871947673600004E-2</v>
      </c>
      <c r="AN32">
        <f t="shared" si="50"/>
        <v>6.871947673600004E-2</v>
      </c>
      <c r="AO32">
        <f t="shared" si="51"/>
        <v>5.0519388183045981</v>
      </c>
      <c r="AP32">
        <f t="shared" si="30"/>
        <v>4.3909940951401936</v>
      </c>
      <c r="AQ32">
        <f t="shared" si="30"/>
        <v>4.2519243698035885</v>
      </c>
      <c r="AR32">
        <f t="shared" si="30"/>
        <v>4.090003281804437</v>
      </c>
      <c r="AS32">
        <f t="shared" si="30"/>
        <v>3.9041564720171249</v>
      </c>
      <c r="AT32">
        <f t="shared" si="30"/>
        <v>3.6943222849521162</v>
      </c>
      <c r="AU32">
        <f t="shared" si="30"/>
        <v>3.461751612924318</v>
      </c>
      <c r="AV32">
        <f t="shared" si="30"/>
        <v>3.2092124969742017</v>
      </c>
      <c r="AW32">
        <f t="shared" si="30"/>
        <v>2.9410233277916671</v>
      </c>
      <c r="AX32">
        <f t="shared" si="30"/>
        <v>2.6628592844972983</v>
      </c>
      <c r="AY32">
        <f t="shared" si="30"/>
        <v>2.3813250487368429</v>
      </c>
      <c r="AZ32">
        <f t="shared" si="30"/>
        <v>2.1033507117952643</v>
      </c>
      <c r="BA32">
        <f t="shared" si="30"/>
        <v>1.8355228086191979</v>
      </c>
      <c r="BB32">
        <f t="shared" si="30"/>
        <v>1.5834837982959424</v>
      </c>
      <c r="BC32">
        <f t="shared" si="30"/>
        <v>1.3515107645510498</v>
      </c>
      <c r="BD32">
        <f t="shared" si="30"/>
        <v>1.1423284824973334</v>
      </c>
      <c r="BE32">
        <f t="shared" si="31"/>
        <v>6.1095030104491679</v>
      </c>
      <c r="BF32">
        <f t="shared" si="32"/>
        <v>4.5650837342657109</v>
      </c>
      <c r="BG32">
        <f t="shared" si="33"/>
        <v>4.2937310178741326</v>
      </c>
      <c r="BH32">
        <f t="shared" si="34"/>
        <v>3.9967667206246622</v>
      </c>
      <c r="BI32">
        <f t="shared" si="35"/>
        <v>3.6787299561930591</v>
      </c>
      <c r="BJ32">
        <f t="shared" si="36"/>
        <v>3.345921546008837</v>
      </c>
      <c r="BK32">
        <f t="shared" si="37"/>
        <v>3.0059882710004664</v>
      </c>
      <c r="BL32">
        <f t="shared" si="38"/>
        <v>2.6672587234427545</v>
      </c>
      <c r="BM32">
        <f t="shared" si="39"/>
        <v>2.3379448177720383</v>
      </c>
      <c r="BN32">
        <f t="shared" si="40"/>
        <v>2.0253666799910022</v>
      </c>
      <c r="BO32">
        <f t="shared" si="41"/>
        <v>1.7353508813109413</v>
      </c>
      <c r="BP32">
        <f t="shared" si="42"/>
        <v>1.471896574051875</v>
      </c>
      <c r="BQ32">
        <f t="shared" si="43"/>
        <v>1.2371267778168096</v>
      </c>
      <c r="BR32">
        <f t="shared" si="44"/>
        <v>1.0314745342316776</v>
      </c>
      <c r="BS32">
        <f t="shared" si="45"/>
        <v>0.85401654984773312</v>
      </c>
      <c r="BT32">
        <f t="shared" si="46"/>
        <v>0.70286317819326716</v>
      </c>
    </row>
    <row r="33" spans="2:72">
      <c r="B33">
        <f t="shared" ref="B33:R33" si="66">B17/B17</f>
        <v>1</v>
      </c>
      <c r="C33">
        <f t="shared" si="66"/>
        <v>1</v>
      </c>
      <c r="D33">
        <f t="shared" si="66"/>
        <v>1</v>
      </c>
      <c r="E33">
        <f t="shared" si="66"/>
        <v>1</v>
      </c>
      <c r="F33">
        <f t="shared" si="66"/>
        <v>1</v>
      </c>
      <c r="G33">
        <f t="shared" si="66"/>
        <v>1</v>
      </c>
      <c r="H33">
        <f t="shared" si="66"/>
        <v>1</v>
      </c>
      <c r="I33">
        <f t="shared" si="66"/>
        <v>1</v>
      </c>
      <c r="J33">
        <f t="shared" si="66"/>
        <v>1</v>
      </c>
      <c r="K33">
        <f t="shared" si="66"/>
        <v>1</v>
      </c>
      <c r="L33">
        <f t="shared" si="66"/>
        <v>1</v>
      </c>
      <c r="M33">
        <f t="shared" si="66"/>
        <v>1</v>
      </c>
      <c r="N33">
        <f t="shared" si="66"/>
        <v>1</v>
      </c>
      <c r="O33">
        <f t="shared" si="66"/>
        <v>1</v>
      </c>
      <c r="P33">
        <f t="shared" si="66"/>
        <v>1</v>
      </c>
      <c r="Q33">
        <f t="shared" si="66"/>
        <v>1</v>
      </c>
      <c r="R33">
        <f t="shared" si="66"/>
        <v>1</v>
      </c>
      <c r="W33">
        <f t="shared" si="48"/>
        <v>6.1095030104491679</v>
      </c>
      <c r="X33">
        <f t="shared" si="58"/>
        <v>6.1095030104491679</v>
      </c>
      <c r="Y33">
        <f t="shared" si="53"/>
        <v>5.0519388183045981</v>
      </c>
      <c r="AA33">
        <f t="shared" si="49"/>
        <v>-1.0575641921445698</v>
      </c>
      <c r="AB33">
        <f t="shared" si="54"/>
        <v>-1.0575641921445698</v>
      </c>
      <c r="AC33">
        <v>3</v>
      </c>
      <c r="AM33">
        <f t="shared" si="29"/>
        <v>5.4975581388800036E-2</v>
      </c>
      <c r="AN33">
        <f t="shared" si="50"/>
        <v>5.4975581388800036E-2</v>
      </c>
      <c r="AO33">
        <f t="shared" si="51"/>
        <v>4.2961052672430169</v>
      </c>
      <c r="AP33">
        <f t="shared" si="30"/>
        <v>3.8085948559116742</v>
      </c>
      <c r="AQ33">
        <f t="shared" si="30"/>
        <v>3.7035282622080161</v>
      </c>
      <c r="AR33">
        <f t="shared" si="30"/>
        <v>3.5800751529403376</v>
      </c>
      <c r="AS33">
        <f t="shared" si="30"/>
        <v>3.4368697334385536</v>
      </c>
      <c r="AT33">
        <f t="shared" si="30"/>
        <v>3.2732066431327307</v>
      </c>
      <c r="AU33">
        <f t="shared" si="30"/>
        <v>3.0893158438207813</v>
      </c>
      <c r="AV33">
        <f t="shared" si="30"/>
        <v>2.8866019611497391</v>
      </c>
      <c r="AW33">
        <f t="shared" si="30"/>
        <v>2.6677845170456833</v>
      </c>
      <c r="AX33">
        <f t="shared" si="30"/>
        <v>2.4368767138176448</v>
      </c>
      <c r="AY33">
        <f t="shared" si="30"/>
        <v>2.1989648189160222</v>
      </c>
      <c r="AZ33">
        <f t="shared" si="30"/>
        <v>1.9597965304939746</v>
      </c>
      <c r="BA33">
        <f t="shared" si="30"/>
        <v>1.7252412755412825</v>
      </c>
      <c r="BB33">
        <f t="shared" si="30"/>
        <v>1.5007261314335427</v>
      </c>
      <c r="BC33">
        <f t="shared" si="30"/>
        <v>1.2907591411045092</v>
      </c>
      <c r="BD33">
        <f t="shared" si="30"/>
        <v>1.0986232959009183</v>
      </c>
      <c r="BE33">
        <f t="shared" si="31"/>
        <v>5.321055829841824</v>
      </c>
      <c r="BF33">
        <f t="shared" si="32"/>
        <v>3.9759478596516438</v>
      </c>
      <c r="BG33">
        <f t="shared" si="33"/>
        <v>3.7396139138250635</v>
      </c>
      <c r="BH33">
        <f t="shared" si="34"/>
        <v>3.4809736279570322</v>
      </c>
      <c r="BI33">
        <f t="shared" si="35"/>
        <v>3.2039803313519784</v>
      </c>
      <c r="BJ33">
        <f t="shared" si="36"/>
        <v>2.9141217081215189</v>
      </c>
      <c r="BK33">
        <f t="shared" si="37"/>
        <v>2.6180577023182821</v>
      </c>
      <c r="BL33">
        <f t="shared" si="38"/>
        <v>2.3230420798218239</v>
      </c>
      <c r="BM33">
        <f t="shared" si="39"/>
        <v>2.0362269862503561</v>
      </c>
      <c r="BN33">
        <f t="shared" si="40"/>
        <v>1.763987866394582</v>
      </c>
      <c r="BO33">
        <f t="shared" si="41"/>
        <v>1.5113993573663627</v>
      </c>
      <c r="BP33">
        <f t="shared" si="42"/>
        <v>1.2819445105252725</v>
      </c>
      <c r="BQ33">
        <f t="shared" si="43"/>
        <v>1.0774723642981887</v>
      </c>
      <c r="BR33">
        <f t="shared" si="44"/>
        <v>0.89836007516810001</v>
      </c>
      <c r="BS33">
        <f t="shared" si="45"/>
        <v>0.74380350309616894</v>
      </c>
      <c r="BT33">
        <f t="shared" si="46"/>
        <v>0.61215686538003289</v>
      </c>
    </row>
    <row r="34" spans="2:72">
      <c r="B34">
        <f t="shared" ref="B34:R34" si="67">B18/B18</f>
        <v>1</v>
      </c>
      <c r="C34">
        <f t="shared" si="67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W34">
        <f t="shared" si="48"/>
        <v>5.321055829841824</v>
      </c>
      <c r="X34">
        <f t="shared" si="58"/>
        <v>5.321055829841824</v>
      </c>
      <c r="Y34">
        <f t="shared" si="53"/>
        <v>4.2961052672430169</v>
      </c>
      <c r="AA34">
        <f t="shared" si="49"/>
        <v>-1.0249505625988071</v>
      </c>
      <c r="AB34">
        <f t="shared" si="54"/>
        <v>-1.0249505625988071</v>
      </c>
      <c r="AC34">
        <v>3</v>
      </c>
      <c r="AM34">
        <f t="shared" si="29"/>
        <v>4.3980465111040035E-2</v>
      </c>
      <c r="AN34">
        <f t="shared" si="50"/>
        <v>4.3980465111040035E-2</v>
      </c>
      <c r="AO34">
        <f t="shared" si="51"/>
        <v>3.6192488617730429</v>
      </c>
      <c r="AP34">
        <f t="shared" si="30"/>
        <v>3.2669544678169262</v>
      </c>
      <c r="AQ34">
        <f t="shared" si="30"/>
        <v>3.1893425419149892</v>
      </c>
      <c r="AR34">
        <f t="shared" si="30"/>
        <v>3.0973637701757619</v>
      </c>
      <c r="AS34">
        <f t="shared" si="30"/>
        <v>2.9895911953666872</v>
      </c>
      <c r="AT34">
        <f t="shared" si="30"/>
        <v>2.8649825873950419</v>
      </c>
      <c r="AU34">
        <f t="shared" si="30"/>
        <v>2.7231059798053905</v>
      </c>
      <c r="AV34">
        <f t="shared" si="30"/>
        <v>2.5643685776945104</v>
      </c>
      <c r="AW34">
        <f t="shared" si="30"/>
        <v>2.390204046601101</v>
      </c>
      <c r="AX34">
        <f t="shared" si="30"/>
        <v>2.2031634022614695</v>
      </c>
      <c r="AY34">
        <f t="shared" si="30"/>
        <v>2.0068598864608185</v>
      </c>
      <c r="AZ34">
        <f t="shared" si="30"/>
        <v>1.8057435061834057</v>
      </c>
      <c r="BA34">
        <f t="shared" si="30"/>
        <v>1.6047229507720142</v>
      </c>
      <c r="BB34">
        <f t="shared" si="30"/>
        <v>1.4086976178683415</v>
      </c>
      <c r="BC34">
        <f t="shared" si="30"/>
        <v>1.2220915019948506</v>
      </c>
      <c r="BD34">
        <f t="shared" si="30"/>
        <v>1.0484800815070281</v>
      </c>
      <c r="BE34">
        <f t="shared" si="31"/>
        <v>4.5819200275316794</v>
      </c>
      <c r="BF34">
        <f t="shared" si="32"/>
        <v>3.4236579560754432</v>
      </c>
      <c r="BG34">
        <f t="shared" si="33"/>
        <v>3.2201526228866002</v>
      </c>
      <c r="BH34">
        <f t="shared" si="34"/>
        <v>2.9974394727822387</v>
      </c>
      <c r="BI34">
        <f t="shared" si="35"/>
        <v>2.7589226870554389</v>
      </c>
      <c r="BJ34">
        <f t="shared" si="36"/>
        <v>2.5093276680586394</v>
      </c>
      <c r="BK34">
        <f t="shared" si="37"/>
        <v>2.2543892421144358</v>
      </c>
      <c r="BL34">
        <f t="shared" si="38"/>
        <v>2.0003535709285853</v>
      </c>
      <c r="BM34">
        <f t="shared" si="39"/>
        <v>1.7533793117856313</v>
      </c>
      <c r="BN34">
        <f t="shared" si="40"/>
        <v>1.5189563108937485</v>
      </c>
      <c r="BO34">
        <f t="shared" si="41"/>
        <v>1.3014542990279629</v>
      </c>
      <c r="BP34">
        <f t="shared" si="42"/>
        <v>1.1038725047796853</v>
      </c>
      <c r="BQ34">
        <f t="shared" si="43"/>
        <v>0.92780312083974792</v>
      </c>
      <c r="BR34">
        <f t="shared" si="44"/>
        <v>0.77357091373911446</v>
      </c>
      <c r="BS34">
        <f t="shared" si="45"/>
        <v>0.64048344470872931</v>
      </c>
      <c r="BT34">
        <f t="shared" si="46"/>
        <v>0.52712354299037012</v>
      </c>
    </row>
    <row r="35" spans="2:72">
      <c r="W35">
        <f t="shared" si="48"/>
        <v>4.5819200275316794</v>
      </c>
      <c r="X35">
        <f t="shared" si="58"/>
        <v>4.5819200275316794</v>
      </c>
      <c r="Y35">
        <f>AO34</f>
        <v>3.6192488617730429</v>
      </c>
      <c r="AA35">
        <f t="shared" si="49"/>
        <v>-0.96267116575863643</v>
      </c>
      <c r="AB35">
        <f t="shared" si="54"/>
        <v>-0.96267116575863643</v>
      </c>
      <c r="AC35">
        <v>3</v>
      </c>
    </row>
    <row r="36" spans="2:72">
      <c r="W36">
        <f t="shared" ref="W36:W50" si="68">D4*D20</f>
        <v>10.189231714008006</v>
      </c>
      <c r="X36">
        <f t="shared" si="58"/>
        <v>10.189231714008006</v>
      </c>
      <c r="Y36">
        <f>AP20</f>
        <v>10.202949433994711</v>
      </c>
      <c r="AA36">
        <f t="shared" ref="AA36:AA50" si="69">Y4-D4</f>
        <v>1.371771998670468E-2</v>
      </c>
      <c r="AB36">
        <f t="shared" si="54"/>
        <v>1.371771998670468E-2</v>
      </c>
      <c r="AC36">
        <v>3</v>
      </c>
      <c r="AN36">
        <f t="shared" ref="AN36:AN50" si="70">1/AN20</f>
        <v>1</v>
      </c>
      <c r="AO36">
        <f t="shared" ref="AO36:BT44" si="71">1/AO20</f>
        <v>6.8215818969634481E-2</v>
      </c>
      <c r="AP36">
        <f t="shared" si="71"/>
        <v>9.8010874842538051E-2</v>
      </c>
      <c r="AQ36">
        <f t="shared" si="71"/>
        <v>0.10545963881076391</v>
      </c>
      <c r="AR36">
        <f t="shared" si="71"/>
        <v>0.11477059377104627</v>
      </c>
      <c r="AS36">
        <f t="shared" si="71"/>
        <v>0.12640928747139921</v>
      </c>
      <c r="AT36">
        <f t="shared" si="71"/>
        <v>0.1409576545968404</v>
      </c>
      <c r="AU36">
        <f t="shared" si="71"/>
        <v>0.15914311350364188</v>
      </c>
      <c r="AV36">
        <f t="shared" si="71"/>
        <v>0.18187493713714376</v>
      </c>
      <c r="AW36">
        <f t="shared" si="71"/>
        <v>0.21028971667902108</v>
      </c>
      <c r="AX36">
        <f t="shared" si="71"/>
        <v>0.24580819110636773</v>
      </c>
      <c r="AY36">
        <f t="shared" si="71"/>
        <v>0.29020628414055105</v>
      </c>
      <c r="AZ36">
        <f t="shared" si="71"/>
        <v>0.34570390043328009</v>
      </c>
      <c r="BA36">
        <f t="shared" si="71"/>
        <v>0.41507592079919153</v>
      </c>
      <c r="BB36">
        <f t="shared" si="71"/>
        <v>0.50179094625658083</v>
      </c>
      <c r="BC36">
        <f t="shared" si="71"/>
        <v>0.61018472807831736</v>
      </c>
      <c r="BD36">
        <f t="shared" si="71"/>
        <v>0.74567695535548806</v>
      </c>
      <c r="BE36">
        <f t="shared" si="71"/>
        <v>7.3333333333333348E-2</v>
      </c>
      <c r="BF36">
        <f t="shared" si="71"/>
        <v>9.8142826472894393E-2</v>
      </c>
      <c r="BG36">
        <f t="shared" si="71"/>
        <v>0.10434519975778467</v>
      </c>
      <c r="BH36">
        <f t="shared" si="71"/>
        <v>0.11209816636389747</v>
      </c>
      <c r="BI36">
        <f t="shared" si="71"/>
        <v>0.12178937462153849</v>
      </c>
      <c r="BJ36">
        <f t="shared" si="71"/>
        <v>0.1339033849435898</v>
      </c>
      <c r="BK36">
        <f t="shared" si="71"/>
        <v>0.14904589784615391</v>
      </c>
      <c r="BL36">
        <f t="shared" si="71"/>
        <v>0.16797403897435906</v>
      </c>
      <c r="BM36">
        <f t="shared" si="71"/>
        <v>0.19163421538461542</v>
      </c>
      <c r="BN36">
        <f t="shared" si="71"/>
        <v>0.22120943589743597</v>
      </c>
      <c r="BO36">
        <f t="shared" si="71"/>
        <v>0.25817846153846163</v>
      </c>
      <c r="BP36">
        <f t="shared" si="71"/>
        <v>0.30438974358974369</v>
      </c>
      <c r="BQ36">
        <f t="shared" si="71"/>
        <v>0.36215384615384622</v>
      </c>
      <c r="BR36">
        <f t="shared" si="71"/>
        <v>0.43435897435897447</v>
      </c>
      <c r="BS36">
        <f t="shared" si="71"/>
        <v>0.52461538461538471</v>
      </c>
      <c r="BT36">
        <f t="shared" si="71"/>
        <v>0.63743589743589746</v>
      </c>
    </row>
    <row r="37" spans="2:72">
      <c r="W37">
        <f t="shared" si="68"/>
        <v>9.9628043425856063</v>
      </c>
      <c r="X37">
        <f t="shared" si="58"/>
        <v>9.9628043425856063</v>
      </c>
      <c r="Y37">
        <f t="shared" ref="Y37:Y49" si="72">AP21</f>
        <v>9.9597584043958616</v>
      </c>
      <c r="AA37">
        <f t="shared" si="69"/>
        <v>-3.0459381897447457E-3</v>
      </c>
      <c r="AB37">
        <f t="shared" si="54"/>
        <v>-3.0459381897447457E-3</v>
      </c>
      <c r="AC37">
        <v>3</v>
      </c>
      <c r="AN37">
        <f t="shared" si="70"/>
        <v>1.25</v>
      </c>
      <c r="AO37">
        <f t="shared" ref="AO37:BC37" si="73">1/AO21</f>
        <v>7.0608986012152375E-2</v>
      </c>
      <c r="AP37">
        <f t="shared" si="73"/>
        <v>0.10040404188505594</v>
      </c>
      <c r="AQ37">
        <f t="shared" si="73"/>
        <v>0.10785280585328182</v>
      </c>
      <c r="AR37">
        <f t="shared" si="73"/>
        <v>0.11716376081356419</v>
      </c>
      <c r="AS37">
        <f t="shared" si="73"/>
        <v>0.12880245451391714</v>
      </c>
      <c r="AT37">
        <f t="shared" si="73"/>
        <v>0.14335082163935833</v>
      </c>
      <c r="AU37">
        <f t="shared" si="73"/>
        <v>0.16153628054615979</v>
      </c>
      <c r="AV37">
        <f t="shared" si="73"/>
        <v>0.18426810417966163</v>
      </c>
      <c r="AW37">
        <f t="shared" si="73"/>
        <v>0.21268288372153898</v>
      </c>
      <c r="AX37">
        <f t="shared" si="73"/>
        <v>0.24820135814888564</v>
      </c>
      <c r="AY37">
        <f t="shared" si="73"/>
        <v>0.2925994511830689</v>
      </c>
      <c r="AZ37">
        <f t="shared" si="73"/>
        <v>0.34809706747579799</v>
      </c>
      <c r="BA37">
        <f t="shared" si="73"/>
        <v>0.41746908784170944</v>
      </c>
      <c r="BB37">
        <f t="shared" si="73"/>
        <v>0.50418411329909862</v>
      </c>
      <c r="BC37">
        <f t="shared" si="73"/>
        <v>0.61257789512083516</v>
      </c>
      <c r="BD37">
        <f t="shared" si="71"/>
        <v>0.74807012239800597</v>
      </c>
      <c r="BE37">
        <f t="shared" si="71"/>
        <v>7.5000000000000011E-2</v>
      </c>
      <c r="BF37">
        <f t="shared" si="71"/>
        <v>0.10037334525636926</v>
      </c>
      <c r="BG37">
        <f t="shared" si="71"/>
        <v>0.10671668157046156</v>
      </c>
      <c r="BH37">
        <f t="shared" si="71"/>
        <v>0.11464585196307696</v>
      </c>
      <c r="BI37">
        <f t="shared" si="71"/>
        <v>0.1245573149538462</v>
      </c>
      <c r="BJ37">
        <f t="shared" si="71"/>
        <v>0.13694664369230775</v>
      </c>
      <c r="BK37">
        <f t="shared" si="71"/>
        <v>0.15243330461538468</v>
      </c>
      <c r="BL37">
        <f t="shared" si="71"/>
        <v>0.17179163076923085</v>
      </c>
      <c r="BM37">
        <f t="shared" si="71"/>
        <v>0.19598953846153852</v>
      </c>
      <c r="BN37">
        <f t="shared" si="71"/>
        <v>0.22623692307692317</v>
      </c>
      <c r="BO37">
        <f t="shared" si="71"/>
        <v>0.26404615384615393</v>
      </c>
      <c r="BP37">
        <f t="shared" si="71"/>
        <v>0.3113076923076924</v>
      </c>
      <c r="BQ37">
        <f t="shared" si="71"/>
        <v>0.37038461538461537</v>
      </c>
      <c r="BR37">
        <f t="shared" si="71"/>
        <v>0.44423076923076937</v>
      </c>
      <c r="BS37">
        <f t="shared" si="71"/>
        <v>0.53653846153846152</v>
      </c>
      <c r="BT37">
        <f t="shared" si="71"/>
        <v>0.65192307692307694</v>
      </c>
    </row>
    <row r="38" spans="2:72">
      <c r="W38">
        <f t="shared" si="68"/>
        <v>9.6935393603535633</v>
      </c>
      <c r="X38">
        <f t="shared" si="58"/>
        <v>9.6935393603535633</v>
      </c>
      <c r="Y38">
        <f t="shared" si="72"/>
        <v>9.6716007306311411</v>
      </c>
      <c r="AA38">
        <f t="shared" si="69"/>
        <v>-2.193862972242222E-2</v>
      </c>
      <c r="AB38">
        <f t="shared" si="54"/>
        <v>-2.193862972242222E-2</v>
      </c>
      <c r="AC38">
        <v>3</v>
      </c>
      <c r="AN38">
        <f t="shared" si="70"/>
        <v>1.5624999999999998</v>
      </c>
      <c r="AO38">
        <f t="shared" si="71"/>
        <v>7.3600444815299759E-2</v>
      </c>
      <c r="AP38">
        <f t="shared" si="71"/>
        <v>0.10339550068820333</v>
      </c>
      <c r="AQ38">
        <f t="shared" si="71"/>
        <v>0.11084426465642919</v>
      </c>
      <c r="AR38">
        <f t="shared" si="71"/>
        <v>0.12015521961671156</v>
      </c>
      <c r="AS38">
        <f t="shared" si="71"/>
        <v>0.1317939133170645</v>
      </c>
      <c r="AT38">
        <f t="shared" si="71"/>
        <v>0.14634228044250569</v>
      </c>
      <c r="AU38">
        <f t="shared" si="71"/>
        <v>0.16452773934930717</v>
      </c>
      <c r="AV38">
        <f t="shared" si="71"/>
        <v>0.18725956298280905</v>
      </c>
      <c r="AW38">
        <f t="shared" si="71"/>
        <v>0.21567434252468637</v>
      </c>
      <c r="AX38">
        <f t="shared" si="71"/>
        <v>0.25119281695203299</v>
      </c>
      <c r="AY38">
        <f t="shared" si="71"/>
        <v>0.29559090998621629</v>
      </c>
      <c r="AZ38">
        <f t="shared" si="71"/>
        <v>0.35108852627894543</v>
      </c>
      <c r="BA38">
        <f t="shared" si="71"/>
        <v>0.42046054664485688</v>
      </c>
      <c r="BB38">
        <f t="shared" si="71"/>
        <v>0.50717557210224606</v>
      </c>
      <c r="BC38">
        <f t="shared" si="71"/>
        <v>0.6155693539239826</v>
      </c>
      <c r="BD38">
        <f t="shared" si="71"/>
        <v>0.75106158120115329</v>
      </c>
      <c r="BE38">
        <f t="shared" si="71"/>
        <v>7.7083333333333323E-2</v>
      </c>
      <c r="BF38">
        <f t="shared" si="71"/>
        <v>0.10316149373571284</v>
      </c>
      <c r="BG38">
        <f t="shared" si="71"/>
        <v>0.10968103383630771</v>
      </c>
      <c r="BH38">
        <f t="shared" si="71"/>
        <v>0.1178304589620513</v>
      </c>
      <c r="BI38">
        <f t="shared" si="71"/>
        <v>0.12801724036923082</v>
      </c>
      <c r="BJ38">
        <f t="shared" si="71"/>
        <v>0.14075071712820517</v>
      </c>
      <c r="BK38">
        <f t="shared" si="71"/>
        <v>0.15666756307692312</v>
      </c>
      <c r="BL38">
        <f t="shared" si="71"/>
        <v>0.17656362051282057</v>
      </c>
      <c r="BM38">
        <f t="shared" si="71"/>
        <v>0.20143369230769234</v>
      </c>
      <c r="BN38">
        <f t="shared" si="71"/>
        <v>0.23252128205128206</v>
      </c>
      <c r="BO38">
        <f t="shared" si="71"/>
        <v>0.27138076923076931</v>
      </c>
      <c r="BP38">
        <f t="shared" si="71"/>
        <v>0.31995512820512828</v>
      </c>
      <c r="BQ38">
        <f t="shared" si="71"/>
        <v>0.38067307692307695</v>
      </c>
      <c r="BR38">
        <f t="shared" si="71"/>
        <v>0.45657051282051286</v>
      </c>
      <c r="BS38">
        <f t="shared" si="71"/>
        <v>0.55144230769230762</v>
      </c>
      <c r="BT38">
        <f t="shared" si="71"/>
        <v>0.67003205128205123</v>
      </c>
    </row>
    <row r="39" spans="2:72">
      <c r="W39">
        <f t="shared" si="68"/>
        <v>9.3767570283158665</v>
      </c>
      <c r="X39">
        <f t="shared" si="58"/>
        <v>9.3767570283158665</v>
      </c>
      <c r="Y39">
        <f t="shared" si="72"/>
        <v>9.334033145063847</v>
      </c>
      <c r="AA39">
        <f t="shared" si="69"/>
        <v>-4.272388325201959E-2</v>
      </c>
      <c r="AB39">
        <f t="shared" si="54"/>
        <v>-4.272388325201959E-2</v>
      </c>
      <c r="AC39">
        <v>3</v>
      </c>
      <c r="AN39">
        <f t="shared" si="70"/>
        <v>1.9531249999999996</v>
      </c>
      <c r="AO39">
        <f t="shared" si="71"/>
        <v>7.7339768319233976E-2</v>
      </c>
      <c r="AP39">
        <f t="shared" si="71"/>
        <v>0.10713482419213756</v>
      </c>
      <c r="AQ39">
        <f t="shared" si="71"/>
        <v>0.1145835881603634</v>
      </c>
      <c r="AR39">
        <f t="shared" si="71"/>
        <v>0.12389454312064578</v>
      </c>
      <c r="AS39">
        <f t="shared" si="71"/>
        <v>0.13553323682099874</v>
      </c>
      <c r="AT39">
        <f t="shared" si="71"/>
        <v>0.15008160394643991</v>
      </c>
      <c r="AU39">
        <f t="shared" si="71"/>
        <v>0.16826706285324139</v>
      </c>
      <c r="AV39">
        <f t="shared" si="71"/>
        <v>0.19099888648674326</v>
      </c>
      <c r="AW39">
        <f t="shared" si="71"/>
        <v>0.21941366602862061</v>
      </c>
      <c r="AX39">
        <f t="shared" si="71"/>
        <v>0.25493214045596724</v>
      </c>
      <c r="AY39">
        <f t="shared" si="71"/>
        <v>0.29933023349015053</v>
      </c>
      <c r="AZ39">
        <f t="shared" si="71"/>
        <v>0.35482784978287962</v>
      </c>
      <c r="BA39">
        <f t="shared" si="71"/>
        <v>0.42419987014879101</v>
      </c>
      <c r="BB39">
        <f t="shared" si="71"/>
        <v>0.51091489560618031</v>
      </c>
      <c r="BC39">
        <f t="shared" si="71"/>
        <v>0.61930867742791684</v>
      </c>
      <c r="BD39">
        <f t="shared" si="71"/>
        <v>0.75480090470508754</v>
      </c>
      <c r="BE39">
        <f t="shared" si="71"/>
        <v>7.9687499999999994E-2</v>
      </c>
      <c r="BF39">
        <f t="shared" si="71"/>
        <v>0.10664667933489232</v>
      </c>
      <c r="BG39">
        <f t="shared" si="71"/>
        <v>0.1133864741686154</v>
      </c>
      <c r="BH39">
        <f t="shared" si="71"/>
        <v>0.12181121771076925</v>
      </c>
      <c r="BI39">
        <f t="shared" si="71"/>
        <v>0.13234214713846157</v>
      </c>
      <c r="BJ39">
        <f t="shared" si="71"/>
        <v>0.14550580892307696</v>
      </c>
      <c r="BK39">
        <f t="shared" si="71"/>
        <v>0.1619603861538462</v>
      </c>
      <c r="BL39">
        <f t="shared" si="71"/>
        <v>0.18252860769230772</v>
      </c>
      <c r="BM39">
        <f t="shared" si="71"/>
        <v>0.20823888461538467</v>
      </c>
      <c r="BN39">
        <f t="shared" si="71"/>
        <v>0.24037673076923086</v>
      </c>
      <c r="BO39">
        <f t="shared" si="71"/>
        <v>0.28054903846153856</v>
      </c>
      <c r="BP39">
        <f t="shared" si="71"/>
        <v>0.33076442307692316</v>
      </c>
      <c r="BQ39">
        <f t="shared" si="71"/>
        <v>0.39353365384615385</v>
      </c>
      <c r="BR39">
        <f t="shared" si="71"/>
        <v>0.47199519230769232</v>
      </c>
      <c r="BS39">
        <f t="shared" si="71"/>
        <v>0.57007211538461533</v>
      </c>
      <c r="BT39">
        <f t="shared" si="71"/>
        <v>0.69266826923076918</v>
      </c>
    </row>
    <row r="40" spans="2:72">
      <c r="W40">
        <f t="shared" si="68"/>
        <v>9.0087524353678319</v>
      </c>
      <c r="X40">
        <f t="shared" si="58"/>
        <v>9.0087524353678319</v>
      </c>
      <c r="Y40">
        <f t="shared" si="72"/>
        <v>8.9438255565097577</v>
      </c>
      <c r="AA40">
        <f t="shared" si="69"/>
        <v>-6.4926878858074133E-2</v>
      </c>
      <c r="AB40">
        <f t="shared" si="54"/>
        <v>-6.4926878858074133E-2</v>
      </c>
      <c r="AC40">
        <v>3</v>
      </c>
      <c r="AN40">
        <f t="shared" si="70"/>
        <v>2.4414062499999991</v>
      </c>
      <c r="AO40">
        <f t="shared" si="71"/>
        <v>8.2013922699151726E-2</v>
      </c>
      <c r="AP40">
        <f t="shared" si="71"/>
        <v>0.1118089785720553</v>
      </c>
      <c r="AQ40">
        <f t="shared" si="71"/>
        <v>0.11925774254028115</v>
      </c>
      <c r="AR40">
        <f t="shared" si="71"/>
        <v>0.12856869750056354</v>
      </c>
      <c r="AS40">
        <f t="shared" si="71"/>
        <v>0.14020739120091649</v>
      </c>
      <c r="AT40">
        <f t="shared" si="71"/>
        <v>0.15475575832635766</v>
      </c>
      <c r="AU40">
        <f t="shared" si="71"/>
        <v>0.17294121723315911</v>
      </c>
      <c r="AV40">
        <f t="shared" si="71"/>
        <v>0.19567304086666101</v>
      </c>
      <c r="AW40">
        <f t="shared" si="71"/>
        <v>0.22408782040853834</v>
      </c>
      <c r="AX40">
        <f t="shared" si="71"/>
        <v>0.25960629483588499</v>
      </c>
      <c r="AY40">
        <f t="shared" si="71"/>
        <v>0.30400438787006828</v>
      </c>
      <c r="AZ40">
        <f t="shared" si="71"/>
        <v>0.35950200416279737</v>
      </c>
      <c r="BA40">
        <f t="shared" si="71"/>
        <v>0.42887402452870876</v>
      </c>
      <c r="BB40">
        <f t="shared" si="71"/>
        <v>0.515589049986098</v>
      </c>
      <c r="BC40">
        <f t="shared" si="71"/>
        <v>0.62398283180783443</v>
      </c>
      <c r="BD40">
        <f t="shared" si="71"/>
        <v>0.75947505908500523</v>
      </c>
      <c r="BE40">
        <f t="shared" si="71"/>
        <v>8.2942708333333337E-2</v>
      </c>
      <c r="BF40">
        <f t="shared" si="71"/>
        <v>0.1110031613338667</v>
      </c>
      <c r="BG40">
        <f t="shared" si="71"/>
        <v>0.11801827458400002</v>
      </c>
      <c r="BH40">
        <f t="shared" si="71"/>
        <v>0.12678716614666671</v>
      </c>
      <c r="BI40">
        <f t="shared" si="71"/>
        <v>0.13774828060000005</v>
      </c>
      <c r="BJ40">
        <f t="shared" si="71"/>
        <v>0.15144967366666673</v>
      </c>
      <c r="BK40">
        <f t="shared" si="71"/>
        <v>0.16857641500000006</v>
      </c>
      <c r="BL40">
        <f t="shared" si="71"/>
        <v>0.18998484166666671</v>
      </c>
      <c r="BM40">
        <f t="shared" si="71"/>
        <v>0.21674537500000007</v>
      </c>
      <c r="BN40">
        <f t="shared" si="71"/>
        <v>0.25019604166666676</v>
      </c>
      <c r="BO40">
        <f t="shared" si="71"/>
        <v>0.29200937500000007</v>
      </c>
      <c r="BP40">
        <f t="shared" si="71"/>
        <v>0.3442760416666667</v>
      </c>
      <c r="BQ40">
        <f t="shared" si="71"/>
        <v>0.40960937500000005</v>
      </c>
      <c r="BR40">
        <f t="shared" si="71"/>
        <v>0.49127604166666683</v>
      </c>
      <c r="BS40">
        <f t="shared" si="71"/>
        <v>0.59335937500000002</v>
      </c>
      <c r="BT40">
        <f t="shared" si="71"/>
        <v>0.72096354166666654</v>
      </c>
    </row>
    <row r="41" spans="2:72">
      <c r="W41">
        <f t="shared" si="68"/>
        <v>8.5874677161680655</v>
      </c>
      <c r="X41">
        <f t="shared" si="58"/>
        <v>8.5874677161680655</v>
      </c>
      <c r="Y41">
        <f t="shared" si="72"/>
        <v>8.4996667437990414</v>
      </c>
      <c r="AA41">
        <f t="shared" si="69"/>
        <v>-8.7800972369024066E-2</v>
      </c>
      <c r="AB41">
        <f t="shared" si="54"/>
        <v>-8.7800972369024066E-2</v>
      </c>
      <c r="AC41">
        <v>3</v>
      </c>
      <c r="AN41">
        <f t="shared" si="70"/>
        <v>3.0517578124999987</v>
      </c>
      <c r="AO41">
        <f t="shared" si="71"/>
        <v>8.7856615674048927E-2</v>
      </c>
      <c r="AP41">
        <f t="shared" si="71"/>
        <v>0.1176516715469525</v>
      </c>
      <c r="AQ41">
        <f t="shared" si="71"/>
        <v>0.12510043551517838</v>
      </c>
      <c r="AR41">
        <f t="shared" si="71"/>
        <v>0.13441139047546072</v>
      </c>
      <c r="AS41">
        <f t="shared" si="71"/>
        <v>0.14605008417581369</v>
      </c>
      <c r="AT41">
        <f t="shared" si="71"/>
        <v>0.16059845130125486</v>
      </c>
      <c r="AU41">
        <f t="shared" si="71"/>
        <v>0.17878391020805631</v>
      </c>
      <c r="AV41">
        <f t="shared" si="71"/>
        <v>0.20151573384155821</v>
      </c>
      <c r="AW41">
        <f t="shared" si="71"/>
        <v>0.22993051338343554</v>
      </c>
      <c r="AX41">
        <f t="shared" si="71"/>
        <v>0.26544898781078213</v>
      </c>
      <c r="AY41">
        <f t="shared" si="71"/>
        <v>0.30984708084496543</v>
      </c>
      <c r="AZ41">
        <f t="shared" si="71"/>
        <v>0.36534469713769446</v>
      </c>
      <c r="BA41">
        <f t="shared" si="71"/>
        <v>0.43471671750360596</v>
      </c>
      <c r="BB41">
        <f t="shared" si="71"/>
        <v>0.52143174296099515</v>
      </c>
      <c r="BC41">
        <f t="shared" si="71"/>
        <v>0.62982552478273168</v>
      </c>
      <c r="BD41">
        <f t="shared" si="71"/>
        <v>0.76531775205990249</v>
      </c>
      <c r="BE41">
        <f t="shared" si="71"/>
        <v>8.7011718749999994E-2</v>
      </c>
      <c r="BF41">
        <f t="shared" si="71"/>
        <v>0.11644876383258464</v>
      </c>
      <c r="BG41">
        <f t="shared" si="71"/>
        <v>0.1238080251032308</v>
      </c>
      <c r="BH41">
        <f t="shared" si="71"/>
        <v>0.13300710169153848</v>
      </c>
      <c r="BI41">
        <f t="shared" si="71"/>
        <v>0.14450594742692313</v>
      </c>
      <c r="BJ41">
        <f t="shared" si="71"/>
        <v>0.15887950459615388</v>
      </c>
      <c r="BK41">
        <f t="shared" si="71"/>
        <v>0.17684645105769237</v>
      </c>
      <c r="BL41">
        <f t="shared" si="71"/>
        <v>0.19930513413461545</v>
      </c>
      <c r="BM41">
        <f t="shared" si="71"/>
        <v>0.22737848798076929</v>
      </c>
      <c r="BN41">
        <f t="shared" si="71"/>
        <v>0.26247018028846159</v>
      </c>
      <c r="BO41">
        <f t="shared" si="71"/>
        <v>0.30633479567307698</v>
      </c>
      <c r="BP41">
        <f t="shared" si="71"/>
        <v>0.36116556490384621</v>
      </c>
      <c r="BQ41">
        <f t="shared" si="71"/>
        <v>0.42970402644230765</v>
      </c>
      <c r="BR41">
        <f t="shared" si="71"/>
        <v>0.51537710336538467</v>
      </c>
      <c r="BS41">
        <f t="shared" si="71"/>
        <v>0.62246844951923075</v>
      </c>
      <c r="BT41">
        <f t="shared" si="71"/>
        <v>0.75633263221153835</v>
      </c>
    </row>
    <row r="42" spans="2:72">
      <c r="W42">
        <f t="shared" si="68"/>
        <v>8.1132106407412703</v>
      </c>
      <c r="X42">
        <f t="shared" si="58"/>
        <v>8.1132106407412703</v>
      </c>
      <c r="Y42">
        <f t="shared" si="72"/>
        <v>8.0028786184361973</v>
      </c>
      <c r="AA42">
        <f t="shared" si="69"/>
        <v>-0.110332022305073</v>
      </c>
      <c r="AB42">
        <f t="shared" si="54"/>
        <v>-0.110332022305073</v>
      </c>
      <c r="AC42">
        <v>3</v>
      </c>
      <c r="AN42">
        <f t="shared" si="70"/>
        <v>3.8146972656249987</v>
      </c>
      <c r="AO42">
        <f t="shared" si="71"/>
        <v>9.5159981892670442E-2</v>
      </c>
      <c r="AP42">
        <f t="shared" si="71"/>
        <v>0.12495503776557404</v>
      </c>
      <c r="AQ42">
        <f t="shared" si="71"/>
        <v>0.1324038017337999</v>
      </c>
      <c r="AR42">
        <f t="shared" si="71"/>
        <v>0.14171475669408226</v>
      </c>
      <c r="AS42">
        <f t="shared" si="71"/>
        <v>0.15335345039443521</v>
      </c>
      <c r="AT42">
        <f t="shared" si="71"/>
        <v>0.1679018175198764</v>
      </c>
      <c r="AU42">
        <f t="shared" si="71"/>
        <v>0.18608727642667788</v>
      </c>
      <c r="AV42">
        <f t="shared" si="71"/>
        <v>0.20881910006017976</v>
      </c>
      <c r="AW42">
        <f t="shared" si="71"/>
        <v>0.23723387960205708</v>
      </c>
      <c r="AX42">
        <f t="shared" si="71"/>
        <v>0.27275235402940373</v>
      </c>
      <c r="AY42">
        <f t="shared" si="71"/>
        <v>0.31715044706358697</v>
      </c>
      <c r="AZ42">
        <f t="shared" si="71"/>
        <v>0.37264806335631612</v>
      </c>
      <c r="BA42">
        <f t="shared" si="71"/>
        <v>0.44202008372222751</v>
      </c>
      <c r="BB42">
        <f t="shared" si="71"/>
        <v>0.52873510917961675</v>
      </c>
      <c r="BC42">
        <f t="shared" si="71"/>
        <v>0.63712889100135328</v>
      </c>
      <c r="BD42">
        <f t="shared" si="71"/>
        <v>0.77262111827852398</v>
      </c>
      <c r="BE42">
        <f t="shared" si="71"/>
        <v>9.2097981770833337E-2</v>
      </c>
      <c r="BF42">
        <f t="shared" si="71"/>
        <v>0.12325576695598207</v>
      </c>
      <c r="BG42">
        <f t="shared" si="71"/>
        <v>0.13104521325226925</v>
      </c>
      <c r="BH42">
        <f t="shared" si="71"/>
        <v>0.14078202112262822</v>
      </c>
      <c r="BI42">
        <f t="shared" si="71"/>
        <v>0.15295303096057694</v>
      </c>
      <c r="BJ42">
        <f t="shared" si="71"/>
        <v>0.16816679325801287</v>
      </c>
      <c r="BK42">
        <f t="shared" si="71"/>
        <v>0.18718399612980777</v>
      </c>
      <c r="BL42">
        <f t="shared" si="71"/>
        <v>0.21095549971955135</v>
      </c>
      <c r="BM42">
        <f t="shared" si="71"/>
        <v>0.24066987920673083</v>
      </c>
      <c r="BN42">
        <f t="shared" si="71"/>
        <v>0.27781285356570518</v>
      </c>
      <c r="BO42">
        <f t="shared" si="71"/>
        <v>0.32424157151442318</v>
      </c>
      <c r="BP42">
        <f t="shared" si="71"/>
        <v>0.38227746895032061</v>
      </c>
      <c r="BQ42">
        <f t="shared" si="71"/>
        <v>0.45482234074519234</v>
      </c>
      <c r="BR42">
        <f t="shared" si="71"/>
        <v>0.54550343048878225</v>
      </c>
      <c r="BS42">
        <f t="shared" si="71"/>
        <v>0.65885479266826918</v>
      </c>
      <c r="BT42">
        <f t="shared" si="71"/>
        <v>0.8005439953926281</v>
      </c>
    </row>
    <row r="43" spans="2:72">
      <c r="W43">
        <f t="shared" si="68"/>
        <v>7.5892963710676318</v>
      </c>
      <c r="X43">
        <f t="shared" si="58"/>
        <v>7.5892963710676318</v>
      </c>
      <c r="Y43">
        <f t="shared" si="72"/>
        <v>7.4579977385206684</v>
      </c>
      <c r="AA43">
        <f t="shared" si="69"/>
        <v>-0.13129863254696339</v>
      </c>
      <c r="AB43">
        <f t="shared" si="54"/>
        <v>-0.13129863254696339</v>
      </c>
      <c r="AC43">
        <v>3</v>
      </c>
      <c r="AN43">
        <f t="shared" si="70"/>
        <v>4.7683715820312473</v>
      </c>
      <c r="AO43">
        <f t="shared" si="71"/>
        <v>0.10428918966594733</v>
      </c>
      <c r="AP43">
        <f t="shared" si="71"/>
        <v>0.1340842455388509</v>
      </c>
      <c r="AQ43">
        <f t="shared" si="71"/>
        <v>0.14153300950707676</v>
      </c>
      <c r="AR43">
        <f t="shared" si="71"/>
        <v>0.15084396446735915</v>
      </c>
      <c r="AS43">
        <f t="shared" si="71"/>
        <v>0.1624826581677121</v>
      </c>
      <c r="AT43">
        <f t="shared" si="71"/>
        <v>0.17703102529315329</v>
      </c>
      <c r="AU43">
        <f t="shared" si="71"/>
        <v>0.19521648419995477</v>
      </c>
      <c r="AV43">
        <f t="shared" si="71"/>
        <v>0.21794830783345662</v>
      </c>
      <c r="AW43">
        <f t="shared" si="71"/>
        <v>0.24636308737533394</v>
      </c>
      <c r="AX43">
        <f t="shared" si="71"/>
        <v>0.28188156180268059</v>
      </c>
      <c r="AY43">
        <f t="shared" si="71"/>
        <v>0.32627965483686389</v>
      </c>
      <c r="AZ43">
        <f t="shared" si="71"/>
        <v>0.38177727112959298</v>
      </c>
      <c r="BA43">
        <f t="shared" si="71"/>
        <v>0.45114929149550442</v>
      </c>
      <c r="BB43">
        <f t="shared" si="71"/>
        <v>0.53786431695289361</v>
      </c>
      <c r="BC43">
        <f t="shared" si="71"/>
        <v>0.64625809877463014</v>
      </c>
      <c r="BD43">
        <f t="shared" si="71"/>
        <v>0.78175032605180084</v>
      </c>
      <c r="BE43">
        <f t="shared" si="71"/>
        <v>9.8455810546874981E-2</v>
      </c>
      <c r="BF43">
        <f t="shared" si="71"/>
        <v>0.13176452086022883</v>
      </c>
      <c r="BG43">
        <f t="shared" si="71"/>
        <v>0.14009169843856731</v>
      </c>
      <c r="BH43">
        <f t="shared" si="71"/>
        <v>0.1505006704114904</v>
      </c>
      <c r="BI43">
        <f t="shared" si="71"/>
        <v>0.16351188537764424</v>
      </c>
      <c r="BJ43">
        <f t="shared" si="71"/>
        <v>0.17977590408533656</v>
      </c>
      <c r="BK43">
        <f t="shared" si="71"/>
        <v>0.20010592746995196</v>
      </c>
      <c r="BL43">
        <f t="shared" si="71"/>
        <v>0.22551845670072115</v>
      </c>
      <c r="BM43">
        <f t="shared" si="71"/>
        <v>0.25728411823918268</v>
      </c>
      <c r="BN43">
        <f t="shared" si="71"/>
        <v>0.29699119516225964</v>
      </c>
      <c r="BO43">
        <f t="shared" si="71"/>
        <v>0.34662504131610578</v>
      </c>
      <c r="BP43">
        <f t="shared" si="71"/>
        <v>0.40866734900841351</v>
      </c>
      <c r="BQ43">
        <f t="shared" si="71"/>
        <v>0.48622023362379801</v>
      </c>
      <c r="BR43">
        <f t="shared" si="71"/>
        <v>0.58316133939302883</v>
      </c>
      <c r="BS43">
        <f t="shared" si="71"/>
        <v>0.70433772160456709</v>
      </c>
      <c r="BT43">
        <f t="shared" si="71"/>
        <v>0.85580819936899022</v>
      </c>
    </row>
    <row r="44" spans="2:72">
      <c r="W44">
        <f t="shared" si="68"/>
        <v>7.0224490654278187</v>
      </c>
      <c r="X44">
        <f t="shared" si="58"/>
        <v>7.0224490654278187</v>
      </c>
      <c r="Y44">
        <f t="shared" si="72"/>
        <v>6.8730527446955358</v>
      </c>
      <c r="AA44">
        <f t="shared" si="69"/>
        <v>-0.14939632073228282</v>
      </c>
      <c r="AB44">
        <f t="shared" si="54"/>
        <v>-0.14939632073228282</v>
      </c>
      <c r="AC44">
        <v>3</v>
      </c>
      <c r="AN44">
        <f t="shared" si="70"/>
        <v>5.9604644775390598</v>
      </c>
      <c r="AO44">
        <f t="shared" si="71"/>
        <v>0.11570069938254343</v>
      </c>
      <c r="AP44">
        <f t="shared" si="71"/>
        <v>0.145495755255447</v>
      </c>
      <c r="AQ44">
        <f t="shared" si="71"/>
        <v>0.15294451922367289</v>
      </c>
      <c r="AR44">
        <f t="shared" si="71"/>
        <v>0.16225547418395525</v>
      </c>
      <c r="AS44">
        <f t="shared" si="71"/>
        <v>0.17389416788430817</v>
      </c>
      <c r="AT44">
        <f t="shared" si="71"/>
        <v>0.18844253500974936</v>
      </c>
      <c r="AU44">
        <f t="shared" si="71"/>
        <v>0.20662799391655085</v>
      </c>
      <c r="AV44">
        <f t="shared" si="71"/>
        <v>0.22935981755005277</v>
      </c>
      <c r="AW44">
        <f t="shared" si="71"/>
        <v>0.25777459709193007</v>
      </c>
      <c r="AX44">
        <f t="shared" si="71"/>
        <v>0.29329307151927669</v>
      </c>
      <c r="AY44">
        <f t="shared" si="71"/>
        <v>0.33769116455345999</v>
      </c>
      <c r="AZ44">
        <f t="shared" si="71"/>
        <v>0.39318878084618913</v>
      </c>
      <c r="BA44">
        <f t="shared" si="71"/>
        <v>0.46256080121210041</v>
      </c>
      <c r="BB44">
        <f t="shared" si="71"/>
        <v>0.54927582666948971</v>
      </c>
      <c r="BC44">
        <f t="shared" ref="AO44:BT50" si="74">1/BC28</f>
        <v>0.65766960849122624</v>
      </c>
      <c r="BD44">
        <f t="shared" si="74"/>
        <v>0.79316183576839694</v>
      </c>
      <c r="BE44">
        <f t="shared" si="74"/>
        <v>0.10640309651692707</v>
      </c>
      <c r="BF44">
        <f t="shared" si="74"/>
        <v>0.14240046324053734</v>
      </c>
      <c r="BG44">
        <f t="shared" si="74"/>
        <v>0.15139980492143992</v>
      </c>
      <c r="BH44">
        <f t="shared" si="74"/>
        <v>0.16264898202256814</v>
      </c>
      <c r="BI44">
        <f t="shared" si="74"/>
        <v>0.1767104533989784</v>
      </c>
      <c r="BJ44">
        <f t="shared" si="74"/>
        <v>0.19428729261949124</v>
      </c>
      <c r="BK44">
        <f t="shared" si="74"/>
        <v>0.21625834164513225</v>
      </c>
      <c r="BL44">
        <f t="shared" si="74"/>
        <v>0.24372215292718352</v>
      </c>
      <c r="BM44">
        <f t="shared" si="74"/>
        <v>0.27805191702974763</v>
      </c>
      <c r="BN44">
        <f t="shared" si="74"/>
        <v>0.32096412215795278</v>
      </c>
      <c r="BO44">
        <f t="shared" si="74"/>
        <v>0.37460437856820916</v>
      </c>
      <c r="BP44">
        <f t="shared" si="74"/>
        <v>0.44165469908102967</v>
      </c>
      <c r="BQ44">
        <f t="shared" si="74"/>
        <v>0.52546759972205526</v>
      </c>
      <c r="BR44">
        <f t="shared" si="74"/>
        <v>0.63023372552333734</v>
      </c>
      <c r="BS44">
        <f t="shared" si="74"/>
        <v>0.76119138277493992</v>
      </c>
      <c r="BT44">
        <f t="shared" si="74"/>
        <v>0.92488845433944278</v>
      </c>
    </row>
    <row r="45" spans="2:72">
      <c r="W45">
        <f t="shared" si="68"/>
        <v>6.4227976961319975</v>
      </c>
      <c r="X45">
        <f t="shared" si="58"/>
        <v>6.4227976961319975</v>
      </c>
      <c r="Y45">
        <f t="shared" si="72"/>
        <v>6.2593835043585804</v>
      </c>
      <c r="AA45">
        <f t="shared" si="69"/>
        <v>-0.16341419177341709</v>
      </c>
      <c r="AB45">
        <f t="shared" si="54"/>
        <v>-0.16341419177341709</v>
      </c>
      <c r="AC45">
        <v>3</v>
      </c>
      <c r="AN45">
        <f t="shared" si="70"/>
        <v>7.4505805969238246</v>
      </c>
      <c r="AO45">
        <f t="shared" si="74"/>
        <v>0.12996508652828859</v>
      </c>
      <c r="AP45">
        <f t="shared" si="74"/>
        <v>0.15976014240119216</v>
      </c>
      <c r="AQ45">
        <f t="shared" si="74"/>
        <v>0.16720890636941801</v>
      </c>
      <c r="AR45">
        <f t="shared" si="74"/>
        <v>0.17651986132970038</v>
      </c>
      <c r="AS45">
        <f t="shared" si="74"/>
        <v>0.18815855503005335</v>
      </c>
      <c r="AT45">
        <f t="shared" si="74"/>
        <v>0.20270692215549452</v>
      </c>
      <c r="AU45">
        <f t="shared" si="74"/>
        <v>0.220892381062296</v>
      </c>
      <c r="AV45">
        <f t="shared" si="74"/>
        <v>0.24362420469579782</v>
      </c>
      <c r="AW45">
        <f t="shared" si="74"/>
        <v>0.2720389842376752</v>
      </c>
      <c r="AX45">
        <f t="shared" si="74"/>
        <v>0.30755745866502182</v>
      </c>
      <c r="AY45">
        <f t="shared" si="74"/>
        <v>0.35195555169920512</v>
      </c>
      <c r="AZ45">
        <f t="shared" si="74"/>
        <v>0.40745316799193426</v>
      </c>
      <c r="BA45">
        <f t="shared" si="74"/>
        <v>0.4768251883578456</v>
      </c>
      <c r="BB45">
        <f t="shared" si="74"/>
        <v>0.56354021381523489</v>
      </c>
      <c r="BC45">
        <f t="shared" si="74"/>
        <v>0.67193399563697143</v>
      </c>
      <c r="BD45">
        <f t="shared" si="74"/>
        <v>0.80742622291414201</v>
      </c>
      <c r="BE45">
        <f t="shared" si="74"/>
        <v>0.11633720397949217</v>
      </c>
      <c r="BF45">
        <f t="shared" si="74"/>
        <v>0.15569539121592296</v>
      </c>
      <c r="BG45">
        <f t="shared" si="74"/>
        <v>0.16553493802503066</v>
      </c>
      <c r="BH45">
        <f t="shared" si="74"/>
        <v>0.17783437153641526</v>
      </c>
      <c r="BI45">
        <f t="shared" si="74"/>
        <v>0.19320866342564605</v>
      </c>
      <c r="BJ45">
        <f t="shared" si="74"/>
        <v>0.2124265282871845</v>
      </c>
      <c r="BK45">
        <f t="shared" si="74"/>
        <v>0.23644885936410759</v>
      </c>
      <c r="BL45">
        <f t="shared" si="74"/>
        <v>0.26647677321026142</v>
      </c>
      <c r="BM45">
        <f t="shared" si="74"/>
        <v>0.30401166551795372</v>
      </c>
      <c r="BN45">
        <f t="shared" si="74"/>
        <v>0.35093028090256917</v>
      </c>
      <c r="BO45">
        <f t="shared" si="74"/>
        <v>0.40957855013333833</v>
      </c>
      <c r="BP45">
        <f t="shared" si="74"/>
        <v>0.4828888866717998</v>
      </c>
      <c r="BQ45">
        <f t="shared" si="74"/>
        <v>0.57452680734487671</v>
      </c>
      <c r="BR45">
        <f t="shared" si="74"/>
        <v>0.68907420818622289</v>
      </c>
      <c r="BS45">
        <f t="shared" si="74"/>
        <v>0.83225845923790542</v>
      </c>
      <c r="BT45">
        <f t="shared" si="74"/>
        <v>1.0112387730525088</v>
      </c>
    </row>
    <row r="46" spans="2:72">
      <c r="W46">
        <f t="shared" si="68"/>
        <v>5.8033572603169752</v>
      </c>
      <c r="X46">
        <f t="shared" si="58"/>
        <v>5.8033572603169752</v>
      </c>
      <c r="Y46">
        <f t="shared" si="72"/>
        <v>5.6309278290555573</v>
      </c>
      <c r="AA46">
        <f t="shared" si="69"/>
        <v>-0.17242943126141785</v>
      </c>
      <c r="AB46">
        <f t="shared" si="54"/>
        <v>-0.17242943126141785</v>
      </c>
      <c r="AC46">
        <v>3</v>
      </c>
      <c r="AN46">
        <f t="shared" si="70"/>
        <v>9.3132257461547798</v>
      </c>
      <c r="AO46">
        <f t="shared" si="74"/>
        <v>0.14779557046047001</v>
      </c>
      <c r="AP46">
        <f t="shared" si="74"/>
        <v>0.17759062633337358</v>
      </c>
      <c r="AQ46">
        <f t="shared" si="74"/>
        <v>0.18503939030159944</v>
      </c>
      <c r="AR46">
        <f t="shared" si="74"/>
        <v>0.19435034526188183</v>
      </c>
      <c r="AS46">
        <f t="shared" si="74"/>
        <v>0.20598903896223478</v>
      </c>
      <c r="AT46">
        <f t="shared" si="74"/>
        <v>0.22053740608767594</v>
      </c>
      <c r="AU46">
        <f t="shared" si="74"/>
        <v>0.23872286499447742</v>
      </c>
      <c r="AV46">
        <f t="shared" si="74"/>
        <v>0.26145468862797933</v>
      </c>
      <c r="AW46">
        <f t="shared" si="74"/>
        <v>0.28986946816985665</v>
      </c>
      <c r="AX46">
        <f t="shared" si="74"/>
        <v>0.32538794259720327</v>
      </c>
      <c r="AY46">
        <f t="shared" si="74"/>
        <v>0.36978603563138657</v>
      </c>
      <c r="AZ46">
        <f t="shared" si="74"/>
        <v>0.42528365192411566</v>
      </c>
      <c r="BA46">
        <f t="shared" si="74"/>
        <v>0.49465567229002705</v>
      </c>
      <c r="BB46">
        <f t="shared" si="74"/>
        <v>0.58137069774741634</v>
      </c>
      <c r="BC46">
        <f t="shared" si="74"/>
        <v>0.68976447956915277</v>
      </c>
      <c r="BD46">
        <f t="shared" si="74"/>
        <v>0.82525670684632357</v>
      </c>
      <c r="BE46">
        <f t="shared" si="74"/>
        <v>0.12875483830769854</v>
      </c>
      <c r="BF46">
        <f t="shared" si="74"/>
        <v>0.17231405118515497</v>
      </c>
      <c r="BG46">
        <f t="shared" si="74"/>
        <v>0.18320385440451908</v>
      </c>
      <c r="BH46">
        <f t="shared" si="74"/>
        <v>0.19681610842872421</v>
      </c>
      <c r="BI46">
        <f t="shared" si="74"/>
        <v>0.21383142595898061</v>
      </c>
      <c r="BJ46">
        <f t="shared" si="74"/>
        <v>0.23510057287180114</v>
      </c>
      <c r="BK46">
        <f t="shared" si="74"/>
        <v>0.26168700651282678</v>
      </c>
      <c r="BL46">
        <f t="shared" si="74"/>
        <v>0.29492004856410881</v>
      </c>
      <c r="BM46">
        <f t="shared" si="74"/>
        <v>0.33646135112821135</v>
      </c>
      <c r="BN46">
        <f t="shared" si="74"/>
        <v>0.38838797933333963</v>
      </c>
      <c r="BO46">
        <f t="shared" si="74"/>
        <v>0.45329626458974986</v>
      </c>
      <c r="BP46">
        <f t="shared" si="74"/>
        <v>0.53443162116026266</v>
      </c>
      <c r="BQ46">
        <f t="shared" si="74"/>
        <v>0.63585081687340361</v>
      </c>
      <c r="BR46">
        <f t="shared" si="74"/>
        <v>0.76262481151482997</v>
      </c>
      <c r="BS46">
        <f t="shared" si="74"/>
        <v>0.92109230481661253</v>
      </c>
      <c r="BT46">
        <f t="shared" si="74"/>
        <v>1.1191766714438409</v>
      </c>
    </row>
    <row r="47" spans="2:72">
      <c r="W47">
        <f t="shared" si="68"/>
        <v>5.1790024804121124</v>
      </c>
      <c r="X47">
        <f t="shared" si="58"/>
        <v>5.1790024804121124</v>
      </c>
      <c r="Y47">
        <f t="shared" si="72"/>
        <v>5.003033558164045</v>
      </c>
      <c r="AA47">
        <f t="shared" si="69"/>
        <v>-0.17596892224806737</v>
      </c>
      <c r="AB47">
        <f t="shared" si="54"/>
        <v>-0.17596892224806737</v>
      </c>
      <c r="AC47">
        <v>3</v>
      </c>
      <c r="AN47">
        <f t="shared" si="70"/>
        <v>11.641532182693474</v>
      </c>
      <c r="AO47">
        <f t="shared" si="74"/>
        <v>0.1700836753756968</v>
      </c>
      <c r="AP47">
        <f t="shared" si="74"/>
        <v>0.19987873124860037</v>
      </c>
      <c r="AQ47">
        <f t="shared" si="74"/>
        <v>0.20732749521682625</v>
      </c>
      <c r="AR47">
        <f t="shared" si="74"/>
        <v>0.21663845017710859</v>
      </c>
      <c r="AS47">
        <f t="shared" si="74"/>
        <v>0.22827714387746156</v>
      </c>
      <c r="AT47">
        <f t="shared" si="74"/>
        <v>0.24282551100290276</v>
      </c>
      <c r="AU47">
        <f t="shared" si="74"/>
        <v>0.26101096990970424</v>
      </c>
      <c r="AV47">
        <f t="shared" si="74"/>
        <v>0.28374279354320608</v>
      </c>
      <c r="AW47">
        <f t="shared" si="74"/>
        <v>0.31215757308508341</v>
      </c>
      <c r="AX47">
        <f t="shared" si="74"/>
        <v>0.34767604751243003</v>
      </c>
      <c r="AY47">
        <f t="shared" si="74"/>
        <v>0.39207414054661333</v>
      </c>
      <c r="AZ47">
        <f t="shared" si="74"/>
        <v>0.44757175683934242</v>
      </c>
      <c r="BA47">
        <f t="shared" si="74"/>
        <v>0.51694377720525386</v>
      </c>
      <c r="BB47">
        <f t="shared" si="74"/>
        <v>0.60365880266264316</v>
      </c>
      <c r="BC47">
        <f t="shared" si="74"/>
        <v>0.71205258448437958</v>
      </c>
      <c r="BD47">
        <f t="shared" si="74"/>
        <v>0.8475448117615505</v>
      </c>
      <c r="BE47">
        <f t="shared" si="74"/>
        <v>0.14427688121795654</v>
      </c>
      <c r="BF47">
        <f t="shared" si="74"/>
        <v>0.19308737614669502</v>
      </c>
      <c r="BG47">
        <f t="shared" si="74"/>
        <v>0.20528999987887964</v>
      </c>
      <c r="BH47">
        <f t="shared" si="74"/>
        <v>0.2205432795441104</v>
      </c>
      <c r="BI47">
        <f t="shared" si="74"/>
        <v>0.23960987912564888</v>
      </c>
      <c r="BJ47">
        <f t="shared" si="74"/>
        <v>0.26344312860257196</v>
      </c>
      <c r="BK47">
        <f t="shared" si="74"/>
        <v>0.2932346904487258</v>
      </c>
      <c r="BL47">
        <f t="shared" si="74"/>
        <v>0.33047414275641812</v>
      </c>
      <c r="BM47">
        <f t="shared" si="74"/>
        <v>0.3770234581410335</v>
      </c>
      <c r="BN47">
        <f t="shared" si="74"/>
        <v>0.43521010237180269</v>
      </c>
      <c r="BO47">
        <f t="shared" si="74"/>
        <v>0.50794340766026425</v>
      </c>
      <c r="BP47">
        <f t="shared" si="74"/>
        <v>0.59886003927084119</v>
      </c>
      <c r="BQ47">
        <f t="shared" si="74"/>
        <v>0.71250582878406232</v>
      </c>
      <c r="BR47">
        <f t="shared" si="74"/>
        <v>0.85456306567558871</v>
      </c>
      <c r="BS47">
        <f t="shared" si="74"/>
        <v>1.0321346117899968</v>
      </c>
      <c r="BT47">
        <f t="shared" si="74"/>
        <v>1.2540990444330067</v>
      </c>
    </row>
    <row r="48" spans="2:72">
      <c r="W48">
        <f t="shared" si="68"/>
        <v>4.5650837342657109</v>
      </c>
      <c r="X48">
        <f t="shared" si="58"/>
        <v>4.5650837342657109</v>
      </c>
      <c r="Y48">
        <f t="shared" si="72"/>
        <v>4.3909940951401936</v>
      </c>
      <c r="AA48">
        <f t="shared" si="69"/>
        <v>-0.17408963912551734</v>
      </c>
      <c r="AB48">
        <f t="shared" si="54"/>
        <v>-0.17408963912551734</v>
      </c>
      <c r="AC48">
        <v>3</v>
      </c>
      <c r="AN48">
        <f t="shared" si="70"/>
        <v>14.551915228366843</v>
      </c>
      <c r="AO48">
        <f t="shared" si="74"/>
        <v>0.19794380651973023</v>
      </c>
      <c r="AP48">
        <f t="shared" si="74"/>
        <v>0.22773886239263377</v>
      </c>
      <c r="AQ48">
        <f t="shared" si="74"/>
        <v>0.23518762636085966</v>
      </c>
      <c r="AR48">
        <f t="shared" si="74"/>
        <v>0.24449858132114205</v>
      </c>
      <c r="AS48">
        <f t="shared" si="74"/>
        <v>0.25613727502149503</v>
      </c>
      <c r="AT48">
        <f t="shared" si="74"/>
        <v>0.27068564214693613</v>
      </c>
      <c r="AU48">
        <f t="shared" si="74"/>
        <v>0.28887110105373764</v>
      </c>
      <c r="AV48">
        <f t="shared" si="74"/>
        <v>0.31160292468723949</v>
      </c>
      <c r="AW48">
        <f t="shared" si="74"/>
        <v>0.34001770422911681</v>
      </c>
      <c r="AX48">
        <f t="shared" si="74"/>
        <v>0.37553617865646349</v>
      </c>
      <c r="AY48">
        <f t="shared" si="74"/>
        <v>0.41993427169064673</v>
      </c>
      <c r="AZ48">
        <f t="shared" si="74"/>
        <v>0.47543188798337588</v>
      </c>
      <c r="BA48">
        <f t="shared" si="74"/>
        <v>0.54480390834928738</v>
      </c>
      <c r="BB48">
        <f t="shared" si="74"/>
        <v>0.63151893380667656</v>
      </c>
      <c r="BC48">
        <f t="shared" si="74"/>
        <v>0.7399127156284131</v>
      </c>
      <c r="BD48">
        <f t="shared" si="74"/>
        <v>0.87540494290558346</v>
      </c>
      <c r="BE48">
        <f t="shared" si="74"/>
        <v>0.16367943485577896</v>
      </c>
      <c r="BF48">
        <f t="shared" si="74"/>
        <v>0.21905403234862</v>
      </c>
      <c r="BG48">
        <f t="shared" si="74"/>
        <v>0.23289768172183026</v>
      </c>
      <c r="BH48">
        <f t="shared" si="74"/>
        <v>0.25020224343834313</v>
      </c>
      <c r="BI48">
        <f t="shared" si="74"/>
        <v>0.27183294558398408</v>
      </c>
      <c r="BJ48">
        <f t="shared" si="74"/>
        <v>0.29887132326603538</v>
      </c>
      <c r="BK48">
        <f t="shared" si="74"/>
        <v>0.33266929536859952</v>
      </c>
      <c r="BL48">
        <f t="shared" si="74"/>
        <v>0.37491676049680461</v>
      </c>
      <c r="BM48">
        <f t="shared" si="74"/>
        <v>0.42772609190706107</v>
      </c>
      <c r="BN48">
        <f t="shared" si="74"/>
        <v>0.49373775616988158</v>
      </c>
      <c r="BO48">
        <f t="shared" si="74"/>
        <v>0.57625233649840724</v>
      </c>
      <c r="BP48">
        <f t="shared" si="74"/>
        <v>0.67939556190906414</v>
      </c>
      <c r="BQ48">
        <f t="shared" si="74"/>
        <v>0.80832459367238541</v>
      </c>
      <c r="BR48">
        <f t="shared" si="74"/>
        <v>0.96948588337653707</v>
      </c>
      <c r="BS48">
        <f t="shared" si="74"/>
        <v>1.1709374955067264</v>
      </c>
      <c r="BT48">
        <f t="shared" si="74"/>
        <v>1.4227520106694631</v>
      </c>
    </row>
    <row r="49" spans="23:72">
      <c r="W49">
        <f t="shared" si="68"/>
        <v>3.9759478596516438</v>
      </c>
      <c r="X49">
        <f t="shared" si="58"/>
        <v>3.9759478596516438</v>
      </c>
      <c r="Y49">
        <f t="shared" si="72"/>
        <v>3.8085948559116742</v>
      </c>
      <c r="AA49">
        <f t="shared" si="69"/>
        <v>-0.16735300373996953</v>
      </c>
      <c r="AB49">
        <f t="shared" si="54"/>
        <v>-0.16735300373996953</v>
      </c>
      <c r="AC49">
        <v>3</v>
      </c>
      <c r="AN49">
        <f t="shared" si="70"/>
        <v>18.189894035458554</v>
      </c>
      <c r="AO49">
        <f t="shared" si="74"/>
        <v>0.23276897044977207</v>
      </c>
      <c r="AP49">
        <f t="shared" si="74"/>
        <v>0.26256402632267567</v>
      </c>
      <c r="AQ49">
        <f t="shared" si="74"/>
        <v>0.27001279029090153</v>
      </c>
      <c r="AR49">
        <f t="shared" si="74"/>
        <v>0.27932374525118386</v>
      </c>
      <c r="AS49">
        <f t="shared" si="74"/>
        <v>0.29096243895153689</v>
      </c>
      <c r="AT49">
        <f t="shared" si="74"/>
        <v>0.30551080607697806</v>
      </c>
      <c r="AU49">
        <f t="shared" si="74"/>
        <v>0.32369626498377951</v>
      </c>
      <c r="AV49">
        <f t="shared" si="74"/>
        <v>0.34642808861728136</v>
      </c>
      <c r="AW49">
        <f t="shared" si="74"/>
        <v>0.37484286815915874</v>
      </c>
      <c r="AX49">
        <f t="shared" si="74"/>
        <v>0.41036134258650542</v>
      </c>
      <c r="AY49">
        <f t="shared" si="74"/>
        <v>0.4547594356206886</v>
      </c>
      <c r="AZ49">
        <f t="shared" si="74"/>
        <v>0.51025705191341775</v>
      </c>
      <c r="BA49">
        <f t="shared" si="74"/>
        <v>0.57962907227932914</v>
      </c>
      <c r="BB49">
        <f t="shared" si="74"/>
        <v>0.66634409773671843</v>
      </c>
      <c r="BC49">
        <f t="shared" si="74"/>
        <v>0.77473787955845497</v>
      </c>
      <c r="BD49">
        <f t="shared" si="74"/>
        <v>0.91023010683562555</v>
      </c>
      <c r="BE49">
        <f t="shared" si="74"/>
        <v>0.18793262690305704</v>
      </c>
      <c r="BF49">
        <f t="shared" si="74"/>
        <v>0.25151235260102628</v>
      </c>
      <c r="BG49">
        <f t="shared" si="74"/>
        <v>0.26740728402551861</v>
      </c>
      <c r="BH49">
        <f t="shared" si="74"/>
        <v>0.28727594830613395</v>
      </c>
      <c r="BI49">
        <f t="shared" si="74"/>
        <v>0.3121117786569032</v>
      </c>
      <c r="BJ49">
        <f t="shared" si="74"/>
        <v>0.3431565665953647</v>
      </c>
      <c r="BK49">
        <f t="shared" si="74"/>
        <v>0.38196255151844172</v>
      </c>
      <c r="BL49">
        <f t="shared" si="74"/>
        <v>0.43047003267228784</v>
      </c>
      <c r="BM49">
        <f t="shared" si="74"/>
        <v>0.49110438411459545</v>
      </c>
      <c r="BN49">
        <f t="shared" si="74"/>
        <v>0.56689732341748011</v>
      </c>
      <c r="BO49">
        <f t="shared" si="74"/>
        <v>0.66163849754608595</v>
      </c>
      <c r="BP49">
        <f t="shared" si="74"/>
        <v>0.78006496520684299</v>
      </c>
      <c r="BQ49">
        <f t="shared" si="74"/>
        <v>0.92809804978278931</v>
      </c>
      <c r="BR49">
        <f t="shared" si="74"/>
        <v>1.1131394055027226</v>
      </c>
      <c r="BS49">
        <f t="shared" si="74"/>
        <v>1.3444411001526388</v>
      </c>
      <c r="BT49">
        <f t="shared" si="74"/>
        <v>1.633568218465034</v>
      </c>
    </row>
    <row r="50" spans="23:72">
      <c r="W50">
        <f t="shared" si="68"/>
        <v>3.4236579560754432</v>
      </c>
      <c r="X50">
        <f t="shared" si="58"/>
        <v>3.4236579560754432</v>
      </c>
      <c r="Y50">
        <f>AP34</f>
        <v>3.2669544678169262</v>
      </c>
      <c r="AA50">
        <f t="shared" si="69"/>
        <v>-0.15670348825851699</v>
      </c>
      <c r="AB50">
        <f t="shared" si="54"/>
        <v>-0.15670348825851699</v>
      </c>
      <c r="AC50">
        <v>3</v>
      </c>
      <c r="AN50">
        <f t="shared" si="70"/>
        <v>22.737367544323188</v>
      </c>
      <c r="AO50">
        <f t="shared" si="74"/>
        <v>0.27630042536232435</v>
      </c>
      <c r="AP50">
        <f t="shared" si="74"/>
        <v>0.30609548123522795</v>
      </c>
      <c r="AQ50">
        <f t="shared" si="74"/>
        <v>0.31354424520345381</v>
      </c>
      <c r="AR50">
        <f t="shared" si="74"/>
        <v>0.32285520016373614</v>
      </c>
      <c r="AS50">
        <f t="shared" si="74"/>
        <v>0.33449389386408912</v>
      </c>
      <c r="AT50">
        <f t="shared" si="74"/>
        <v>0.34904226098953028</v>
      </c>
      <c r="AU50">
        <f t="shared" si="74"/>
        <v>0.36722771989633174</v>
      </c>
      <c r="AV50">
        <f t="shared" si="74"/>
        <v>0.38995954352983364</v>
      </c>
      <c r="AW50">
        <f t="shared" si="74"/>
        <v>0.41837432307171102</v>
      </c>
      <c r="AX50">
        <f t="shared" si="74"/>
        <v>0.45389279749905764</v>
      </c>
      <c r="AY50">
        <f t="shared" si="74"/>
        <v>0.49829089053324094</v>
      </c>
      <c r="AZ50">
        <f t="shared" si="74"/>
        <v>0.55378850682597003</v>
      </c>
      <c r="BA50">
        <f t="shared" si="74"/>
        <v>0.62316052719188142</v>
      </c>
      <c r="BB50">
        <f t="shared" si="74"/>
        <v>0.70987555264927071</v>
      </c>
      <c r="BC50">
        <f t="shared" si="74"/>
        <v>0.81826933447100725</v>
      </c>
      <c r="BD50">
        <f t="shared" si="74"/>
        <v>0.95376156174817794</v>
      </c>
      <c r="BE50">
        <f t="shared" si="74"/>
        <v>0.21824911696215457</v>
      </c>
      <c r="BF50">
        <f t="shared" si="74"/>
        <v>0.29208525291653409</v>
      </c>
      <c r="BG50">
        <f t="shared" si="74"/>
        <v>0.31054428690512897</v>
      </c>
      <c r="BH50">
        <f t="shared" si="74"/>
        <v>0.33361807939087251</v>
      </c>
      <c r="BI50">
        <f t="shared" si="74"/>
        <v>0.36246031999805206</v>
      </c>
      <c r="BJ50">
        <f t="shared" si="74"/>
        <v>0.39851312075702638</v>
      </c>
      <c r="BK50">
        <f t="shared" si="74"/>
        <v>0.44357912170574432</v>
      </c>
      <c r="BL50">
        <f t="shared" si="74"/>
        <v>0.49991162289164182</v>
      </c>
      <c r="BM50">
        <f t="shared" si="74"/>
        <v>0.57032724937401358</v>
      </c>
      <c r="BN50">
        <f t="shared" si="74"/>
        <v>0.65834678247697831</v>
      </c>
      <c r="BO50">
        <f t="shared" si="74"/>
        <v>0.76837119885568417</v>
      </c>
      <c r="BP50">
        <f t="shared" si="74"/>
        <v>0.90590171932906638</v>
      </c>
      <c r="BQ50">
        <f t="shared" si="74"/>
        <v>1.0778148699207943</v>
      </c>
      <c r="BR50">
        <f t="shared" si="74"/>
        <v>1.2927063081604544</v>
      </c>
      <c r="BS50">
        <f t="shared" si="74"/>
        <v>1.5613206059600291</v>
      </c>
      <c r="BT50">
        <f t="shared" si="74"/>
        <v>1.8970884782094977</v>
      </c>
    </row>
    <row r="51" spans="23:72">
      <c r="W51">
        <f>E4*E20</f>
        <v>9.583574542204996</v>
      </c>
      <c r="X51">
        <f t="shared" si="58"/>
        <v>9.583574542204996</v>
      </c>
      <c r="Y51">
        <f>AQ20</f>
        <v>9.4823006344104162</v>
      </c>
      <c r="AA51">
        <f t="shared" ref="AA51:AA65" si="75">Z4-E4</f>
        <v>-0.1012739077945799</v>
      </c>
      <c r="AB51">
        <f t="shared" si="54"/>
        <v>-0.1012739077945799</v>
      </c>
      <c r="AC51">
        <v>3</v>
      </c>
    </row>
    <row r="52" spans="23:72">
      <c r="W52">
        <f t="shared" ref="W52:W65" si="76">E5*E21</f>
        <v>9.3706062190448876</v>
      </c>
      <c r="X52">
        <f t="shared" si="58"/>
        <v>9.3706062190448876</v>
      </c>
      <c r="Y52">
        <f t="shared" ref="Y52:Y65" si="77">AQ21</f>
        <v>9.2718960076046208</v>
      </c>
      <c r="AA52">
        <f t="shared" si="75"/>
        <v>-9.8710211440266704E-2</v>
      </c>
      <c r="AB52">
        <f t="shared" si="54"/>
        <v>-9.8710211440266704E-2</v>
      </c>
      <c r="AC52">
        <v>3</v>
      </c>
      <c r="AO52">
        <f t="shared" ref="AO52:AO66" si="78">C4*C20</f>
        <v>13.636363636363635</v>
      </c>
      <c r="AP52">
        <f t="shared" ref="AP52:AP66" si="79">D4*D20</f>
        <v>10.189231714008006</v>
      </c>
      <c r="AQ52">
        <f t="shared" ref="AQ52:AQ66" si="80">E4*E20</f>
        <v>9.583574542204996</v>
      </c>
      <c r="AR52">
        <f t="shared" ref="AR52:AR66" si="81">F4*F20</f>
        <v>8.9207525193031323</v>
      </c>
      <c r="AS52">
        <f t="shared" ref="AS52:AS66" si="82">G4*G20</f>
        <v>8.2108969120459676</v>
      </c>
      <c r="AT52">
        <f t="shared" ref="AT52:AT66" si="83">H4*H20</f>
        <v>7.4680711053068256</v>
      </c>
      <c r="AU52">
        <f t="shared" ref="AU52:AU66" si="84">I4*I20</f>
        <v>6.7093426551880428</v>
      </c>
      <c r="AV52">
        <f t="shared" ref="AV52:AV66" si="85">J4*J20</f>
        <v>5.9533009154625871</v>
      </c>
      <c r="AW52">
        <f t="shared" ref="AW52:AW66" si="86">K4*K20</f>
        <v>5.2182748158671508</v>
      </c>
      <c r="AX52">
        <f t="shared" ref="AX52:AX66" si="87">L4*L20</f>
        <v>4.5206028212270803</v>
      </c>
      <c r="AY52">
        <f t="shared" ref="AY52:AY66" si="88">M4*M20</f>
        <v>3.8732897935834472</v>
      </c>
      <c r="AZ52">
        <f t="shared" ref="AZ52:AZ66" si="89">N4*N20</f>
        <v>3.2852618100950188</v>
      </c>
      <c r="BA52">
        <f t="shared" ref="BA52:BA66" si="90">O4*O20</f>
        <v>2.7612574341546301</v>
      </c>
      <c r="BB52">
        <f t="shared" ref="BB52:BB66" si="91">P4*P20</f>
        <v>2.3022432113341198</v>
      </c>
      <c r="BC52">
        <f t="shared" ref="BC52:BC66" si="92">Q4*Q20</f>
        <v>1.9061583577712606</v>
      </c>
      <c r="BD52">
        <f t="shared" ref="BD52:BD66" si="93">R4*R20</f>
        <v>1.5687851971037812</v>
      </c>
    </row>
    <row r="53" spans="23:72">
      <c r="W53">
        <f t="shared" si="76"/>
        <v>9.117346591503134</v>
      </c>
      <c r="X53">
        <f t="shared" si="58"/>
        <v>9.117346591503134</v>
      </c>
      <c r="Y53">
        <f t="shared" si="77"/>
        <v>9.0216665977223212</v>
      </c>
      <c r="AA53">
        <f t="shared" si="75"/>
        <v>-9.5679993780812822E-2</v>
      </c>
      <c r="AB53">
        <f t="shared" si="54"/>
        <v>-9.5679993780812822E-2</v>
      </c>
      <c r="AC53">
        <v>3</v>
      </c>
      <c r="AO53">
        <f t="shared" si="78"/>
        <v>13.333333333333332</v>
      </c>
      <c r="AP53">
        <f t="shared" si="79"/>
        <v>9.9628043425856063</v>
      </c>
      <c r="AQ53">
        <f t="shared" si="80"/>
        <v>9.3706062190448876</v>
      </c>
      <c r="AR53">
        <f t="shared" si="81"/>
        <v>8.7225135744297297</v>
      </c>
      <c r="AS53">
        <f t="shared" si="82"/>
        <v>8.0284325362227236</v>
      </c>
      <c r="AT53">
        <f t="shared" si="83"/>
        <v>7.302113969633341</v>
      </c>
      <c r="AU53">
        <f t="shared" si="84"/>
        <v>6.5602461517394195</v>
      </c>
      <c r="AV53">
        <f t="shared" si="85"/>
        <v>5.8210053395634187</v>
      </c>
      <c r="AW53">
        <f t="shared" si="86"/>
        <v>5.1023131532923252</v>
      </c>
      <c r="AX53">
        <f t="shared" si="87"/>
        <v>4.4201449807553672</v>
      </c>
      <c r="AY53">
        <f t="shared" si="88"/>
        <v>3.7872166870593706</v>
      </c>
      <c r="AZ53">
        <f t="shared" si="89"/>
        <v>3.2122559920929072</v>
      </c>
      <c r="BA53">
        <f t="shared" si="90"/>
        <v>2.6998961578400831</v>
      </c>
      <c r="BB53">
        <f t="shared" si="91"/>
        <v>2.2510822510822504</v>
      </c>
      <c r="BC53">
        <f t="shared" si="92"/>
        <v>1.8637992831541219</v>
      </c>
      <c r="BD53">
        <f t="shared" si="93"/>
        <v>1.5339233038348083</v>
      </c>
    </row>
    <row r="54" spans="23:72">
      <c r="W54">
        <f t="shared" si="76"/>
        <v>8.8193940885128352</v>
      </c>
      <c r="X54">
        <f t="shared" si="58"/>
        <v>8.8193940885128352</v>
      </c>
      <c r="Y54">
        <f t="shared" si="77"/>
        <v>8.727253318341436</v>
      </c>
      <c r="AA54">
        <f t="shared" si="75"/>
        <v>-9.2140770171399211E-2</v>
      </c>
      <c r="AB54">
        <f t="shared" si="54"/>
        <v>-9.2140770171399211E-2</v>
      </c>
      <c r="AC54">
        <v>3</v>
      </c>
      <c r="AO54">
        <f t="shared" si="78"/>
        <v>12.972972972972974</v>
      </c>
      <c r="AP54">
        <f t="shared" si="79"/>
        <v>9.6935393603535633</v>
      </c>
      <c r="AQ54">
        <f t="shared" si="80"/>
        <v>9.117346591503134</v>
      </c>
      <c r="AR54">
        <f t="shared" si="81"/>
        <v>8.4867699643100085</v>
      </c>
      <c r="AS54">
        <f t="shared" si="82"/>
        <v>7.8114478730815691</v>
      </c>
      <c r="AT54">
        <f t="shared" si="83"/>
        <v>7.1047595380216295</v>
      </c>
      <c r="AU54">
        <f t="shared" si="84"/>
        <v>6.3829422016924084</v>
      </c>
      <c r="AV54">
        <f t="shared" si="85"/>
        <v>5.6636808709265702</v>
      </c>
      <c r="AW54">
        <f t="shared" si="86"/>
        <v>4.9644127977979382</v>
      </c>
      <c r="AX54">
        <f t="shared" si="87"/>
        <v>4.3006816028971153</v>
      </c>
      <c r="AY54">
        <f t="shared" si="88"/>
        <v>3.6848594793010094</v>
      </c>
      <c r="AZ54">
        <f t="shared" si="89"/>
        <v>3.1254382625768828</v>
      </c>
      <c r="BA54">
        <f t="shared" si="90"/>
        <v>2.6269259914119725</v>
      </c>
      <c r="BB54">
        <f t="shared" si="91"/>
        <v>2.19024219024219</v>
      </c>
      <c r="BC54">
        <f t="shared" si="92"/>
        <v>1.8134263295553619</v>
      </c>
      <c r="BD54">
        <f t="shared" si="93"/>
        <v>1.4924659172446784</v>
      </c>
    </row>
    <row r="55" spans="23:72">
      <c r="W55">
        <f t="shared" si="76"/>
        <v>8.4732640222446705</v>
      </c>
      <c r="X55">
        <f t="shared" si="58"/>
        <v>8.4732640222446705</v>
      </c>
      <c r="Y55">
        <f t="shared" si="77"/>
        <v>8.3851998092470552</v>
      </c>
      <c r="AA55">
        <f t="shared" si="75"/>
        <v>-8.8064212997615243E-2</v>
      </c>
      <c r="AB55">
        <f t="shared" si="54"/>
        <v>-8.8064212997615243E-2</v>
      </c>
      <c r="AC55">
        <v>3</v>
      </c>
      <c r="AO55">
        <f t="shared" si="78"/>
        <v>12.549019607843137</v>
      </c>
      <c r="AP55">
        <f t="shared" si="79"/>
        <v>9.3767570283158665</v>
      </c>
      <c r="AQ55">
        <f t="shared" si="80"/>
        <v>8.8193940885128352</v>
      </c>
      <c r="AR55">
        <f t="shared" si="81"/>
        <v>8.2094245406397466</v>
      </c>
      <c r="AS55">
        <f t="shared" si="82"/>
        <v>7.5561717987978589</v>
      </c>
      <c r="AT55">
        <f t="shared" si="83"/>
        <v>6.8725778537725573</v>
      </c>
      <c r="AU55">
        <f t="shared" si="84"/>
        <v>6.1743493192841603</v>
      </c>
      <c r="AV55">
        <f t="shared" si="85"/>
        <v>5.4785932607655718</v>
      </c>
      <c r="AW55">
        <f t="shared" si="86"/>
        <v>4.8021770854515999</v>
      </c>
      <c r="AX55">
        <f t="shared" si="87"/>
        <v>4.1601364524756397</v>
      </c>
      <c r="AY55">
        <f t="shared" si="88"/>
        <v>3.5644392348794076</v>
      </c>
      <c r="AZ55">
        <f t="shared" si="89"/>
        <v>3.0232997572639131</v>
      </c>
      <c r="BA55">
        <f t="shared" si="90"/>
        <v>2.5410787367906664</v>
      </c>
      <c r="BB55">
        <f t="shared" si="91"/>
        <v>2.1186656480774126</v>
      </c>
      <c r="BC55">
        <f t="shared" si="92"/>
        <v>1.7541640312038795</v>
      </c>
      <c r="BD55">
        <f t="shared" si="93"/>
        <v>1.4436925212562903</v>
      </c>
    </row>
    <row r="56" spans="23:72">
      <c r="W56">
        <f t="shared" si="76"/>
        <v>8.0770208487390267</v>
      </c>
      <c r="X56">
        <f t="shared" si="58"/>
        <v>8.0770208487390267</v>
      </c>
      <c r="Y56">
        <f t="shared" si="77"/>
        <v>7.9935772875760334</v>
      </c>
      <c r="AA56">
        <f t="shared" si="75"/>
        <v>-8.344356116299334E-2</v>
      </c>
      <c r="AB56">
        <f t="shared" si="54"/>
        <v>-8.344356116299334E-2</v>
      </c>
      <c r="AC56">
        <v>3</v>
      </c>
      <c r="AO56">
        <f t="shared" si="78"/>
        <v>12.05651491365777</v>
      </c>
      <c r="AP56">
        <f t="shared" si="79"/>
        <v>9.0087524353678319</v>
      </c>
      <c r="AQ56">
        <f t="shared" si="80"/>
        <v>8.4732640222446705</v>
      </c>
      <c r="AR56">
        <f t="shared" si="81"/>
        <v>7.8872336246020787</v>
      </c>
      <c r="AS56">
        <f t="shared" si="82"/>
        <v>7.2596187454698411</v>
      </c>
      <c r="AT56">
        <f t="shared" si="83"/>
        <v>6.6028534482084842</v>
      </c>
      <c r="AU56">
        <f t="shared" si="84"/>
        <v>5.9320279174284236</v>
      </c>
      <c r="AV56">
        <f t="shared" si="85"/>
        <v>5.2635778266695912</v>
      </c>
      <c r="AW56">
        <f t="shared" si="86"/>
        <v>4.6137085970115841</v>
      </c>
      <c r="AX56">
        <f t="shared" si="87"/>
        <v>3.9968657910754972</v>
      </c>
      <c r="AY56">
        <f t="shared" si="88"/>
        <v>3.4245475851588658</v>
      </c>
      <c r="AZ56">
        <f t="shared" si="89"/>
        <v>2.9046459206366011</v>
      </c>
      <c r="BA56">
        <f t="shared" si="90"/>
        <v>2.4413503719244702</v>
      </c>
      <c r="BB56">
        <f t="shared" si="91"/>
        <v>2.0355155049032594</v>
      </c>
      <c r="BC56">
        <f t="shared" si="92"/>
        <v>1.685319289005925</v>
      </c>
      <c r="BD56">
        <f t="shared" si="93"/>
        <v>1.3870326891818676</v>
      </c>
    </row>
    <row r="57" spans="23:72">
      <c r="W57">
        <f t="shared" si="76"/>
        <v>7.6309540438912862</v>
      </c>
      <c r="X57">
        <f t="shared" si="58"/>
        <v>7.6309540438912862</v>
      </c>
      <c r="Y57">
        <f t="shared" si="77"/>
        <v>7.5526532237383721</v>
      </c>
      <c r="AA57">
        <f t="shared" si="75"/>
        <v>-7.8300820152914063E-2</v>
      </c>
      <c r="AB57">
        <f t="shared" si="54"/>
        <v>-7.8300820152914063E-2</v>
      </c>
      <c r="AC57">
        <v>3</v>
      </c>
      <c r="AO57">
        <f t="shared" si="78"/>
        <v>11.49270482603816</v>
      </c>
      <c r="AP57">
        <f t="shared" si="79"/>
        <v>8.5874677161680655</v>
      </c>
      <c r="AQ57">
        <f t="shared" si="80"/>
        <v>8.0770208487390267</v>
      </c>
      <c r="AR57">
        <f t="shared" si="81"/>
        <v>7.5183955389023938</v>
      </c>
      <c r="AS57">
        <f t="shared" si="82"/>
        <v>6.920130401592651</v>
      </c>
      <c r="AT57">
        <f t="shared" si="83"/>
        <v>6.2940780344314327</v>
      </c>
      <c r="AU57">
        <f t="shared" si="84"/>
        <v>5.6546229456070423</v>
      </c>
      <c r="AV57">
        <f t="shared" si="85"/>
        <v>5.01743221187958</v>
      </c>
      <c r="AW57">
        <f t="shared" si="86"/>
        <v>4.3979534250600514</v>
      </c>
      <c r="AX57">
        <f t="shared" si="87"/>
        <v>3.8099566164086673</v>
      </c>
      <c r="AY57">
        <f t="shared" si="88"/>
        <v>3.2644022622464615</v>
      </c>
      <c r="AZ57">
        <f t="shared" si="89"/>
        <v>2.7688132457097119</v>
      </c>
      <c r="BA57">
        <f t="shared" si="90"/>
        <v>2.3271832202257956</v>
      </c>
      <c r="BB57">
        <f t="shared" si="91"/>
        <v>1.9403267888116369</v>
      </c>
      <c r="BC57">
        <f t="shared" si="92"/>
        <v>1.6065071262203878</v>
      </c>
      <c r="BD57">
        <f t="shared" si="93"/>
        <v>1.3221695817566026</v>
      </c>
    </row>
    <row r="58" spans="23:72">
      <c r="W58">
        <f t="shared" si="76"/>
        <v>7.1381817134476222</v>
      </c>
      <c r="X58">
        <f t="shared" si="58"/>
        <v>7.1381817134476222</v>
      </c>
      <c r="Y58">
        <f t="shared" si="77"/>
        <v>7.0654895524566603</v>
      </c>
      <c r="AA58">
        <f t="shared" si="75"/>
        <v>-7.2692160990961874E-2</v>
      </c>
      <c r="AB58">
        <f t="shared" si="54"/>
        <v>-7.2692160990961874E-2</v>
      </c>
      <c r="AC58">
        <v>3</v>
      </c>
      <c r="AO58">
        <f t="shared" si="78"/>
        <v>10.858001237076964</v>
      </c>
      <c r="AP58">
        <f t="shared" si="79"/>
        <v>8.1132106407412703</v>
      </c>
      <c r="AQ58">
        <f t="shared" si="80"/>
        <v>7.6309540438912862</v>
      </c>
      <c r="AR58">
        <f t="shared" si="81"/>
        <v>7.1031797386183966</v>
      </c>
      <c r="AS58">
        <f t="shared" si="82"/>
        <v>6.537954780757147</v>
      </c>
      <c r="AT58">
        <f t="shared" si="83"/>
        <v>5.9464771886666847</v>
      </c>
      <c r="AU58">
        <f t="shared" si="84"/>
        <v>5.3423370623337005</v>
      </c>
      <c r="AV58">
        <f t="shared" si="85"/>
        <v>4.7403362383508414</v>
      </c>
      <c r="AW58">
        <f t="shared" si="86"/>
        <v>4.1550691897801597</v>
      </c>
      <c r="AX58">
        <f t="shared" si="87"/>
        <v>3.5995454751825986</v>
      </c>
      <c r="AY58">
        <f t="shared" si="88"/>
        <v>3.0841202604876878</v>
      </c>
      <c r="AZ58">
        <f t="shared" si="89"/>
        <v>2.6159009651964511</v>
      </c>
      <c r="BA58">
        <f t="shared" si="90"/>
        <v>2.1986606866355221</v>
      </c>
      <c r="BB58">
        <f t="shared" si="91"/>
        <v>1.8331690400259804</v>
      </c>
      <c r="BC58">
        <f t="shared" si="92"/>
        <v>1.5177851191612961</v>
      </c>
      <c r="BD58">
        <f t="shared" si="93"/>
        <v>1.249150584796465</v>
      </c>
    </row>
    <row r="59" spans="23:72">
      <c r="W59">
        <f t="shared" si="76"/>
        <v>6.6050283256236133</v>
      </c>
      <c r="X59">
        <f t="shared" si="58"/>
        <v>6.6050283256236133</v>
      </c>
      <c r="Y59">
        <f t="shared" si="77"/>
        <v>6.5383186339456563</v>
      </c>
      <c r="AA59">
        <f t="shared" si="75"/>
        <v>-6.6709691677957039E-2</v>
      </c>
      <c r="AB59">
        <f t="shared" si="54"/>
        <v>-6.6709691677957039E-2</v>
      </c>
      <c r="AC59">
        <v>3</v>
      </c>
      <c r="AO59">
        <f t="shared" si="78"/>
        <v>10.156840865414422</v>
      </c>
      <c r="AP59">
        <f t="shared" si="79"/>
        <v>7.5892963710676318</v>
      </c>
      <c r="AQ59">
        <f t="shared" si="80"/>
        <v>7.1381817134476222</v>
      </c>
      <c r="AR59">
        <f t="shared" si="81"/>
        <v>6.644488674142492</v>
      </c>
      <c r="AS59">
        <f t="shared" si="82"/>
        <v>6.115763375184728</v>
      </c>
      <c r="AT59">
        <f t="shared" si="83"/>
        <v>5.5624807178014084</v>
      </c>
      <c r="AU59">
        <f t="shared" si="84"/>
        <v>4.9973532150873474</v>
      </c>
      <c r="AV59">
        <f t="shared" si="85"/>
        <v>4.4342268683004971</v>
      </c>
      <c r="AW59">
        <f t="shared" si="86"/>
        <v>3.8867537057625756</v>
      </c>
      <c r="AX59">
        <f t="shared" si="87"/>
        <v>3.367103187869442</v>
      </c>
      <c r="AY59">
        <f t="shared" si="88"/>
        <v>2.8849617909978029</v>
      </c>
      <c r="AZ59">
        <f t="shared" si="89"/>
        <v>2.4469779697996188</v>
      </c>
      <c r="BA59">
        <f t="shared" si="90"/>
        <v>2.0566811721244154</v>
      </c>
      <c r="BB59">
        <f t="shared" si="91"/>
        <v>1.7147913149400968</v>
      </c>
      <c r="BC59">
        <f t="shared" si="92"/>
        <v>1.4197734543052418</v>
      </c>
      <c r="BD59">
        <f t="shared" si="93"/>
        <v>1.1684861172600662</v>
      </c>
    </row>
    <row r="60" spans="23:72">
      <c r="W60">
        <f t="shared" si="76"/>
        <v>6.041020777431223</v>
      </c>
      <c r="X60">
        <f t="shared" si="58"/>
        <v>6.041020777431223</v>
      </c>
      <c r="Y60">
        <f t="shared" si="77"/>
        <v>5.9805426739092464</v>
      </c>
      <c r="AA60">
        <f t="shared" si="75"/>
        <v>-6.0478103521976578E-2</v>
      </c>
      <c r="AB60">
        <f t="shared" si="54"/>
        <v>-6.0478103521976578E-2</v>
      </c>
      <c r="AC60">
        <v>3</v>
      </c>
      <c r="AO60">
        <f t="shared" si="78"/>
        <v>9.3982227278593875</v>
      </c>
      <c r="AP60">
        <f t="shared" si="79"/>
        <v>7.0224490654278187</v>
      </c>
      <c r="AQ60">
        <f t="shared" si="80"/>
        <v>6.6050283256236133</v>
      </c>
      <c r="AR60">
        <f t="shared" si="81"/>
        <v>6.1482093989450632</v>
      </c>
      <c r="AS60">
        <f t="shared" si="82"/>
        <v>5.6589747848260643</v>
      </c>
      <c r="AT60">
        <f t="shared" si="83"/>
        <v>5.1470170103120694</v>
      </c>
      <c r="AU60">
        <f t="shared" si="84"/>
        <v>4.6240990862722127</v>
      </c>
      <c r="AV60">
        <f t="shared" si="85"/>
        <v>4.1030328510956835</v>
      </c>
      <c r="AW60">
        <f t="shared" si="86"/>
        <v>3.5964506581445872</v>
      </c>
      <c r="AX60">
        <f t="shared" si="87"/>
        <v>3.1156130263926518</v>
      </c>
      <c r="AY60">
        <f t="shared" si="88"/>
        <v>2.6694829457737286</v>
      </c>
      <c r="AZ60">
        <f t="shared" si="89"/>
        <v>2.2642122954442554</v>
      </c>
      <c r="BA60">
        <f t="shared" si="90"/>
        <v>1.9030669075104676</v>
      </c>
      <c r="BB60">
        <f t="shared" si="91"/>
        <v>1.586712928080156</v>
      </c>
      <c r="BC60">
        <f t="shared" si="92"/>
        <v>1.3137300587330325</v>
      </c>
      <c r="BD60">
        <f t="shared" si="93"/>
        <v>1.0812114642670094</v>
      </c>
    </row>
    <row r="61" spans="23:72">
      <c r="W61">
        <f t="shared" si="76"/>
        <v>5.4584004427765631</v>
      </c>
      <c r="X61">
        <f t="shared" si="58"/>
        <v>5.4584004427765631</v>
      </c>
      <c r="Y61">
        <f t="shared" si="77"/>
        <v>5.4042547285206668</v>
      </c>
      <c r="AA61">
        <f t="shared" si="75"/>
        <v>-5.4145714255896316E-2</v>
      </c>
      <c r="AB61">
        <f t="shared" si="54"/>
        <v>-5.4145714255896316E-2</v>
      </c>
      <c r="AC61">
        <v>3</v>
      </c>
      <c r="AO61">
        <f t="shared" si="78"/>
        <v>8.595702542208933</v>
      </c>
      <c r="AP61">
        <f t="shared" si="79"/>
        <v>6.4227976961319975</v>
      </c>
      <c r="AQ61">
        <f t="shared" si="80"/>
        <v>6.041020777431223</v>
      </c>
      <c r="AR61">
        <f t="shared" si="81"/>
        <v>5.6232099079633171</v>
      </c>
      <c r="AS61">
        <f t="shared" si="82"/>
        <v>5.1757513471171936</v>
      </c>
      <c r="AT61">
        <f t="shared" si="83"/>
        <v>4.7075099709207509</v>
      </c>
      <c r="AU61">
        <f t="shared" si="84"/>
        <v>4.2292443393017178</v>
      </c>
      <c r="AV61">
        <f t="shared" si="85"/>
        <v>3.7526722796622796</v>
      </c>
      <c r="AW61">
        <f t="shared" si="86"/>
        <v>3.2893474607175688</v>
      </c>
      <c r="AX61">
        <f t="shared" si="87"/>
        <v>2.8495688586008225</v>
      </c>
      <c r="AY61">
        <f t="shared" si="88"/>
        <v>2.4415341078639248</v>
      </c>
      <c r="AZ61">
        <f t="shared" si="89"/>
        <v>2.0708697748094167</v>
      </c>
      <c r="BA61">
        <f t="shared" si="90"/>
        <v>1.74056282007346</v>
      </c>
      <c r="BB61">
        <f t="shared" si="91"/>
        <v>1.4512225071261833</v>
      </c>
      <c r="BC61">
        <f t="shared" si="92"/>
        <v>1.2015498177281305</v>
      </c>
      <c r="BD61">
        <f t="shared" si="93"/>
        <v>0.98888613317447915</v>
      </c>
    </row>
    <row r="62" spans="23:72">
      <c r="W62">
        <f t="shared" si="76"/>
        <v>4.8711578771006696</v>
      </c>
      <c r="X62">
        <f t="shared" si="58"/>
        <v>4.8711578771006696</v>
      </c>
      <c r="Y62">
        <f t="shared" si="77"/>
        <v>4.8232869400857075</v>
      </c>
      <c r="AA62">
        <f t="shared" si="75"/>
        <v>-4.7870937014962145E-2</v>
      </c>
      <c r="AB62">
        <f t="shared" si="54"/>
        <v>-4.7870937014962145E-2</v>
      </c>
      <c r="AC62">
        <v>3</v>
      </c>
      <c r="AO62">
        <f t="shared" si="78"/>
        <v>7.7666984258113727</v>
      </c>
      <c r="AP62">
        <f t="shared" si="79"/>
        <v>5.8033572603169752</v>
      </c>
      <c r="AQ62">
        <f t="shared" si="80"/>
        <v>5.4584004427765631</v>
      </c>
      <c r="AR62">
        <f t="shared" si="81"/>
        <v>5.0808849335731283</v>
      </c>
      <c r="AS62">
        <f t="shared" si="82"/>
        <v>4.676581075561038</v>
      </c>
      <c r="AT62">
        <f t="shared" si="83"/>
        <v>4.2534987804784876</v>
      </c>
      <c r="AU62">
        <f t="shared" si="84"/>
        <v>3.8213590094737251</v>
      </c>
      <c r="AV62">
        <f t="shared" si="85"/>
        <v>3.3907494755570102</v>
      </c>
      <c r="AW62">
        <f t="shared" si="86"/>
        <v>2.9721095651754124</v>
      </c>
      <c r="AX62">
        <f t="shared" si="87"/>
        <v>2.5747449797918063</v>
      </c>
      <c r="AY62">
        <f t="shared" si="88"/>
        <v>2.2060627411192932</v>
      </c>
      <c r="AZ62">
        <f t="shared" si="89"/>
        <v>1.8711467667818351</v>
      </c>
      <c r="BA62">
        <f t="shared" si="90"/>
        <v>1.5726959429213059</v>
      </c>
      <c r="BB62">
        <f t="shared" si="91"/>
        <v>1.3112607731889327</v>
      </c>
      <c r="BC62">
        <f t="shared" si="92"/>
        <v>1.0856675218876113</v>
      </c>
      <c r="BD62">
        <f t="shared" si="93"/>
        <v>0.89351397819068901</v>
      </c>
    </row>
    <row r="63" spans="23:72">
      <c r="W63">
        <f t="shared" si="76"/>
        <v>4.2937310178741326</v>
      </c>
      <c r="X63">
        <f t="shared" si="58"/>
        <v>4.2937310178741326</v>
      </c>
      <c r="Y63">
        <f t="shared" si="77"/>
        <v>4.2519243698035885</v>
      </c>
      <c r="AA63">
        <f t="shared" si="75"/>
        <v>-4.1806648070544128E-2</v>
      </c>
      <c r="AB63">
        <f t="shared" si="54"/>
        <v>-4.1806648070544128E-2</v>
      </c>
      <c r="AC63">
        <v>3</v>
      </c>
      <c r="AO63">
        <f t="shared" si="78"/>
        <v>6.9311173873333018</v>
      </c>
      <c r="AP63">
        <f t="shared" si="79"/>
        <v>5.1790024804121124</v>
      </c>
      <c r="AQ63">
        <f t="shared" si="80"/>
        <v>4.8711578771006696</v>
      </c>
      <c r="AR63">
        <f t="shared" si="81"/>
        <v>4.5342574122735488</v>
      </c>
      <c r="AS63">
        <f t="shared" si="82"/>
        <v>4.1734506258634294</v>
      </c>
      <c r="AT63">
        <f t="shared" si="83"/>
        <v>3.7958856824411287</v>
      </c>
      <c r="AU63">
        <f t="shared" si="84"/>
        <v>3.410237712563061</v>
      </c>
      <c r="AV63">
        <f t="shared" si="85"/>
        <v>3.0259553490606006</v>
      </c>
      <c r="AW63">
        <f t="shared" si="86"/>
        <v>2.6523548559302883</v>
      </c>
      <c r="AX63">
        <f t="shared" si="87"/>
        <v>2.2977407797985667</v>
      </c>
      <c r="AY63">
        <f t="shared" si="88"/>
        <v>1.9687232571957025</v>
      </c>
      <c r="AZ63">
        <f t="shared" si="89"/>
        <v>1.6698392519520555</v>
      </c>
      <c r="BA63">
        <f t="shared" si="90"/>
        <v>1.4034972902699832</v>
      </c>
      <c r="BB63">
        <f t="shared" si="91"/>
        <v>1.1701886498095184</v>
      </c>
      <c r="BC63">
        <f t="shared" si="92"/>
        <v>0.96886587134766577</v>
      </c>
      <c r="BD63">
        <f t="shared" si="93"/>
        <v>0.79738518615338883</v>
      </c>
    </row>
    <row r="64" spans="23:72">
      <c r="W64">
        <f t="shared" si="76"/>
        <v>3.7396139138250635</v>
      </c>
      <c r="X64">
        <f t="shared" si="58"/>
        <v>3.7396139138250635</v>
      </c>
      <c r="Y64">
        <f t="shared" si="77"/>
        <v>3.7035282622080161</v>
      </c>
      <c r="AA64">
        <f t="shared" si="75"/>
        <v>-3.6085651617047354E-2</v>
      </c>
      <c r="AB64">
        <f t="shared" si="54"/>
        <v>-3.6085651617047354E-2</v>
      </c>
      <c r="AC64">
        <v>3</v>
      </c>
      <c r="AO64">
        <f t="shared" si="78"/>
        <v>6.1095030104491679</v>
      </c>
      <c r="AP64">
        <f t="shared" si="79"/>
        <v>4.5650837342657109</v>
      </c>
      <c r="AQ64">
        <f t="shared" si="80"/>
        <v>4.2937310178741326</v>
      </c>
      <c r="AR64">
        <f t="shared" si="81"/>
        <v>3.9967667206246622</v>
      </c>
      <c r="AS64">
        <f t="shared" si="82"/>
        <v>3.6787299561930591</v>
      </c>
      <c r="AT64">
        <f t="shared" si="83"/>
        <v>3.345921546008837</v>
      </c>
      <c r="AU64">
        <f t="shared" si="84"/>
        <v>3.0059882710004664</v>
      </c>
      <c r="AV64">
        <f t="shared" si="85"/>
        <v>2.6672587234427545</v>
      </c>
      <c r="AW64">
        <f t="shared" si="86"/>
        <v>2.3379448177720383</v>
      </c>
      <c r="AX64">
        <f t="shared" si="87"/>
        <v>2.0253666799910022</v>
      </c>
      <c r="AY64">
        <f t="shared" si="88"/>
        <v>1.7353508813109413</v>
      </c>
      <c r="AZ64">
        <f t="shared" si="89"/>
        <v>1.471896574051875</v>
      </c>
      <c r="BA64">
        <f t="shared" si="90"/>
        <v>1.2371267778168096</v>
      </c>
      <c r="BB64">
        <f t="shared" si="91"/>
        <v>1.0314745342316776</v>
      </c>
      <c r="BC64">
        <f t="shared" si="92"/>
        <v>0.85401654984773312</v>
      </c>
      <c r="BD64">
        <f t="shared" si="93"/>
        <v>0.70286317819326716</v>
      </c>
    </row>
    <row r="65" spans="23:74">
      <c r="W65">
        <f t="shared" si="76"/>
        <v>3.2201526228866002</v>
      </c>
      <c r="X65">
        <f t="shared" si="58"/>
        <v>3.2201526228866002</v>
      </c>
      <c r="Y65">
        <f t="shared" si="77"/>
        <v>3.1893425419149892</v>
      </c>
      <c r="AA65">
        <f t="shared" si="75"/>
        <v>-3.0810080971610976E-2</v>
      </c>
      <c r="AB65">
        <f t="shared" si="54"/>
        <v>-3.0810080971610976E-2</v>
      </c>
      <c r="AC65">
        <v>3</v>
      </c>
      <c r="AO65">
        <f t="shared" si="78"/>
        <v>5.321055829841824</v>
      </c>
      <c r="AP65">
        <f t="shared" si="79"/>
        <v>3.9759478596516438</v>
      </c>
      <c r="AQ65">
        <f t="shared" si="80"/>
        <v>3.7396139138250635</v>
      </c>
      <c r="AR65">
        <f t="shared" si="81"/>
        <v>3.4809736279570322</v>
      </c>
      <c r="AS65">
        <f t="shared" si="82"/>
        <v>3.2039803313519784</v>
      </c>
      <c r="AT65">
        <f t="shared" si="83"/>
        <v>2.9141217081215189</v>
      </c>
      <c r="AU65">
        <f t="shared" si="84"/>
        <v>2.6180577023182821</v>
      </c>
      <c r="AV65">
        <f t="shared" si="85"/>
        <v>2.3230420798218239</v>
      </c>
      <c r="AW65">
        <f t="shared" si="86"/>
        <v>2.0362269862503561</v>
      </c>
      <c r="AX65">
        <f t="shared" si="87"/>
        <v>1.763987866394582</v>
      </c>
      <c r="AY65">
        <f t="shared" si="88"/>
        <v>1.5113993573663627</v>
      </c>
      <c r="AZ65">
        <f t="shared" si="89"/>
        <v>1.2819445105252725</v>
      </c>
      <c r="BA65">
        <f t="shared" si="90"/>
        <v>1.0774723642981887</v>
      </c>
      <c r="BB65">
        <f t="shared" si="91"/>
        <v>0.89836007516810001</v>
      </c>
      <c r="BC65">
        <f t="shared" si="92"/>
        <v>0.74380350309616894</v>
      </c>
      <c r="BD65">
        <f t="shared" si="93"/>
        <v>0.61215686538003289</v>
      </c>
    </row>
    <row r="66" spans="23:74">
      <c r="W66">
        <f>F4*F20</f>
        <v>8.9207525193031323</v>
      </c>
      <c r="X66">
        <f t="shared" si="58"/>
        <v>8.9207525193031323</v>
      </c>
      <c r="Y66">
        <f>AR20</f>
        <v>8.7130332530550589</v>
      </c>
      <c r="AA66">
        <f t="shared" ref="AA66:AA80" si="94">AA4-F4</f>
        <v>-0.20771926624807335</v>
      </c>
      <c r="AB66">
        <f t="shared" si="54"/>
        <v>-0.20771926624807335</v>
      </c>
      <c r="AC66">
        <v>3</v>
      </c>
      <c r="AO66">
        <f t="shared" si="78"/>
        <v>4.5819200275316794</v>
      </c>
      <c r="AP66">
        <f t="shared" si="79"/>
        <v>3.4236579560754432</v>
      </c>
      <c r="AQ66">
        <f t="shared" si="80"/>
        <v>3.2201526228866002</v>
      </c>
      <c r="AR66">
        <f t="shared" si="81"/>
        <v>2.9974394727822387</v>
      </c>
      <c r="AS66">
        <f t="shared" si="82"/>
        <v>2.7589226870554389</v>
      </c>
      <c r="AT66">
        <f t="shared" si="83"/>
        <v>2.5093276680586394</v>
      </c>
      <c r="AU66">
        <f t="shared" si="84"/>
        <v>2.2543892421144358</v>
      </c>
      <c r="AV66">
        <f t="shared" si="85"/>
        <v>2.0003535709285853</v>
      </c>
      <c r="AW66">
        <f t="shared" si="86"/>
        <v>1.7533793117856313</v>
      </c>
      <c r="AX66">
        <f t="shared" si="87"/>
        <v>1.5189563108937485</v>
      </c>
      <c r="AY66">
        <f t="shared" si="88"/>
        <v>1.3014542990279629</v>
      </c>
      <c r="AZ66">
        <f t="shared" si="89"/>
        <v>1.1038725047796853</v>
      </c>
      <c r="BA66">
        <f t="shared" si="90"/>
        <v>0.92780312083974792</v>
      </c>
      <c r="BB66">
        <f t="shared" si="91"/>
        <v>0.77357091373911446</v>
      </c>
      <c r="BC66">
        <f t="shared" si="92"/>
        <v>0.64048344470872931</v>
      </c>
      <c r="BD66">
        <f t="shared" si="93"/>
        <v>0.52712354299037012</v>
      </c>
    </row>
    <row r="67" spans="23:74" ht="15" thickBot="1">
      <c r="W67">
        <f t="shared" ref="W67:W80" si="95">F5*F21</f>
        <v>8.7225135744297297</v>
      </c>
      <c r="X67">
        <f t="shared" si="58"/>
        <v>8.7225135744297297</v>
      </c>
      <c r="Y67">
        <f t="shared" ref="Y67:Y80" si="96">AR21</f>
        <v>8.5350623183839343</v>
      </c>
      <c r="AA67">
        <f t="shared" si="94"/>
        <v>-0.18745125604579549</v>
      </c>
      <c r="AB67">
        <f t="shared" si="54"/>
        <v>-0.18745125604579549</v>
      </c>
      <c r="AC67">
        <v>3</v>
      </c>
    </row>
    <row r="68" spans="23:74" ht="15" thickBot="1">
      <c r="W68">
        <f t="shared" si="95"/>
        <v>8.4867699643100085</v>
      </c>
      <c r="X68">
        <f t="shared" si="58"/>
        <v>8.4867699643100085</v>
      </c>
      <c r="Y68">
        <f t="shared" si="96"/>
        <v>8.3225681180554965</v>
      </c>
      <c r="AA68">
        <f t="shared" si="94"/>
        <v>-0.16420184625451206</v>
      </c>
      <c r="AB68">
        <f t="shared" si="54"/>
        <v>-0.16420184625451206</v>
      </c>
      <c r="AC68">
        <v>3</v>
      </c>
      <c r="AO68" t="s">
        <v>103</v>
      </c>
      <c r="AP68" s="74">
        <f>C3</f>
        <v>0</v>
      </c>
      <c r="AQ68" s="74">
        <f t="shared" ref="AQ68:AV68" si="97">D3</f>
        <v>4.3980465111040035E-2</v>
      </c>
      <c r="AR68" s="74">
        <f t="shared" si="97"/>
        <v>5.4975581388800036E-2</v>
      </c>
      <c r="AS68" s="74">
        <f t="shared" si="97"/>
        <v>6.871947673600004E-2</v>
      </c>
      <c r="AT68" s="74">
        <f t="shared" si="97"/>
        <v>8.589934592000005E-2</v>
      </c>
      <c r="AU68" s="74">
        <f t="shared" si="97"/>
        <v>0.10737418240000006</v>
      </c>
      <c r="AV68" s="74">
        <f t="shared" si="97"/>
        <v>0.13421772800000006</v>
      </c>
      <c r="AW68" s="74">
        <f t="shared" ref="AW68:BE68" si="98">J3</f>
        <v>0.16777216000000009</v>
      </c>
      <c r="AX68" s="74">
        <f t="shared" si="98"/>
        <v>0.2097152000000001</v>
      </c>
      <c r="AY68" s="74">
        <f t="shared" si="98"/>
        <v>0.2621440000000001</v>
      </c>
      <c r="AZ68" s="74">
        <f t="shared" si="98"/>
        <v>0.32768000000000014</v>
      </c>
      <c r="BA68" s="74">
        <f t="shared" si="98"/>
        <v>0.40960000000000013</v>
      </c>
      <c r="BB68" s="74">
        <f t="shared" si="98"/>
        <v>0.51200000000000012</v>
      </c>
      <c r="BC68" s="74">
        <f t="shared" si="98"/>
        <v>0.64000000000000012</v>
      </c>
      <c r="BD68" s="74">
        <f t="shared" si="98"/>
        <v>0.8</v>
      </c>
      <c r="BE68" s="74">
        <f t="shared" si="98"/>
        <v>1</v>
      </c>
      <c r="BF68" s="74">
        <f t="shared" ref="BF68:BU68" si="99">AP68</f>
        <v>0</v>
      </c>
      <c r="BG68" s="74">
        <f t="shared" si="99"/>
        <v>4.3980465111040035E-2</v>
      </c>
      <c r="BH68" s="74">
        <f t="shared" si="99"/>
        <v>5.4975581388800036E-2</v>
      </c>
      <c r="BI68" s="74">
        <f t="shared" si="99"/>
        <v>6.871947673600004E-2</v>
      </c>
      <c r="BJ68" s="74">
        <f t="shared" si="99"/>
        <v>8.589934592000005E-2</v>
      </c>
      <c r="BK68" s="74">
        <f t="shared" si="99"/>
        <v>0.10737418240000006</v>
      </c>
      <c r="BL68" s="74">
        <f t="shared" si="99"/>
        <v>0.13421772800000006</v>
      </c>
      <c r="BM68" s="74">
        <f t="shared" si="99"/>
        <v>0.16777216000000009</v>
      </c>
      <c r="BN68" s="74">
        <f t="shared" si="99"/>
        <v>0.2097152000000001</v>
      </c>
      <c r="BO68" s="74">
        <f t="shared" si="99"/>
        <v>0.2621440000000001</v>
      </c>
      <c r="BP68" s="74">
        <f t="shared" si="99"/>
        <v>0.32768000000000014</v>
      </c>
      <c r="BQ68" s="74">
        <f t="shared" si="99"/>
        <v>0.40960000000000013</v>
      </c>
      <c r="BR68" s="74">
        <f t="shared" si="99"/>
        <v>0.51200000000000012</v>
      </c>
      <c r="BS68" s="74">
        <f t="shared" si="99"/>
        <v>0.64000000000000012</v>
      </c>
      <c r="BT68" s="74">
        <f t="shared" si="99"/>
        <v>0.8</v>
      </c>
      <c r="BU68" s="74">
        <f t="shared" si="99"/>
        <v>1</v>
      </c>
    </row>
    <row r="69" spans="23:74">
      <c r="W69">
        <f t="shared" si="95"/>
        <v>8.2094245406397466</v>
      </c>
      <c r="X69">
        <f t="shared" si="58"/>
        <v>8.2094245406397466</v>
      </c>
      <c r="Y69">
        <f t="shared" si="96"/>
        <v>8.0713805048396843</v>
      </c>
      <c r="AA69">
        <f t="shared" si="94"/>
        <v>-0.1380440358000623</v>
      </c>
      <c r="AB69">
        <f t="shared" si="54"/>
        <v>-0.1380440358000623</v>
      </c>
      <c r="AC69">
        <v>3</v>
      </c>
      <c r="AN69">
        <v>1</v>
      </c>
      <c r="AO69">
        <f t="shared" ref="AO69:AO83" si="100">AN36</f>
        <v>1</v>
      </c>
      <c r="AP69">
        <f t="shared" ref="AP69:BU77" si="101">AO36</f>
        <v>6.8215818969634481E-2</v>
      </c>
      <c r="AQ69">
        <f t="shared" si="101"/>
        <v>9.8010874842538051E-2</v>
      </c>
      <c r="AR69">
        <f t="shared" si="101"/>
        <v>0.10545963881076391</v>
      </c>
      <c r="AS69">
        <f t="shared" si="101"/>
        <v>0.11477059377104627</v>
      </c>
      <c r="AT69">
        <f t="shared" si="101"/>
        <v>0.12640928747139921</v>
      </c>
      <c r="AU69">
        <f t="shared" si="101"/>
        <v>0.1409576545968404</v>
      </c>
      <c r="AV69">
        <f t="shared" si="101"/>
        <v>0.15914311350364188</v>
      </c>
      <c r="AW69">
        <f t="shared" si="101"/>
        <v>0.18187493713714376</v>
      </c>
      <c r="AX69">
        <f t="shared" si="101"/>
        <v>0.21028971667902108</v>
      </c>
      <c r="AY69">
        <f t="shared" si="101"/>
        <v>0.24580819110636773</v>
      </c>
      <c r="AZ69">
        <f t="shared" si="101"/>
        <v>0.29020628414055105</v>
      </c>
      <c r="BA69">
        <f t="shared" si="101"/>
        <v>0.34570390043328009</v>
      </c>
      <c r="BB69">
        <f t="shared" si="101"/>
        <v>0.41507592079919153</v>
      </c>
      <c r="BC69">
        <f t="shared" si="101"/>
        <v>0.50179094625658083</v>
      </c>
      <c r="BD69">
        <f t="shared" si="101"/>
        <v>0.61018472807831736</v>
      </c>
      <c r="BE69">
        <f t="shared" si="101"/>
        <v>0.74567695535548806</v>
      </c>
      <c r="BF69">
        <f t="shared" si="101"/>
        <v>7.3333333333333348E-2</v>
      </c>
      <c r="BG69">
        <f t="shared" si="101"/>
        <v>9.8142826472894393E-2</v>
      </c>
      <c r="BH69">
        <f t="shared" si="101"/>
        <v>0.10434519975778467</v>
      </c>
      <c r="BI69">
        <f t="shared" si="101"/>
        <v>0.11209816636389747</v>
      </c>
      <c r="BJ69">
        <f t="shared" si="101"/>
        <v>0.12178937462153849</v>
      </c>
      <c r="BK69">
        <f t="shared" si="101"/>
        <v>0.1339033849435898</v>
      </c>
      <c r="BL69">
        <f t="shared" si="101"/>
        <v>0.14904589784615391</v>
      </c>
      <c r="BM69">
        <f t="shared" si="101"/>
        <v>0.16797403897435906</v>
      </c>
      <c r="BN69">
        <f t="shared" si="101"/>
        <v>0.19163421538461542</v>
      </c>
      <c r="BO69">
        <f t="shared" si="101"/>
        <v>0.22120943589743597</v>
      </c>
      <c r="BP69">
        <f t="shared" si="101"/>
        <v>0.25817846153846163</v>
      </c>
      <c r="BQ69">
        <f t="shared" si="101"/>
        <v>0.30438974358974369</v>
      </c>
      <c r="BR69">
        <f t="shared" si="101"/>
        <v>0.36215384615384622</v>
      </c>
      <c r="BS69">
        <f t="shared" si="101"/>
        <v>0.43435897435897447</v>
      </c>
      <c r="BT69">
        <f t="shared" si="101"/>
        <v>0.52461538461538471</v>
      </c>
      <c r="BU69">
        <f t="shared" si="101"/>
        <v>0.63743589743589746</v>
      </c>
      <c r="BV69">
        <v>16</v>
      </c>
    </row>
    <row r="70" spans="23:74">
      <c r="W70">
        <f t="shared" si="95"/>
        <v>7.8872336246020787</v>
      </c>
      <c r="X70">
        <f t="shared" si="58"/>
        <v>7.8872336246020787</v>
      </c>
      <c r="Y70">
        <f t="shared" si="96"/>
        <v>7.7779429942161222</v>
      </c>
      <c r="AA70">
        <f t="shared" si="94"/>
        <v>-0.10929063038595643</v>
      </c>
      <c r="AB70">
        <f t="shared" si="54"/>
        <v>-0.10929063038595643</v>
      </c>
      <c r="AC70">
        <v>3</v>
      </c>
      <c r="AN70">
        <v>2</v>
      </c>
      <c r="AO70">
        <f t="shared" si="100"/>
        <v>1.25</v>
      </c>
      <c r="AP70">
        <f t="shared" ref="AP70:BD70" si="102">AO37</f>
        <v>7.0608986012152375E-2</v>
      </c>
      <c r="AQ70">
        <f t="shared" si="102"/>
        <v>0.10040404188505594</v>
      </c>
      <c r="AR70">
        <f t="shared" si="102"/>
        <v>0.10785280585328182</v>
      </c>
      <c r="AS70">
        <f t="shared" si="102"/>
        <v>0.11716376081356419</v>
      </c>
      <c r="AT70">
        <f t="shared" si="102"/>
        <v>0.12880245451391714</v>
      </c>
      <c r="AU70">
        <f t="shared" si="102"/>
        <v>0.14335082163935833</v>
      </c>
      <c r="AV70">
        <f t="shared" si="102"/>
        <v>0.16153628054615979</v>
      </c>
      <c r="AW70">
        <f t="shared" si="102"/>
        <v>0.18426810417966163</v>
      </c>
      <c r="AX70">
        <f t="shared" si="102"/>
        <v>0.21268288372153898</v>
      </c>
      <c r="AY70">
        <f t="shared" si="102"/>
        <v>0.24820135814888564</v>
      </c>
      <c r="AZ70">
        <f t="shared" si="102"/>
        <v>0.2925994511830689</v>
      </c>
      <c r="BA70">
        <f t="shared" si="102"/>
        <v>0.34809706747579799</v>
      </c>
      <c r="BB70">
        <f t="shared" si="102"/>
        <v>0.41746908784170944</v>
      </c>
      <c r="BC70">
        <f t="shared" si="102"/>
        <v>0.50418411329909862</v>
      </c>
      <c r="BD70">
        <f t="shared" si="102"/>
        <v>0.61257789512083516</v>
      </c>
      <c r="BE70">
        <f t="shared" si="101"/>
        <v>0.74807012239800597</v>
      </c>
      <c r="BF70">
        <f t="shared" si="101"/>
        <v>7.5000000000000011E-2</v>
      </c>
      <c r="BG70">
        <f t="shared" si="101"/>
        <v>0.10037334525636926</v>
      </c>
      <c r="BH70">
        <f t="shared" si="101"/>
        <v>0.10671668157046156</v>
      </c>
      <c r="BI70">
        <f t="shared" si="101"/>
        <v>0.11464585196307696</v>
      </c>
      <c r="BJ70">
        <f t="shared" si="101"/>
        <v>0.1245573149538462</v>
      </c>
      <c r="BK70">
        <f t="shared" si="101"/>
        <v>0.13694664369230775</v>
      </c>
      <c r="BL70">
        <f t="shared" si="101"/>
        <v>0.15243330461538468</v>
      </c>
      <c r="BM70">
        <f t="shared" si="101"/>
        <v>0.17179163076923085</v>
      </c>
      <c r="BN70">
        <f t="shared" si="101"/>
        <v>0.19598953846153852</v>
      </c>
      <c r="BO70">
        <f t="shared" si="101"/>
        <v>0.22623692307692317</v>
      </c>
      <c r="BP70">
        <f t="shared" si="101"/>
        <v>0.26404615384615393</v>
      </c>
      <c r="BQ70">
        <f t="shared" si="101"/>
        <v>0.3113076923076924</v>
      </c>
      <c r="BR70">
        <f t="shared" si="101"/>
        <v>0.37038461538461537</v>
      </c>
      <c r="BS70">
        <f t="shared" si="101"/>
        <v>0.44423076923076937</v>
      </c>
      <c r="BT70">
        <f t="shared" si="101"/>
        <v>0.53653846153846152</v>
      </c>
      <c r="BU70">
        <f t="shared" si="101"/>
        <v>0.65192307692307694</v>
      </c>
      <c r="BV70">
        <v>17</v>
      </c>
    </row>
    <row r="71" spans="23:74">
      <c r="W71">
        <f t="shared" si="95"/>
        <v>7.5183955389023938</v>
      </c>
      <c r="X71">
        <f t="shared" si="58"/>
        <v>7.5183955389023938</v>
      </c>
      <c r="Y71">
        <f t="shared" si="96"/>
        <v>7.4398456593793547</v>
      </c>
      <c r="AA71">
        <f t="shared" si="94"/>
        <v>-7.8549879523039046E-2</v>
      </c>
      <c r="AB71">
        <f t="shared" si="54"/>
        <v>-7.8549879523039046E-2</v>
      </c>
      <c r="AC71">
        <v>3</v>
      </c>
      <c r="AN71">
        <v>3</v>
      </c>
      <c r="AO71">
        <f t="shared" si="100"/>
        <v>1.5624999999999998</v>
      </c>
      <c r="AP71">
        <f t="shared" si="101"/>
        <v>7.3600444815299759E-2</v>
      </c>
      <c r="AQ71">
        <f t="shared" si="101"/>
        <v>0.10339550068820333</v>
      </c>
      <c r="AR71">
        <f t="shared" si="101"/>
        <v>0.11084426465642919</v>
      </c>
      <c r="AS71">
        <f t="shared" si="101"/>
        <v>0.12015521961671156</v>
      </c>
      <c r="AT71">
        <f t="shared" si="101"/>
        <v>0.1317939133170645</v>
      </c>
      <c r="AU71">
        <f t="shared" si="101"/>
        <v>0.14634228044250569</v>
      </c>
      <c r="AV71">
        <f t="shared" si="101"/>
        <v>0.16452773934930717</v>
      </c>
      <c r="AW71">
        <f t="shared" si="101"/>
        <v>0.18725956298280905</v>
      </c>
      <c r="AX71">
        <f t="shared" si="101"/>
        <v>0.21567434252468637</v>
      </c>
      <c r="AY71">
        <f t="shared" si="101"/>
        <v>0.25119281695203299</v>
      </c>
      <c r="AZ71">
        <f t="shared" si="101"/>
        <v>0.29559090998621629</v>
      </c>
      <c r="BA71">
        <f t="shared" si="101"/>
        <v>0.35108852627894543</v>
      </c>
      <c r="BB71">
        <f t="shared" si="101"/>
        <v>0.42046054664485688</v>
      </c>
      <c r="BC71">
        <f t="shared" si="101"/>
        <v>0.50717557210224606</v>
      </c>
      <c r="BD71">
        <f t="shared" si="101"/>
        <v>0.6155693539239826</v>
      </c>
      <c r="BE71">
        <f t="shared" si="101"/>
        <v>0.75106158120115329</v>
      </c>
      <c r="BF71">
        <f t="shared" si="101"/>
        <v>7.7083333333333323E-2</v>
      </c>
      <c r="BG71">
        <f t="shared" si="101"/>
        <v>0.10316149373571284</v>
      </c>
      <c r="BH71">
        <f t="shared" si="101"/>
        <v>0.10968103383630771</v>
      </c>
      <c r="BI71">
        <f t="shared" si="101"/>
        <v>0.1178304589620513</v>
      </c>
      <c r="BJ71">
        <f t="shared" si="101"/>
        <v>0.12801724036923082</v>
      </c>
      <c r="BK71">
        <f t="shared" si="101"/>
        <v>0.14075071712820517</v>
      </c>
      <c r="BL71">
        <f t="shared" si="101"/>
        <v>0.15666756307692312</v>
      </c>
      <c r="BM71">
        <f t="shared" si="101"/>
        <v>0.17656362051282057</v>
      </c>
      <c r="BN71">
        <f t="shared" si="101"/>
        <v>0.20143369230769234</v>
      </c>
      <c r="BO71">
        <f t="shared" si="101"/>
        <v>0.23252128205128206</v>
      </c>
      <c r="BP71">
        <f t="shared" si="101"/>
        <v>0.27138076923076931</v>
      </c>
      <c r="BQ71">
        <f t="shared" si="101"/>
        <v>0.31995512820512828</v>
      </c>
      <c r="BR71">
        <f t="shared" si="101"/>
        <v>0.38067307692307695</v>
      </c>
      <c r="BS71">
        <f t="shared" si="101"/>
        <v>0.45657051282051286</v>
      </c>
      <c r="BT71">
        <f t="shared" si="101"/>
        <v>0.55144230769230762</v>
      </c>
      <c r="BU71">
        <f t="shared" si="101"/>
        <v>0.67003205128205123</v>
      </c>
      <c r="BV71">
        <v>18</v>
      </c>
    </row>
    <row r="72" spans="23:74">
      <c r="W72">
        <f t="shared" si="95"/>
        <v>7.1031797386183966</v>
      </c>
      <c r="X72">
        <f t="shared" si="58"/>
        <v>7.1031797386183966</v>
      </c>
      <c r="Y72">
        <f t="shared" si="96"/>
        <v>7.0564281612442565</v>
      </c>
      <c r="AA72">
        <f t="shared" si="94"/>
        <v>-4.6751577374140041E-2</v>
      </c>
      <c r="AB72">
        <f t="shared" si="54"/>
        <v>-4.6751577374140041E-2</v>
      </c>
      <c r="AC72">
        <v>3</v>
      </c>
      <c r="AN72">
        <v>4</v>
      </c>
      <c r="AO72">
        <f t="shared" si="100"/>
        <v>1.9531249999999996</v>
      </c>
      <c r="AP72">
        <f t="shared" si="101"/>
        <v>7.7339768319233976E-2</v>
      </c>
      <c r="AQ72">
        <f t="shared" si="101"/>
        <v>0.10713482419213756</v>
      </c>
      <c r="AR72">
        <f t="shared" si="101"/>
        <v>0.1145835881603634</v>
      </c>
      <c r="AS72">
        <f t="shared" si="101"/>
        <v>0.12389454312064578</v>
      </c>
      <c r="AT72">
        <f t="shared" si="101"/>
        <v>0.13553323682099874</v>
      </c>
      <c r="AU72">
        <f t="shared" si="101"/>
        <v>0.15008160394643991</v>
      </c>
      <c r="AV72">
        <f t="shared" si="101"/>
        <v>0.16826706285324139</v>
      </c>
      <c r="AW72">
        <f t="shared" si="101"/>
        <v>0.19099888648674326</v>
      </c>
      <c r="AX72">
        <f t="shared" si="101"/>
        <v>0.21941366602862061</v>
      </c>
      <c r="AY72">
        <f t="shared" si="101"/>
        <v>0.25493214045596724</v>
      </c>
      <c r="AZ72">
        <f t="shared" si="101"/>
        <v>0.29933023349015053</v>
      </c>
      <c r="BA72">
        <f t="shared" si="101"/>
        <v>0.35482784978287962</v>
      </c>
      <c r="BB72">
        <f t="shared" si="101"/>
        <v>0.42419987014879101</v>
      </c>
      <c r="BC72">
        <f t="shared" si="101"/>
        <v>0.51091489560618031</v>
      </c>
      <c r="BD72">
        <f t="shared" si="101"/>
        <v>0.61930867742791684</v>
      </c>
      <c r="BE72">
        <f t="shared" si="101"/>
        <v>0.75480090470508754</v>
      </c>
      <c r="BF72">
        <f t="shared" si="101"/>
        <v>7.9687499999999994E-2</v>
      </c>
      <c r="BG72">
        <f t="shared" si="101"/>
        <v>0.10664667933489232</v>
      </c>
      <c r="BH72">
        <f t="shared" si="101"/>
        <v>0.1133864741686154</v>
      </c>
      <c r="BI72">
        <f t="shared" si="101"/>
        <v>0.12181121771076925</v>
      </c>
      <c r="BJ72">
        <f t="shared" si="101"/>
        <v>0.13234214713846157</v>
      </c>
      <c r="BK72">
        <f t="shared" si="101"/>
        <v>0.14550580892307696</v>
      </c>
      <c r="BL72">
        <f t="shared" si="101"/>
        <v>0.1619603861538462</v>
      </c>
      <c r="BM72">
        <f t="shared" si="101"/>
        <v>0.18252860769230772</v>
      </c>
      <c r="BN72">
        <f t="shared" si="101"/>
        <v>0.20823888461538467</v>
      </c>
      <c r="BO72">
        <f t="shared" si="101"/>
        <v>0.24037673076923086</v>
      </c>
      <c r="BP72">
        <f t="shared" si="101"/>
        <v>0.28054903846153856</v>
      </c>
      <c r="BQ72">
        <f t="shared" si="101"/>
        <v>0.33076442307692316</v>
      </c>
      <c r="BR72">
        <f t="shared" si="101"/>
        <v>0.39353365384615385</v>
      </c>
      <c r="BS72">
        <f t="shared" si="101"/>
        <v>0.47199519230769232</v>
      </c>
      <c r="BT72">
        <f t="shared" si="101"/>
        <v>0.57007211538461533</v>
      </c>
      <c r="BU72">
        <f t="shared" si="101"/>
        <v>0.69266826923076918</v>
      </c>
      <c r="BV72">
        <v>19</v>
      </c>
    </row>
    <row r="73" spans="23:74">
      <c r="W73">
        <f t="shared" si="95"/>
        <v>6.644488674142492</v>
      </c>
      <c r="X73">
        <f t="shared" si="58"/>
        <v>6.644488674142492</v>
      </c>
      <c r="Y73">
        <f t="shared" si="96"/>
        <v>6.6293669987464972</v>
      </c>
      <c r="AA73">
        <f t="shared" si="94"/>
        <v>-1.5121675395994849E-2</v>
      </c>
      <c r="AB73">
        <f t="shared" si="54"/>
        <v>-1.5121675395994849E-2</v>
      </c>
      <c r="AC73">
        <v>3</v>
      </c>
      <c r="AN73">
        <v>5</v>
      </c>
      <c r="AO73">
        <f t="shared" si="100"/>
        <v>2.4414062499999991</v>
      </c>
      <c r="AP73">
        <f t="shared" si="101"/>
        <v>8.2013922699151726E-2</v>
      </c>
      <c r="AQ73">
        <f t="shared" si="101"/>
        <v>0.1118089785720553</v>
      </c>
      <c r="AR73">
        <f t="shared" si="101"/>
        <v>0.11925774254028115</v>
      </c>
      <c r="AS73">
        <f t="shared" si="101"/>
        <v>0.12856869750056354</v>
      </c>
      <c r="AT73">
        <f t="shared" si="101"/>
        <v>0.14020739120091649</v>
      </c>
      <c r="AU73">
        <f t="shared" si="101"/>
        <v>0.15475575832635766</v>
      </c>
      <c r="AV73">
        <f t="shared" si="101"/>
        <v>0.17294121723315911</v>
      </c>
      <c r="AW73">
        <f t="shared" si="101"/>
        <v>0.19567304086666101</v>
      </c>
      <c r="AX73">
        <f t="shared" si="101"/>
        <v>0.22408782040853834</v>
      </c>
      <c r="AY73">
        <f t="shared" si="101"/>
        <v>0.25960629483588499</v>
      </c>
      <c r="AZ73">
        <f t="shared" si="101"/>
        <v>0.30400438787006828</v>
      </c>
      <c r="BA73">
        <f t="shared" si="101"/>
        <v>0.35950200416279737</v>
      </c>
      <c r="BB73">
        <f t="shared" si="101"/>
        <v>0.42887402452870876</v>
      </c>
      <c r="BC73">
        <f t="shared" si="101"/>
        <v>0.515589049986098</v>
      </c>
      <c r="BD73">
        <f t="shared" si="101"/>
        <v>0.62398283180783443</v>
      </c>
      <c r="BE73">
        <f t="shared" si="101"/>
        <v>0.75947505908500523</v>
      </c>
      <c r="BF73">
        <f t="shared" si="101"/>
        <v>8.2942708333333337E-2</v>
      </c>
      <c r="BG73">
        <f t="shared" si="101"/>
        <v>0.1110031613338667</v>
      </c>
      <c r="BH73">
        <f t="shared" si="101"/>
        <v>0.11801827458400002</v>
      </c>
      <c r="BI73">
        <f t="shared" si="101"/>
        <v>0.12678716614666671</v>
      </c>
      <c r="BJ73">
        <f t="shared" si="101"/>
        <v>0.13774828060000005</v>
      </c>
      <c r="BK73">
        <f t="shared" si="101"/>
        <v>0.15144967366666673</v>
      </c>
      <c r="BL73">
        <f t="shared" si="101"/>
        <v>0.16857641500000006</v>
      </c>
      <c r="BM73">
        <f t="shared" si="101"/>
        <v>0.18998484166666671</v>
      </c>
      <c r="BN73">
        <f t="shared" si="101"/>
        <v>0.21674537500000007</v>
      </c>
      <c r="BO73">
        <f t="shared" si="101"/>
        <v>0.25019604166666676</v>
      </c>
      <c r="BP73">
        <f t="shared" si="101"/>
        <v>0.29200937500000007</v>
      </c>
      <c r="BQ73">
        <f t="shared" si="101"/>
        <v>0.3442760416666667</v>
      </c>
      <c r="BR73">
        <f t="shared" si="101"/>
        <v>0.40960937500000005</v>
      </c>
      <c r="BS73">
        <f t="shared" si="101"/>
        <v>0.49127604166666683</v>
      </c>
      <c r="BT73">
        <f t="shared" si="101"/>
        <v>0.59335937500000002</v>
      </c>
      <c r="BU73">
        <f t="shared" si="101"/>
        <v>0.72096354166666654</v>
      </c>
      <c r="BV73">
        <v>20</v>
      </c>
    </row>
    <row r="74" spans="23:74">
      <c r="W74">
        <f t="shared" si="95"/>
        <v>6.1482093989450632</v>
      </c>
      <c r="X74">
        <f t="shared" si="58"/>
        <v>6.1482093989450632</v>
      </c>
      <c r="Y74">
        <f t="shared" si="96"/>
        <v>6.1631202585267584</v>
      </c>
      <c r="AA74">
        <f t="shared" si="94"/>
        <v>1.4910859581695135E-2</v>
      </c>
      <c r="AB74">
        <f t="shared" si="54"/>
        <v>1.4910859581695135E-2</v>
      </c>
      <c r="AC74">
        <v>3</v>
      </c>
      <c r="AN74">
        <v>6</v>
      </c>
      <c r="AO74">
        <f t="shared" si="100"/>
        <v>3.0517578124999987</v>
      </c>
      <c r="AP74">
        <f t="shared" si="101"/>
        <v>8.7856615674048927E-2</v>
      </c>
      <c r="AQ74">
        <f t="shared" si="101"/>
        <v>0.1176516715469525</v>
      </c>
      <c r="AR74">
        <f t="shared" si="101"/>
        <v>0.12510043551517838</v>
      </c>
      <c r="AS74">
        <f t="shared" si="101"/>
        <v>0.13441139047546072</v>
      </c>
      <c r="AT74">
        <f t="shared" si="101"/>
        <v>0.14605008417581369</v>
      </c>
      <c r="AU74">
        <f t="shared" si="101"/>
        <v>0.16059845130125486</v>
      </c>
      <c r="AV74">
        <f t="shared" si="101"/>
        <v>0.17878391020805631</v>
      </c>
      <c r="AW74">
        <f t="shared" si="101"/>
        <v>0.20151573384155821</v>
      </c>
      <c r="AX74">
        <f t="shared" si="101"/>
        <v>0.22993051338343554</v>
      </c>
      <c r="AY74">
        <f t="shared" si="101"/>
        <v>0.26544898781078213</v>
      </c>
      <c r="AZ74">
        <f t="shared" si="101"/>
        <v>0.30984708084496543</v>
      </c>
      <c r="BA74">
        <f t="shared" si="101"/>
        <v>0.36534469713769446</v>
      </c>
      <c r="BB74">
        <f t="shared" si="101"/>
        <v>0.43471671750360596</v>
      </c>
      <c r="BC74">
        <f t="shared" si="101"/>
        <v>0.52143174296099515</v>
      </c>
      <c r="BD74">
        <f t="shared" si="101"/>
        <v>0.62982552478273168</v>
      </c>
      <c r="BE74">
        <f t="shared" si="101"/>
        <v>0.76531775205990249</v>
      </c>
      <c r="BF74">
        <f t="shared" si="101"/>
        <v>8.7011718749999994E-2</v>
      </c>
      <c r="BG74">
        <f t="shared" si="101"/>
        <v>0.11644876383258464</v>
      </c>
      <c r="BH74">
        <f t="shared" si="101"/>
        <v>0.1238080251032308</v>
      </c>
      <c r="BI74">
        <f t="shared" si="101"/>
        <v>0.13300710169153848</v>
      </c>
      <c r="BJ74">
        <f t="shared" si="101"/>
        <v>0.14450594742692313</v>
      </c>
      <c r="BK74">
        <f t="shared" si="101"/>
        <v>0.15887950459615388</v>
      </c>
      <c r="BL74">
        <f t="shared" si="101"/>
        <v>0.17684645105769237</v>
      </c>
      <c r="BM74">
        <f t="shared" si="101"/>
        <v>0.19930513413461545</v>
      </c>
      <c r="BN74">
        <f t="shared" si="101"/>
        <v>0.22737848798076929</v>
      </c>
      <c r="BO74">
        <f t="shared" si="101"/>
        <v>0.26247018028846159</v>
      </c>
      <c r="BP74">
        <f t="shared" si="101"/>
        <v>0.30633479567307698</v>
      </c>
      <c r="BQ74">
        <f t="shared" si="101"/>
        <v>0.36116556490384621</v>
      </c>
      <c r="BR74">
        <f t="shared" si="101"/>
        <v>0.42970402644230765</v>
      </c>
      <c r="BS74">
        <f t="shared" si="101"/>
        <v>0.51537710336538467</v>
      </c>
      <c r="BT74">
        <f t="shared" si="101"/>
        <v>0.62246844951923075</v>
      </c>
      <c r="BU74">
        <f t="shared" si="101"/>
        <v>0.75633263221153835</v>
      </c>
      <c r="BV74">
        <v>21</v>
      </c>
    </row>
    <row r="75" spans="23:74">
      <c r="W75">
        <f t="shared" si="95"/>
        <v>5.6232099079633171</v>
      </c>
      <c r="X75">
        <f t="shared" si="58"/>
        <v>5.6232099079633171</v>
      </c>
      <c r="Y75">
        <f t="shared" si="96"/>
        <v>5.6650848945106489</v>
      </c>
      <c r="AA75">
        <f t="shared" si="94"/>
        <v>4.1874986547331794E-2</v>
      </c>
      <c r="AB75">
        <f t="shared" si="54"/>
        <v>4.1874986547331794E-2</v>
      </c>
      <c r="AC75">
        <v>3</v>
      </c>
      <c r="AN75">
        <v>7</v>
      </c>
      <c r="AO75">
        <f t="shared" si="100"/>
        <v>3.8146972656249987</v>
      </c>
      <c r="AP75">
        <f t="shared" si="101"/>
        <v>9.5159981892670442E-2</v>
      </c>
      <c r="AQ75">
        <f t="shared" si="101"/>
        <v>0.12495503776557404</v>
      </c>
      <c r="AR75">
        <f t="shared" si="101"/>
        <v>0.1324038017337999</v>
      </c>
      <c r="AS75">
        <f t="shared" si="101"/>
        <v>0.14171475669408226</v>
      </c>
      <c r="AT75">
        <f t="shared" si="101"/>
        <v>0.15335345039443521</v>
      </c>
      <c r="AU75">
        <f t="shared" si="101"/>
        <v>0.1679018175198764</v>
      </c>
      <c r="AV75">
        <f t="shared" si="101"/>
        <v>0.18608727642667788</v>
      </c>
      <c r="AW75">
        <f t="shared" si="101"/>
        <v>0.20881910006017976</v>
      </c>
      <c r="AX75">
        <f t="shared" si="101"/>
        <v>0.23723387960205708</v>
      </c>
      <c r="AY75">
        <f t="shared" si="101"/>
        <v>0.27275235402940373</v>
      </c>
      <c r="AZ75">
        <f t="shared" si="101"/>
        <v>0.31715044706358697</v>
      </c>
      <c r="BA75">
        <f t="shared" si="101"/>
        <v>0.37264806335631612</v>
      </c>
      <c r="BB75">
        <f t="shared" si="101"/>
        <v>0.44202008372222751</v>
      </c>
      <c r="BC75">
        <f t="shared" si="101"/>
        <v>0.52873510917961675</v>
      </c>
      <c r="BD75">
        <f t="shared" si="101"/>
        <v>0.63712889100135328</v>
      </c>
      <c r="BE75">
        <f t="shared" si="101"/>
        <v>0.77262111827852398</v>
      </c>
      <c r="BF75">
        <f t="shared" si="101"/>
        <v>9.2097981770833337E-2</v>
      </c>
      <c r="BG75">
        <f t="shared" si="101"/>
        <v>0.12325576695598207</v>
      </c>
      <c r="BH75">
        <f t="shared" si="101"/>
        <v>0.13104521325226925</v>
      </c>
      <c r="BI75">
        <f t="shared" si="101"/>
        <v>0.14078202112262822</v>
      </c>
      <c r="BJ75">
        <f t="shared" si="101"/>
        <v>0.15295303096057694</v>
      </c>
      <c r="BK75">
        <f t="shared" si="101"/>
        <v>0.16816679325801287</v>
      </c>
      <c r="BL75">
        <f t="shared" si="101"/>
        <v>0.18718399612980777</v>
      </c>
      <c r="BM75">
        <f t="shared" si="101"/>
        <v>0.21095549971955135</v>
      </c>
      <c r="BN75">
        <f t="shared" si="101"/>
        <v>0.24066987920673083</v>
      </c>
      <c r="BO75">
        <f t="shared" si="101"/>
        <v>0.27781285356570518</v>
      </c>
      <c r="BP75">
        <f t="shared" si="101"/>
        <v>0.32424157151442318</v>
      </c>
      <c r="BQ75">
        <f t="shared" si="101"/>
        <v>0.38227746895032061</v>
      </c>
      <c r="BR75">
        <f t="shared" si="101"/>
        <v>0.45482234074519234</v>
      </c>
      <c r="BS75">
        <f t="shared" si="101"/>
        <v>0.54550343048878225</v>
      </c>
      <c r="BT75">
        <f t="shared" si="101"/>
        <v>0.65885479266826918</v>
      </c>
      <c r="BU75">
        <f t="shared" si="101"/>
        <v>0.8005439953926281</v>
      </c>
      <c r="BV75">
        <v>22</v>
      </c>
    </row>
    <row r="76" spans="23:74">
      <c r="W76">
        <f t="shared" si="95"/>
        <v>5.0808849335731283</v>
      </c>
      <c r="X76">
        <f t="shared" si="58"/>
        <v>5.0808849335731283</v>
      </c>
      <c r="Y76">
        <f t="shared" si="96"/>
        <v>5.1453471752392677</v>
      </c>
      <c r="AA76">
        <f t="shared" si="94"/>
        <v>6.4462241666139342E-2</v>
      </c>
      <c r="AB76">
        <f t="shared" si="54"/>
        <v>6.4462241666139342E-2</v>
      </c>
      <c r="AC76">
        <v>3</v>
      </c>
      <c r="AN76">
        <v>8</v>
      </c>
      <c r="AO76">
        <f t="shared" si="100"/>
        <v>4.7683715820312473</v>
      </c>
      <c r="AP76">
        <f t="shared" si="101"/>
        <v>0.10428918966594733</v>
      </c>
      <c r="AQ76">
        <f t="shared" si="101"/>
        <v>0.1340842455388509</v>
      </c>
      <c r="AR76">
        <f t="shared" si="101"/>
        <v>0.14153300950707676</v>
      </c>
      <c r="AS76">
        <f t="shared" si="101"/>
        <v>0.15084396446735915</v>
      </c>
      <c r="AT76">
        <f t="shared" si="101"/>
        <v>0.1624826581677121</v>
      </c>
      <c r="AU76">
        <f t="shared" si="101"/>
        <v>0.17703102529315329</v>
      </c>
      <c r="AV76">
        <f t="shared" si="101"/>
        <v>0.19521648419995477</v>
      </c>
      <c r="AW76">
        <f t="shared" si="101"/>
        <v>0.21794830783345662</v>
      </c>
      <c r="AX76">
        <f t="shared" si="101"/>
        <v>0.24636308737533394</v>
      </c>
      <c r="AY76">
        <f t="shared" si="101"/>
        <v>0.28188156180268059</v>
      </c>
      <c r="AZ76">
        <f t="shared" si="101"/>
        <v>0.32627965483686389</v>
      </c>
      <c r="BA76">
        <f t="shared" si="101"/>
        <v>0.38177727112959298</v>
      </c>
      <c r="BB76">
        <f t="shared" si="101"/>
        <v>0.45114929149550442</v>
      </c>
      <c r="BC76">
        <f t="shared" si="101"/>
        <v>0.53786431695289361</v>
      </c>
      <c r="BD76">
        <f t="shared" si="101"/>
        <v>0.64625809877463014</v>
      </c>
      <c r="BE76">
        <f t="shared" si="101"/>
        <v>0.78175032605180084</v>
      </c>
      <c r="BF76">
        <f t="shared" si="101"/>
        <v>9.8455810546874981E-2</v>
      </c>
      <c r="BG76">
        <f t="shared" si="101"/>
        <v>0.13176452086022883</v>
      </c>
      <c r="BH76">
        <f t="shared" si="101"/>
        <v>0.14009169843856731</v>
      </c>
      <c r="BI76">
        <f t="shared" si="101"/>
        <v>0.1505006704114904</v>
      </c>
      <c r="BJ76">
        <f t="shared" si="101"/>
        <v>0.16351188537764424</v>
      </c>
      <c r="BK76">
        <f t="shared" si="101"/>
        <v>0.17977590408533656</v>
      </c>
      <c r="BL76">
        <f t="shared" si="101"/>
        <v>0.20010592746995196</v>
      </c>
      <c r="BM76">
        <f t="shared" si="101"/>
        <v>0.22551845670072115</v>
      </c>
      <c r="BN76">
        <f t="shared" si="101"/>
        <v>0.25728411823918268</v>
      </c>
      <c r="BO76">
        <f t="shared" si="101"/>
        <v>0.29699119516225964</v>
      </c>
      <c r="BP76">
        <f t="shared" si="101"/>
        <v>0.34662504131610578</v>
      </c>
      <c r="BQ76">
        <f t="shared" si="101"/>
        <v>0.40866734900841351</v>
      </c>
      <c r="BR76">
        <f t="shared" si="101"/>
        <v>0.48622023362379801</v>
      </c>
      <c r="BS76">
        <f t="shared" si="101"/>
        <v>0.58316133939302883</v>
      </c>
      <c r="BT76">
        <f t="shared" si="101"/>
        <v>0.70433772160456709</v>
      </c>
      <c r="BU76">
        <f t="shared" si="101"/>
        <v>0.85580819936899022</v>
      </c>
      <c r="BV76">
        <v>23</v>
      </c>
    </row>
    <row r="77" spans="23:74">
      <c r="W77">
        <f t="shared" si="95"/>
        <v>4.5342574122735488</v>
      </c>
      <c r="X77">
        <f t="shared" si="58"/>
        <v>4.5342574122735488</v>
      </c>
      <c r="Y77">
        <f t="shared" si="96"/>
        <v>4.6159857549870269</v>
      </c>
      <c r="AA77">
        <f t="shared" si="94"/>
        <v>8.1728342713478064E-2</v>
      </c>
      <c r="AB77">
        <f t="shared" si="54"/>
        <v>8.1728342713478064E-2</v>
      </c>
      <c r="AC77">
        <v>3</v>
      </c>
      <c r="AN77">
        <v>9</v>
      </c>
      <c r="AO77">
        <f t="shared" si="100"/>
        <v>5.9604644775390598</v>
      </c>
      <c r="AP77">
        <f t="shared" si="101"/>
        <v>0.11570069938254343</v>
      </c>
      <c r="AQ77">
        <f t="shared" si="101"/>
        <v>0.145495755255447</v>
      </c>
      <c r="AR77">
        <f t="shared" si="101"/>
        <v>0.15294451922367289</v>
      </c>
      <c r="AS77">
        <f t="shared" si="101"/>
        <v>0.16225547418395525</v>
      </c>
      <c r="AT77">
        <f t="shared" si="101"/>
        <v>0.17389416788430817</v>
      </c>
      <c r="AU77">
        <f t="shared" si="101"/>
        <v>0.18844253500974936</v>
      </c>
      <c r="AV77">
        <f t="shared" si="101"/>
        <v>0.20662799391655085</v>
      </c>
      <c r="AW77">
        <f t="shared" si="101"/>
        <v>0.22935981755005277</v>
      </c>
      <c r="AX77">
        <f t="shared" si="101"/>
        <v>0.25777459709193007</v>
      </c>
      <c r="AY77">
        <f t="shared" si="101"/>
        <v>0.29329307151927669</v>
      </c>
      <c r="AZ77">
        <f t="shared" si="101"/>
        <v>0.33769116455345999</v>
      </c>
      <c r="BA77">
        <f t="shared" si="101"/>
        <v>0.39318878084618913</v>
      </c>
      <c r="BB77">
        <f t="shared" si="101"/>
        <v>0.46256080121210041</v>
      </c>
      <c r="BC77">
        <f t="shared" si="101"/>
        <v>0.54927582666948971</v>
      </c>
      <c r="BD77">
        <f t="shared" ref="AP77:BU83" si="103">BC44</f>
        <v>0.65766960849122624</v>
      </c>
      <c r="BE77">
        <f t="shared" si="103"/>
        <v>0.79316183576839694</v>
      </c>
      <c r="BF77">
        <f t="shared" si="103"/>
        <v>0.10640309651692707</v>
      </c>
      <c r="BG77">
        <f t="shared" si="103"/>
        <v>0.14240046324053734</v>
      </c>
      <c r="BH77">
        <f t="shared" si="103"/>
        <v>0.15139980492143992</v>
      </c>
      <c r="BI77">
        <f t="shared" si="103"/>
        <v>0.16264898202256814</v>
      </c>
      <c r="BJ77">
        <f t="shared" si="103"/>
        <v>0.1767104533989784</v>
      </c>
      <c r="BK77">
        <f t="shared" si="103"/>
        <v>0.19428729261949124</v>
      </c>
      <c r="BL77">
        <f t="shared" si="103"/>
        <v>0.21625834164513225</v>
      </c>
      <c r="BM77">
        <f t="shared" si="103"/>
        <v>0.24372215292718352</v>
      </c>
      <c r="BN77">
        <f t="shared" si="103"/>
        <v>0.27805191702974763</v>
      </c>
      <c r="BO77">
        <f t="shared" si="103"/>
        <v>0.32096412215795278</v>
      </c>
      <c r="BP77">
        <f t="shared" si="103"/>
        <v>0.37460437856820916</v>
      </c>
      <c r="BQ77">
        <f t="shared" si="103"/>
        <v>0.44165469908102967</v>
      </c>
      <c r="BR77">
        <f t="shared" si="103"/>
        <v>0.52546759972205526</v>
      </c>
      <c r="BS77">
        <f t="shared" si="103"/>
        <v>0.63023372552333734</v>
      </c>
      <c r="BT77">
        <f t="shared" si="103"/>
        <v>0.76119138277493992</v>
      </c>
      <c r="BU77">
        <f t="shared" si="103"/>
        <v>0.92488845433944278</v>
      </c>
      <c r="BV77">
        <v>24</v>
      </c>
    </row>
    <row r="78" spans="23:74">
      <c r="W78">
        <f t="shared" si="95"/>
        <v>3.9967667206246622</v>
      </c>
      <c r="X78">
        <f t="shared" si="58"/>
        <v>3.9967667206246622</v>
      </c>
      <c r="Y78">
        <f t="shared" si="96"/>
        <v>4.090003281804437</v>
      </c>
      <c r="AA78">
        <f t="shared" si="94"/>
        <v>9.3236561179774746E-2</v>
      </c>
      <c r="AB78">
        <f t="shared" si="54"/>
        <v>9.3236561179774746E-2</v>
      </c>
      <c r="AC78">
        <v>3</v>
      </c>
      <c r="AN78">
        <v>10</v>
      </c>
      <c r="AO78">
        <f t="shared" si="100"/>
        <v>7.4505805969238246</v>
      </c>
      <c r="AP78">
        <f t="shared" si="103"/>
        <v>0.12996508652828859</v>
      </c>
      <c r="AQ78">
        <f t="shared" si="103"/>
        <v>0.15976014240119216</v>
      </c>
      <c r="AR78">
        <f t="shared" si="103"/>
        <v>0.16720890636941801</v>
      </c>
      <c r="AS78">
        <f t="shared" si="103"/>
        <v>0.17651986132970038</v>
      </c>
      <c r="AT78">
        <f t="shared" si="103"/>
        <v>0.18815855503005335</v>
      </c>
      <c r="AU78">
        <f t="shared" si="103"/>
        <v>0.20270692215549452</v>
      </c>
      <c r="AV78">
        <f t="shared" si="103"/>
        <v>0.220892381062296</v>
      </c>
      <c r="AW78">
        <f t="shared" si="103"/>
        <v>0.24362420469579782</v>
      </c>
      <c r="AX78">
        <f t="shared" si="103"/>
        <v>0.2720389842376752</v>
      </c>
      <c r="AY78">
        <f t="shared" si="103"/>
        <v>0.30755745866502182</v>
      </c>
      <c r="AZ78">
        <f t="shared" si="103"/>
        <v>0.35195555169920512</v>
      </c>
      <c r="BA78">
        <f t="shared" si="103"/>
        <v>0.40745316799193426</v>
      </c>
      <c r="BB78">
        <f t="shared" si="103"/>
        <v>0.4768251883578456</v>
      </c>
      <c r="BC78">
        <f t="shared" si="103"/>
        <v>0.56354021381523489</v>
      </c>
      <c r="BD78">
        <f t="shared" si="103"/>
        <v>0.67193399563697143</v>
      </c>
      <c r="BE78">
        <f t="shared" si="103"/>
        <v>0.80742622291414201</v>
      </c>
      <c r="BF78">
        <f t="shared" si="103"/>
        <v>0.11633720397949217</v>
      </c>
      <c r="BG78">
        <f t="shared" si="103"/>
        <v>0.15569539121592296</v>
      </c>
      <c r="BH78">
        <f t="shared" si="103"/>
        <v>0.16553493802503066</v>
      </c>
      <c r="BI78">
        <f t="shared" si="103"/>
        <v>0.17783437153641526</v>
      </c>
      <c r="BJ78">
        <f t="shared" si="103"/>
        <v>0.19320866342564605</v>
      </c>
      <c r="BK78">
        <f t="shared" si="103"/>
        <v>0.2124265282871845</v>
      </c>
      <c r="BL78">
        <f t="shared" si="103"/>
        <v>0.23644885936410759</v>
      </c>
      <c r="BM78">
        <f t="shared" si="103"/>
        <v>0.26647677321026142</v>
      </c>
      <c r="BN78">
        <f t="shared" si="103"/>
        <v>0.30401166551795372</v>
      </c>
      <c r="BO78">
        <f t="shared" si="103"/>
        <v>0.35093028090256917</v>
      </c>
      <c r="BP78">
        <f t="shared" si="103"/>
        <v>0.40957855013333833</v>
      </c>
      <c r="BQ78">
        <f t="shared" si="103"/>
        <v>0.4828888866717998</v>
      </c>
      <c r="BR78">
        <f t="shared" si="103"/>
        <v>0.57452680734487671</v>
      </c>
      <c r="BS78">
        <f t="shared" si="103"/>
        <v>0.68907420818622289</v>
      </c>
      <c r="BT78">
        <f t="shared" si="103"/>
        <v>0.83225845923790542</v>
      </c>
      <c r="BU78">
        <f t="shared" si="103"/>
        <v>1.0112387730525088</v>
      </c>
      <c r="BV78">
        <v>25</v>
      </c>
    </row>
    <row r="79" spans="23:74">
      <c r="W79">
        <f t="shared" si="95"/>
        <v>3.4809736279570322</v>
      </c>
      <c r="X79">
        <f t="shared" si="58"/>
        <v>3.4809736279570322</v>
      </c>
      <c r="Y79">
        <f t="shared" si="96"/>
        <v>3.5800751529403376</v>
      </c>
      <c r="AA79">
        <f t="shared" si="94"/>
        <v>9.9101524983305378E-2</v>
      </c>
      <c r="AB79">
        <f t="shared" si="54"/>
        <v>9.9101524983305378E-2</v>
      </c>
      <c r="AC79">
        <v>3</v>
      </c>
      <c r="AN79">
        <v>11</v>
      </c>
      <c r="AO79">
        <f t="shared" si="100"/>
        <v>9.3132257461547798</v>
      </c>
      <c r="AP79">
        <f t="shared" si="103"/>
        <v>0.14779557046047001</v>
      </c>
      <c r="AQ79">
        <f t="shared" si="103"/>
        <v>0.17759062633337358</v>
      </c>
      <c r="AR79">
        <f t="shared" si="103"/>
        <v>0.18503939030159944</v>
      </c>
      <c r="AS79">
        <f t="shared" si="103"/>
        <v>0.19435034526188183</v>
      </c>
      <c r="AT79">
        <f t="shared" si="103"/>
        <v>0.20598903896223478</v>
      </c>
      <c r="AU79">
        <f t="shared" si="103"/>
        <v>0.22053740608767594</v>
      </c>
      <c r="AV79">
        <f t="shared" si="103"/>
        <v>0.23872286499447742</v>
      </c>
      <c r="AW79">
        <f t="shared" si="103"/>
        <v>0.26145468862797933</v>
      </c>
      <c r="AX79">
        <f t="shared" si="103"/>
        <v>0.28986946816985665</v>
      </c>
      <c r="AY79">
        <f t="shared" si="103"/>
        <v>0.32538794259720327</v>
      </c>
      <c r="AZ79">
        <f t="shared" si="103"/>
        <v>0.36978603563138657</v>
      </c>
      <c r="BA79">
        <f t="shared" si="103"/>
        <v>0.42528365192411566</v>
      </c>
      <c r="BB79">
        <f t="shared" si="103"/>
        <v>0.49465567229002705</v>
      </c>
      <c r="BC79">
        <f t="shared" si="103"/>
        <v>0.58137069774741634</v>
      </c>
      <c r="BD79">
        <f t="shared" si="103"/>
        <v>0.68976447956915277</v>
      </c>
      <c r="BE79">
        <f t="shared" si="103"/>
        <v>0.82525670684632357</v>
      </c>
      <c r="BF79">
        <f t="shared" si="103"/>
        <v>0.12875483830769854</v>
      </c>
      <c r="BG79">
        <f t="shared" si="103"/>
        <v>0.17231405118515497</v>
      </c>
      <c r="BH79">
        <f t="shared" si="103"/>
        <v>0.18320385440451908</v>
      </c>
      <c r="BI79">
        <f t="shared" si="103"/>
        <v>0.19681610842872421</v>
      </c>
      <c r="BJ79">
        <f t="shared" si="103"/>
        <v>0.21383142595898061</v>
      </c>
      <c r="BK79">
        <f t="shared" si="103"/>
        <v>0.23510057287180114</v>
      </c>
      <c r="BL79">
        <f t="shared" si="103"/>
        <v>0.26168700651282678</v>
      </c>
      <c r="BM79">
        <f t="shared" si="103"/>
        <v>0.29492004856410881</v>
      </c>
      <c r="BN79">
        <f t="shared" si="103"/>
        <v>0.33646135112821135</v>
      </c>
      <c r="BO79">
        <f t="shared" si="103"/>
        <v>0.38838797933333963</v>
      </c>
      <c r="BP79">
        <f t="shared" si="103"/>
        <v>0.45329626458974986</v>
      </c>
      <c r="BQ79">
        <f t="shared" si="103"/>
        <v>0.53443162116026266</v>
      </c>
      <c r="BR79">
        <f t="shared" si="103"/>
        <v>0.63585081687340361</v>
      </c>
      <c r="BS79">
        <f t="shared" si="103"/>
        <v>0.76262481151482997</v>
      </c>
      <c r="BT79">
        <f t="shared" si="103"/>
        <v>0.92109230481661253</v>
      </c>
      <c r="BU79">
        <f t="shared" si="103"/>
        <v>1.1191766714438409</v>
      </c>
      <c r="BV79">
        <v>26</v>
      </c>
    </row>
    <row r="80" spans="23:74">
      <c r="W80">
        <f t="shared" si="95"/>
        <v>2.9974394727822387</v>
      </c>
      <c r="X80">
        <f t="shared" si="58"/>
        <v>2.9974394727822387</v>
      </c>
      <c r="Y80">
        <f t="shared" si="96"/>
        <v>3.0973637701757619</v>
      </c>
      <c r="AA80">
        <f t="shared" si="94"/>
        <v>9.9924297393523265E-2</v>
      </c>
      <c r="AB80">
        <f t="shared" si="54"/>
        <v>9.9924297393523265E-2</v>
      </c>
      <c r="AC80">
        <v>3</v>
      </c>
      <c r="AN80">
        <v>12</v>
      </c>
      <c r="AO80">
        <f t="shared" si="100"/>
        <v>11.641532182693474</v>
      </c>
      <c r="AP80">
        <f t="shared" si="103"/>
        <v>0.1700836753756968</v>
      </c>
      <c r="AQ80">
        <f t="shared" si="103"/>
        <v>0.19987873124860037</v>
      </c>
      <c r="AR80">
        <f t="shared" si="103"/>
        <v>0.20732749521682625</v>
      </c>
      <c r="AS80">
        <f t="shared" si="103"/>
        <v>0.21663845017710859</v>
      </c>
      <c r="AT80">
        <f t="shared" si="103"/>
        <v>0.22827714387746156</v>
      </c>
      <c r="AU80">
        <f t="shared" si="103"/>
        <v>0.24282551100290276</v>
      </c>
      <c r="AV80">
        <f t="shared" si="103"/>
        <v>0.26101096990970424</v>
      </c>
      <c r="AW80">
        <f t="shared" si="103"/>
        <v>0.28374279354320608</v>
      </c>
      <c r="AX80">
        <f t="shared" si="103"/>
        <v>0.31215757308508341</v>
      </c>
      <c r="AY80">
        <f t="shared" si="103"/>
        <v>0.34767604751243003</v>
      </c>
      <c r="AZ80">
        <f t="shared" si="103"/>
        <v>0.39207414054661333</v>
      </c>
      <c r="BA80">
        <f t="shared" si="103"/>
        <v>0.44757175683934242</v>
      </c>
      <c r="BB80">
        <f t="shared" si="103"/>
        <v>0.51694377720525386</v>
      </c>
      <c r="BC80">
        <f t="shared" si="103"/>
        <v>0.60365880266264316</v>
      </c>
      <c r="BD80">
        <f t="shared" si="103"/>
        <v>0.71205258448437958</v>
      </c>
      <c r="BE80">
        <f t="shared" si="103"/>
        <v>0.8475448117615505</v>
      </c>
      <c r="BF80">
        <f t="shared" si="103"/>
        <v>0.14427688121795654</v>
      </c>
      <c r="BG80">
        <f t="shared" si="103"/>
        <v>0.19308737614669502</v>
      </c>
      <c r="BH80">
        <f t="shared" si="103"/>
        <v>0.20528999987887964</v>
      </c>
      <c r="BI80">
        <f t="shared" si="103"/>
        <v>0.2205432795441104</v>
      </c>
      <c r="BJ80">
        <f t="shared" si="103"/>
        <v>0.23960987912564888</v>
      </c>
      <c r="BK80">
        <f t="shared" si="103"/>
        <v>0.26344312860257196</v>
      </c>
      <c r="BL80">
        <f t="shared" si="103"/>
        <v>0.2932346904487258</v>
      </c>
      <c r="BM80">
        <f t="shared" si="103"/>
        <v>0.33047414275641812</v>
      </c>
      <c r="BN80">
        <f t="shared" si="103"/>
        <v>0.3770234581410335</v>
      </c>
      <c r="BO80">
        <f t="shared" si="103"/>
        <v>0.43521010237180269</v>
      </c>
      <c r="BP80">
        <f t="shared" si="103"/>
        <v>0.50794340766026425</v>
      </c>
      <c r="BQ80">
        <f t="shared" si="103"/>
        <v>0.59886003927084119</v>
      </c>
      <c r="BR80">
        <f t="shared" si="103"/>
        <v>0.71250582878406232</v>
      </c>
      <c r="BS80">
        <f t="shared" si="103"/>
        <v>0.85456306567558871</v>
      </c>
      <c r="BT80">
        <f t="shared" si="103"/>
        <v>1.0321346117899968</v>
      </c>
      <c r="BU80">
        <f t="shared" si="103"/>
        <v>1.2540990444330067</v>
      </c>
      <c r="BV80">
        <v>27</v>
      </c>
    </row>
    <row r="81" spans="23:74">
      <c r="W81">
        <f>G4*G20</f>
        <v>8.2108969120459676</v>
      </c>
      <c r="X81">
        <f t="shared" si="58"/>
        <v>8.2108969120459676</v>
      </c>
      <c r="Y81">
        <f>AS20</f>
        <v>7.9108111437322624</v>
      </c>
      <c r="AA81">
        <f t="shared" ref="AA81:AA95" si="104">AB4-G4</f>
        <v>-0.30008576831370526</v>
      </c>
      <c r="AB81">
        <f t="shared" si="54"/>
        <v>-0.30008576831370526</v>
      </c>
      <c r="AC81">
        <v>3</v>
      </c>
      <c r="AN81">
        <v>13</v>
      </c>
      <c r="AO81">
        <f t="shared" si="100"/>
        <v>14.551915228366843</v>
      </c>
      <c r="AP81">
        <f t="shared" si="103"/>
        <v>0.19794380651973023</v>
      </c>
      <c r="AQ81">
        <f t="shared" si="103"/>
        <v>0.22773886239263377</v>
      </c>
      <c r="AR81">
        <f t="shared" si="103"/>
        <v>0.23518762636085966</v>
      </c>
      <c r="AS81">
        <f t="shared" si="103"/>
        <v>0.24449858132114205</v>
      </c>
      <c r="AT81">
        <f t="shared" si="103"/>
        <v>0.25613727502149503</v>
      </c>
      <c r="AU81">
        <f t="shared" si="103"/>
        <v>0.27068564214693613</v>
      </c>
      <c r="AV81">
        <f t="shared" si="103"/>
        <v>0.28887110105373764</v>
      </c>
      <c r="AW81">
        <f t="shared" si="103"/>
        <v>0.31160292468723949</v>
      </c>
      <c r="AX81">
        <f t="shared" si="103"/>
        <v>0.34001770422911681</v>
      </c>
      <c r="AY81">
        <f t="shared" si="103"/>
        <v>0.37553617865646349</v>
      </c>
      <c r="AZ81">
        <f t="shared" si="103"/>
        <v>0.41993427169064673</v>
      </c>
      <c r="BA81">
        <f t="shared" si="103"/>
        <v>0.47543188798337588</v>
      </c>
      <c r="BB81">
        <f t="shared" si="103"/>
        <v>0.54480390834928738</v>
      </c>
      <c r="BC81">
        <f t="shared" si="103"/>
        <v>0.63151893380667656</v>
      </c>
      <c r="BD81">
        <f t="shared" si="103"/>
        <v>0.7399127156284131</v>
      </c>
      <c r="BE81">
        <f t="shared" si="103"/>
        <v>0.87540494290558346</v>
      </c>
      <c r="BF81">
        <f t="shared" si="103"/>
        <v>0.16367943485577896</v>
      </c>
      <c r="BG81">
        <f t="shared" si="103"/>
        <v>0.21905403234862</v>
      </c>
      <c r="BH81">
        <f t="shared" si="103"/>
        <v>0.23289768172183026</v>
      </c>
      <c r="BI81">
        <f t="shared" si="103"/>
        <v>0.25020224343834313</v>
      </c>
      <c r="BJ81">
        <f t="shared" si="103"/>
        <v>0.27183294558398408</v>
      </c>
      <c r="BK81">
        <f t="shared" si="103"/>
        <v>0.29887132326603538</v>
      </c>
      <c r="BL81">
        <f t="shared" si="103"/>
        <v>0.33266929536859952</v>
      </c>
      <c r="BM81">
        <f t="shared" si="103"/>
        <v>0.37491676049680461</v>
      </c>
      <c r="BN81">
        <f t="shared" si="103"/>
        <v>0.42772609190706107</v>
      </c>
      <c r="BO81">
        <f t="shared" si="103"/>
        <v>0.49373775616988158</v>
      </c>
      <c r="BP81">
        <f t="shared" si="103"/>
        <v>0.57625233649840724</v>
      </c>
      <c r="BQ81">
        <f t="shared" si="103"/>
        <v>0.67939556190906414</v>
      </c>
      <c r="BR81">
        <f t="shared" si="103"/>
        <v>0.80832459367238541</v>
      </c>
      <c r="BS81">
        <f t="shared" si="103"/>
        <v>0.96948588337653707</v>
      </c>
      <c r="BT81">
        <f t="shared" si="103"/>
        <v>1.1709374955067264</v>
      </c>
      <c r="BU81">
        <f t="shared" si="103"/>
        <v>1.4227520106694631</v>
      </c>
      <c r="BV81">
        <v>28</v>
      </c>
    </row>
    <row r="82" spans="23:74">
      <c r="W82">
        <f t="shared" ref="W82:W95" si="105">G5*G21</f>
        <v>8.0284325362227236</v>
      </c>
      <c r="X82">
        <f t="shared" si="58"/>
        <v>8.0284325362227236</v>
      </c>
      <c r="Y82">
        <f t="shared" ref="Y82:Y95" si="106">AS21</f>
        <v>7.7638272016931928</v>
      </c>
      <c r="AA82">
        <f t="shared" si="104"/>
        <v>-0.26460533452953072</v>
      </c>
      <c r="AB82">
        <f t="shared" si="54"/>
        <v>-0.26460533452953072</v>
      </c>
      <c r="AC82">
        <v>3</v>
      </c>
      <c r="AN82">
        <v>14</v>
      </c>
      <c r="AO82">
        <f t="shared" si="100"/>
        <v>18.189894035458554</v>
      </c>
      <c r="AP82">
        <f t="shared" si="103"/>
        <v>0.23276897044977207</v>
      </c>
      <c r="AQ82">
        <f t="shared" si="103"/>
        <v>0.26256402632267567</v>
      </c>
      <c r="AR82">
        <f t="shared" si="103"/>
        <v>0.27001279029090153</v>
      </c>
      <c r="AS82">
        <f t="shared" si="103"/>
        <v>0.27932374525118386</v>
      </c>
      <c r="AT82">
        <f t="shared" si="103"/>
        <v>0.29096243895153689</v>
      </c>
      <c r="AU82">
        <f t="shared" si="103"/>
        <v>0.30551080607697806</v>
      </c>
      <c r="AV82">
        <f t="shared" si="103"/>
        <v>0.32369626498377951</v>
      </c>
      <c r="AW82">
        <f t="shared" si="103"/>
        <v>0.34642808861728136</v>
      </c>
      <c r="AX82">
        <f t="shared" si="103"/>
        <v>0.37484286815915874</v>
      </c>
      <c r="AY82">
        <f t="shared" si="103"/>
        <v>0.41036134258650542</v>
      </c>
      <c r="AZ82">
        <f t="shared" si="103"/>
        <v>0.4547594356206886</v>
      </c>
      <c r="BA82">
        <f t="shared" si="103"/>
        <v>0.51025705191341775</v>
      </c>
      <c r="BB82">
        <f t="shared" si="103"/>
        <v>0.57962907227932914</v>
      </c>
      <c r="BC82">
        <f t="shared" si="103"/>
        <v>0.66634409773671843</v>
      </c>
      <c r="BD82">
        <f t="shared" si="103"/>
        <v>0.77473787955845497</v>
      </c>
      <c r="BE82">
        <f t="shared" si="103"/>
        <v>0.91023010683562555</v>
      </c>
      <c r="BF82">
        <f t="shared" si="103"/>
        <v>0.18793262690305704</v>
      </c>
      <c r="BG82">
        <f t="shared" si="103"/>
        <v>0.25151235260102628</v>
      </c>
      <c r="BH82">
        <f t="shared" si="103"/>
        <v>0.26740728402551861</v>
      </c>
      <c r="BI82">
        <f t="shared" si="103"/>
        <v>0.28727594830613395</v>
      </c>
      <c r="BJ82">
        <f t="shared" si="103"/>
        <v>0.3121117786569032</v>
      </c>
      <c r="BK82">
        <f t="shared" si="103"/>
        <v>0.3431565665953647</v>
      </c>
      <c r="BL82">
        <f t="shared" si="103"/>
        <v>0.38196255151844172</v>
      </c>
      <c r="BM82">
        <f t="shared" si="103"/>
        <v>0.43047003267228784</v>
      </c>
      <c r="BN82">
        <f t="shared" si="103"/>
        <v>0.49110438411459545</v>
      </c>
      <c r="BO82">
        <f t="shared" si="103"/>
        <v>0.56689732341748011</v>
      </c>
      <c r="BP82">
        <f t="shared" si="103"/>
        <v>0.66163849754608595</v>
      </c>
      <c r="BQ82">
        <f t="shared" si="103"/>
        <v>0.78006496520684299</v>
      </c>
      <c r="BR82">
        <f t="shared" si="103"/>
        <v>0.92809804978278931</v>
      </c>
      <c r="BS82">
        <f t="shared" si="103"/>
        <v>1.1131394055027226</v>
      </c>
      <c r="BT82">
        <f t="shared" si="103"/>
        <v>1.3444411001526388</v>
      </c>
      <c r="BU82">
        <f t="shared" si="103"/>
        <v>1.633568218465034</v>
      </c>
      <c r="BV82">
        <v>29</v>
      </c>
    </row>
    <row r="83" spans="23:74">
      <c r="W83">
        <f t="shared" si="105"/>
        <v>7.8114478730815691</v>
      </c>
      <c r="X83">
        <f t="shared" si="58"/>
        <v>7.8114478730815691</v>
      </c>
      <c r="Y83">
        <f t="shared" si="106"/>
        <v>7.5876038189581649</v>
      </c>
      <c r="AA83">
        <f t="shared" si="104"/>
        <v>-0.22384405412340413</v>
      </c>
      <c r="AB83">
        <f t="shared" si="54"/>
        <v>-0.22384405412340413</v>
      </c>
      <c r="AC83">
        <v>3</v>
      </c>
      <c r="AN83">
        <v>15</v>
      </c>
      <c r="AO83">
        <f t="shared" si="100"/>
        <v>22.737367544323188</v>
      </c>
      <c r="AP83">
        <f t="shared" si="103"/>
        <v>0.27630042536232435</v>
      </c>
      <c r="AQ83">
        <f t="shared" si="103"/>
        <v>0.30609548123522795</v>
      </c>
      <c r="AR83">
        <f t="shared" si="103"/>
        <v>0.31354424520345381</v>
      </c>
      <c r="AS83">
        <f t="shared" si="103"/>
        <v>0.32285520016373614</v>
      </c>
      <c r="AT83">
        <f t="shared" si="103"/>
        <v>0.33449389386408912</v>
      </c>
      <c r="AU83">
        <f t="shared" si="103"/>
        <v>0.34904226098953028</v>
      </c>
      <c r="AV83">
        <f t="shared" si="103"/>
        <v>0.36722771989633174</v>
      </c>
      <c r="AW83">
        <f t="shared" si="103"/>
        <v>0.38995954352983364</v>
      </c>
      <c r="AX83">
        <f t="shared" si="103"/>
        <v>0.41837432307171102</v>
      </c>
      <c r="AY83">
        <f t="shared" si="103"/>
        <v>0.45389279749905764</v>
      </c>
      <c r="AZ83">
        <f t="shared" si="103"/>
        <v>0.49829089053324094</v>
      </c>
      <c r="BA83">
        <f t="shared" si="103"/>
        <v>0.55378850682597003</v>
      </c>
      <c r="BB83">
        <f t="shared" si="103"/>
        <v>0.62316052719188142</v>
      </c>
      <c r="BC83">
        <f t="shared" si="103"/>
        <v>0.70987555264927071</v>
      </c>
      <c r="BD83">
        <f t="shared" si="103"/>
        <v>0.81826933447100725</v>
      </c>
      <c r="BE83">
        <f t="shared" si="103"/>
        <v>0.95376156174817794</v>
      </c>
      <c r="BF83">
        <f t="shared" si="103"/>
        <v>0.21824911696215457</v>
      </c>
      <c r="BG83">
        <f t="shared" si="103"/>
        <v>0.29208525291653409</v>
      </c>
      <c r="BH83">
        <f t="shared" si="103"/>
        <v>0.31054428690512897</v>
      </c>
      <c r="BI83">
        <f t="shared" si="103"/>
        <v>0.33361807939087251</v>
      </c>
      <c r="BJ83">
        <f t="shared" si="103"/>
        <v>0.36246031999805206</v>
      </c>
      <c r="BK83">
        <f t="shared" si="103"/>
        <v>0.39851312075702638</v>
      </c>
      <c r="BL83">
        <f t="shared" si="103"/>
        <v>0.44357912170574432</v>
      </c>
      <c r="BM83">
        <f t="shared" si="103"/>
        <v>0.49991162289164182</v>
      </c>
      <c r="BN83">
        <f t="shared" si="103"/>
        <v>0.57032724937401358</v>
      </c>
      <c r="BO83">
        <f t="shared" si="103"/>
        <v>0.65834678247697831</v>
      </c>
      <c r="BP83">
        <f t="shared" si="103"/>
        <v>0.76837119885568417</v>
      </c>
      <c r="BQ83">
        <f t="shared" si="103"/>
        <v>0.90590171932906638</v>
      </c>
      <c r="BR83">
        <f t="shared" si="103"/>
        <v>1.0778148699207943</v>
      </c>
      <c r="BS83">
        <f t="shared" si="103"/>
        <v>1.2927063081604544</v>
      </c>
      <c r="BT83">
        <f t="shared" si="103"/>
        <v>1.5613206059600291</v>
      </c>
      <c r="BU83">
        <f t="shared" si="103"/>
        <v>1.8970884782094977</v>
      </c>
      <c r="BV83">
        <v>30</v>
      </c>
    </row>
    <row r="84" spans="23:74">
      <c r="W84">
        <f t="shared" si="105"/>
        <v>7.5561717987978589</v>
      </c>
      <c r="X84">
        <f t="shared" si="58"/>
        <v>7.5561717987978589</v>
      </c>
      <c r="Y84">
        <f t="shared" si="106"/>
        <v>7.3782639849494522</v>
      </c>
      <c r="AA84">
        <f t="shared" si="104"/>
        <v>-0.1779078138484067</v>
      </c>
      <c r="AB84">
        <f t="shared" si="54"/>
        <v>-0.1779078138484067</v>
      </c>
      <c r="AC84">
        <v>3</v>
      </c>
    </row>
    <row r="85" spans="23:74">
      <c r="W85">
        <f t="shared" si="105"/>
        <v>7.2596187454698411</v>
      </c>
      <c r="X85">
        <f t="shared" si="58"/>
        <v>7.2596187454698411</v>
      </c>
      <c r="Y85">
        <f t="shared" si="106"/>
        <v>7.1322916105542893</v>
      </c>
      <c r="AA85">
        <f t="shared" si="104"/>
        <v>-0.12732713491555181</v>
      </c>
      <c r="AB85">
        <f t="shared" si="54"/>
        <v>-0.12732713491555181</v>
      </c>
      <c r="AC85">
        <v>3</v>
      </c>
    </row>
    <row r="86" spans="23:74">
      <c r="W86">
        <f t="shared" si="105"/>
        <v>6.920130401592651</v>
      </c>
      <c r="X86">
        <f t="shared" si="58"/>
        <v>6.920130401592651</v>
      </c>
      <c r="Y86">
        <f t="shared" si="106"/>
        <v>6.846966269435419</v>
      </c>
      <c r="AA86">
        <f t="shared" si="104"/>
        <v>-7.3164132157232054E-2</v>
      </c>
      <c r="AB86">
        <f t="shared" ref="AB86:AB149" si="107">IFERROR(AA86,"")</f>
        <v>-7.3164132157232054E-2</v>
      </c>
      <c r="AC86">
        <v>3</v>
      </c>
    </row>
    <row r="87" spans="23:74">
      <c r="W87">
        <f t="shared" si="105"/>
        <v>6.537954780757147</v>
      </c>
      <c r="X87">
        <f t="shared" si="58"/>
        <v>6.537954780757147</v>
      </c>
      <c r="Y87">
        <f t="shared" si="106"/>
        <v>6.5208836020835133</v>
      </c>
      <c r="AA87">
        <f t="shared" si="104"/>
        <v>-1.7071178673633725E-2</v>
      </c>
      <c r="AB87">
        <f t="shared" si="107"/>
        <v>-1.7071178673633725E-2</v>
      </c>
      <c r="AC87">
        <v>3</v>
      </c>
    </row>
    <row r="88" spans="23:74">
      <c r="W88">
        <f t="shared" si="105"/>
        <v>6.115763375184728</v>
      </c>
      <c r="X88">
        <f t="shared" si="58"/>
        <v>6.115763375184728</v>
      </c>
      <c r="Y88">
        <f t="shared" si="106"/>
        <v>6.1545029560497184</v>
      </c>
      <c r="AA88">
        <f t="shared" si="104"/>
        <v>3.8739580864990408E-2</v>
      </c>
      <c r="AB88">
        <f t="shared" si="107"/>
        <v>3.8739580864990408E-2</v>
      </c>
      <c r="AC88">
        <v>3</v>
      </c>
    </row>
    <row r="89" spans="23:74">
      <c r="W89">
        <f t="shared" si="105"/>
        <v>5.6589747848260643</v>
      </c>
      <c r="X89">
        <f t="shared" ref="X89:X152" si="108">IFERROR(W89, NA())</f>
        <v>5.6589747848260643</v>
      </c>
      <c r="Y89">
        <f t="shared" si="106"/>
        <v>5.7506241420661111</v>
      </c>
      <c r="AA89">
        <f t="shared" si="104"/>
        <v>9.1649357240046747E-2</v>
      </c>
      <c r="AB89">
        <f t="shared" si="107"/>
        <v>9.1649357240046747E-2</v>
      </c>
      <c r="AC89">
        <v>3</v>
      </c>
    </row>
    <row r="90" spans="23:74">
      <c r="W90">
        <f t="shared" si="105"/>
        <v>5.1757513471171936</v>
      </c>
      <c r="X90">
        <f t="shared" si="108"/>
        <v>5.1757513471171936</v>
      </c>
      <c r="Y90">
        <f t="shared" si="106"/>
        <v>5.3146666641879579</v>
      </c>
      <c r="AA90">
        <f t="shared" si="104"/>
        <v>0.13891531707076421</v>
      </c>
      <c r="AB90">
        <f t="shared" si="107"/>
        <v>0.13891531707076421</v>
      </c>
      <c r="AC90">
        <v>3</v>
      </c>
    </row>
    <row r="91" spans="23:74">
      <c r="W91">
        <f t="shared" si="105"/>
        <v>4.676581075561038</v>
      </c>
      <c r="X91">
        <f t="shared" si="108"/>
        <v>4.676581075561038</v>
      </c>
      <c r="Y91">
        <f t="shared" si="106"/>
        <v>4.8546272415171376</v>
      </c>
      <c r="AA91">
        <f t="shared" si="104"/>
        <v>0.17804616595609968</v>
      </c>
      <c r="AB91">
        <f t="shared" si="107"/>
        <v>0.17804616595609968</v>
      </c>
      <c r="AC91">
        <v>3</v>
      </c>
    </row>
    <row r="92" spans="23:74">
      <c r="W92">
        <f t="shared" si="105"/>
        <v>4.1734506258634294</v>
      </c>
      <c r="X92">
        <f t="shared" si="108"/>
        <v>4.1734506258634294</v>
      </c>
      <c r="Y92">
        <f t="shared" si="106"/>
        <v>4.3806400545154744</v>
      </c>
      <c r="AA92">
        <f t="shared" si="104"/>
        <v>0.20718942865204504</v>
      </c>
      <c r="AB92">
        <f t="shared" si="107"/>
        <v>0.20718942865204504</v>
      </c>
      <c r="AC92">
        <v>3</v>
      </c>
    </row>
    <row r="93" spans="23:74">
      <c r="W93">
        <f t="shared" si="105"/>
        <v>3.6787299561930591</v>
      </c>
      <c r="X93">
        <f t="shared" si="108"/>
        <v>3.6787299561930591</v>
      </c>
      <c r="Y93">
        <f t="shared" si="106"/>
        <v>3.9041564720171249</v>
      </c>
      <c r="AA93">
        <f t="shared" si="104"/>
        <v>0.22542651582406581</v>
      </c>
      <c r="AB93">
        <f t="shared" si="107"/>
        <v>0.22542651582406581</v>
      </c>
      <c r="AC93">
        <v>3</v>
      </c>
    </row>
    <row r="94" spans="23:74">
      <c r="W94">
        <f t="shared" si="105"/>
        <v>3.2039803313519784</v>
      </c>
      <c r="X94">
        <f t="shared" si="108"/>
        <v>3.2039803313519784</v>
      </c>
      <c r="Y94">
        <f t="shared" si="106"/>
        <v>3.4368697334385536</v>
      </c>
      <c r="AA94">
        <f t="shared" si="104"/>
        <v>0.23288940208657527</v>
      </c>
      <c r="AB94">
        <f t="shared" si="107"/>
        <v>0.23288940208657527</v>
      </c>
      <c r="AC94">
        <v>3</v>
      </c>
    </row>
    <row r="95" spans="23:74">
      <c r="W95">
        <f t="shared" si="105"/>
        <v>2.7589226870554389</v>
      </c>
      <c r="X95">
        <f t="shared" si="108"/>
        <v>2.7589226870554389</v>
      </c>
      <c r="Y95">
        <f t="shared" si="106"/>
        <v>2.9895911953666872</v>
      </c>
      <c r="AA95">
        <f t="shared" si="104"/>
        <v>0.2306685083112483</v>
      </c>
      <c r="AB95">
        <f t="shared" si="107"/>
        <v>0.2306685083112483</v>
      </c>
      <c r="AC95">
        <v>3</v>
      </c>
    </row>
    <row r="96" spans="23:74">
      <c r="W96">
        <f>H4*H20</f>
        <v>7.4680711053068256</v>
      </c>
      <c r="X96">
        <f t="shared" si="108"/>
        <v>7.4680711053068256</v>
      </c>
      <c r="Y96">
        <f>AT20</f>
        <v>7.0943291647420414</v>
      </c>
      <c r="AA96">
        <f t="shared" ref="AA96:AA110" si="109">AC4-H4</f>
        <v>-0.37374194056478416</v>
      </c>
      <c r="AB96">
        <f t="shared" si="107"/>
        <v>-0.37374194056478416</v>
      </c>
      <c r="AC96">
        <v>3</v>
      </c>
    </row>
    <row r="97" spans="23:29">
      <c r="W97">
        <f t="shared" ref="W97:W110" si="110">H5*H21</f>
        <v>7.302113969633341</v>
      </c>
      <c r="X97">
        <f t="shared" si="108"/>
        <v>7.302113969633341</v>
      </c>
      <c r="Y97">
        <f t="shared" ref="Y97:Y110" si="111">AT21</f>
        <v>6.9758930473087748</v>
      </c>
      <c r="AA97">
        <f t="shared" si="109"/>
        <v>-0.32622092232456623</v>
      </c>
      <c r="AB97">
        <f t="shared" si="107"/>
        <v>-0.32622092232456623</v>
      </c>
      <c r="AC97">
        <v>3</v>
      </c>
    </row>
    <row r="98" spans="23:29">
      <c r="W98">
        <f t="shared" si="110"/>
        <v>7.1047595380216295</v>
      </c>
      <c r="X98">
        <f t="shared" si="108"/>
        <v>7.1047595380216295</v>
      </c>
      <c r="Y98">
        <f t="shared" si="111"/>
        <v>6.8332951828837709</v>
      </c>
      <c r="AA98">
        <f t="shared" si="109"/>
        <v>-0.2714643551378586</v>
      </c>
      <c r="AB98">
        <f t="shared" si="107"/>
        <v>-0.2714643551378586</v>
      </c>
      <c r="AC98">
        <v>3</v>
      </c>
    </row>
    <row r="99" spans="23:29">
      <c r="W99">
        <f t="shared" si="110"/>
        <v>6.8725778537725573</v>
      </c>
      <c r="X99">
        <f t="shared" si="108"/>
        <v>6.8725778537725573</v>
      </c>
      <c r="Y99">
        <f t="shared" si="111"/>
        <v>6.6630417966273416</v>
      </c>
      <c r="AA99">
        <f t="shared" si="109"/>
        <v>-0.20953605714521562</v>
      </c>
      <c r="AB99">
        <f t="shared" si="107"/>
        <v>-0.20953605714521562</v>
      </c>
      <c r="AC99">
        <v>3</v>
      </c>
    </row>
    <row r="100" spans="23:29">
      <c r="W100">
        <f t="shared" si="110"/>
        <v>6.6028534482084842</v>
      </c>
      <c r="X100">
        <f t="shared" si="108"/>
        <v>6.6028534482084842</v>
      </c>
      <c r="Y100">
        <f t="shared" si="111"/>
        <v>6.4617950945072016</v>
      </c>
      <c r="AA100">
        <f t="shared" si="109"/>
        <v>-0.14105835370128261</v>
      </c>
      <c r="AB100">
        <f t="shared" si="107"/>
        <v>-0.14105835370128261</v>
      </c>
      <c r="AC100">
        <v>3</v>
      </c>
    </row>
    <row r="101" spans="23:29">
      <c r="W101">
        <f t="shared" si="110"/>
        <v>6.2940780344314327</v>
      </c>
      <c r="X101">
        <f t="shared" si="108"/>
        <v>6.2940780344314327</v>
      </c>
      <c r="Y101">
        <f t="shared" si="111"/>
        <v>6.2267101077094029</v>
      </c>
      <c r="AA101">
        <f t="shared" si="109"/>
        <v>-6.7367926722029736E-2</v>
      </c>
      <c r="AB101">
        <f t="shared" si="107"/>
        <v>-6.7367926722029736E-2</v>
      </c>
      <c r="AC101">
        <v>3</v>
      </c>
    </row>
    <row r="102" spans="23:29">
      <c r="W102">
        <f t="shared" si="110"/>
        <v>5.9464771886666847</v>
      </c>
      <c r="X102">
        <f t="shared" si="108"/>
        <v>5.9464771886666847</v>
      </c>
      <c r="Y102">
        <f t="shared" si="111"/>
        <v>5.9558616742288626</v>
      </c>
      <c r="AA102">
        <f t="shared" si="109"/>
        <v>9.3844855621778578E-3</v>
      </c>
      <c r="AB102">
        <f t="shared" si="107"/>
        <v>9.3844855621778578E-3</v>
      </c>
      <c r="AC102">
        <v>3</v>
      </c>
    </row>
    <row r="103" spans="23:29">
      <c r="W103">
        <f t="shared" si="110"/>
        <v>5.5624807178014084</v>
      </c>
      <c r="X103">
        <f t="shared" si="108"/>
        <v>5.5624807178014084</v>
      </c>
      <c r="Y103">
        <f t="shared" si="111"/>
        <v>5.6487273817911694</v>
      </c>
      <c r="AA103">
        <f t="shared" si="109"/>
        <v>8.6246663989760997E-2</v>
      </c>
      <c r="AB103">
        <f t="shared" si="107"/>
        <v>8.6246663989760997E-2</v>
      </c>
      <c r="AC103">
        <v>3</v>
      </c>
    </row>
    <row r="104" spans="23:29">
      <c r="W104">
        <f t="shared" si="110"/>
        <v>5.1470170103120694</v>
      </c>
      <c r="X104">
        <f t="shared" si="108"/>
        <v>5.1470170103120694</v>
      </c>
      <c r="Y104">
        <f t="shared" si="111"/>
        <v>5.3066575438940227</v>
      </c>
      <c r="AA104">
        <f t="shared" si="109"/>
        <v>0.15964053358195329</v>
      </c>
      <c r="AB104">
        <f t="shared" si="107"/>
        <v>0.15964053358195329</v>
      </c>
      <c r="AC104">
        <v>3</v>
      </c>
    </row>
    <row r="105" spans="23:29">
      <c r="W105">
        <f t="shared" si="110"/>
        <v>4.7075099709207509</v>
      </c>
      <c r="X105">
        <f t="shared" si="108"/>
        <v>4.7075099709207509</v>
      </c>
      <c r="Y105">
        <f t="shared" si="111"/>
        <v>4.9332306433665334</v>
      </c>
      <c r="AA105">
        <f t="shared" si="109"/>
        <v>0.22572067244578253</v>
      </c>
      <c r="AB105">
        <f t="shared" si="107"/>
        <v>0.22572067244578253</v>
      </c>
      <c r="AC105">
        <v>3</v>
      </c>
    </row>
    <row r="106" spans="23:29">
      <c r="W106">
        <f t="shared" si="110"/>
        <v>4.2534987804784876</v>
      </c>
      <c r="X106">
        <f t="shared" si="108"/>
        <v>4.2534987804784876</v>
      </c>
      <c r="Y106">
        <f t="shared" si="111"/>
        <v>4.5343781707600392</v>
      </c>
      <c r="AA106">
        <f t="shared" si="109"/>
        <v>0.28087939028155162</v>
      </c>
      <c r="AB106">
        <f t="shared" si="107"/>
        <v>0.28087939028155162</v>
      </c>
      <c r="AC106">
        <v>3</v>
      </c>
    </row>
    <row r="107" spans="23:29">
      <c r="W107">
        <f t="shared" si="110"/>
        <v>3.7958856824411287</v>
      </c>
      <c r="X107">
        <f t="shared" si="108"/>
        <v>3.7958856824411287</v>
      </c>
      <c r="Y107">
        <f t="shared" si="111"/>
        <v>4.1181834473233989</v>
      </c>
      <c r="AA107">
        <f t="shared" si="109"/>
        <v>0.32229776488227024</v>
      </c>
      <c r="AB107">
        <f t="shared" si="107"/>
        <v>0.32229776488227024</v>
      </c>
      <c r="AC107">
        <v>3</v>
      </c>
    </row>
    <row r="108" spans="23:29">
      <c r="W108">
        <f t="shared" si="110"/>
        <v>3.345921546008837</v>
      </c>
      <c r="X108">
        <f t="shared" si="108"/>
        <v>3.345921546008837</v>
      </c>
      <c r="Y108">
        <f t="shared" si="111"/>
        <v>3.6943222849521162</v>
      </c>
      <c r="AA108">
        <f t="shared" si="109"/>
        <v>0.34840073894327928</v>
      </c>
      <c r="AB108">
        <f t="shared" si="107"/>
        <v>0.34840073894327928</v>
      </c>
      <c r="AC108">
        <v>3</v>
      </c>
    </row>
    <row r="109" spans="23:29">
      <c r="W109">
        <f t="shared" si="110"/>
        <v>2.9141217081215189</v>
      </c>
      <c r="X109">
        <f t="shared" si="108"/>
        <v>2.9141217081215189</v>
      </c>
      <c r="Y109">
        <f t="shared" si="111"/>
        <v>3.2732066431327307</v>
      </c>
      <c r="AA109">
        <f t="shared" si="109"/>
        <v>0.35908493501121175</v>
      </c>
      <c r="AB109">
        <f t="shared" si="107"/>
        <v>0.35908493501121175</v>
      </c>
      <c r="AC109">
        <v>3</v>
      </c>
    </row>
    <row r="110" spans="23:29">
      <c r="W110">
        <f t="shared" si="110"/>
        <v>2.5093276680586394</v>
      </c>
      <c r="X110">
        <f t="shared" si="108"/>
        <v>2.5093276680586394</v>
      </c>
      <c r="Y110">
        <f t="shared" si="111"/>
        <v>2.8649825873950419</v>
      </c>
      <c r="AA110">
        <f t="shared" si="109"/>
        <v>0.35565491933640248</v>
      </c>
      <c r="AB110">
        <f t="shared" si="107"/>
        <v>0.35565491933640248</v>
      </c>
      <c r="AC110">
        <v>3</v>
      </c>
    </row>
    <row r="111" spans="23:29">
      <c r="W111">
        <f>I4*I20</f>
        <v>6.7093426551880428</v>
      </c>
      <c r="X111">
        <f t="shared" si="108"/>
        <v>6.7093426551880428</v>
      </c>
      <c r="Y111">
        <f>AU20</f>
        <v>6.283652355319262</v>
      </c>
      <c r="AA111">
        <f t="shared" ref="AA111:AA125" si="112">AD4-I4</f>
        <v>-0.42569029986878082</v>
      </c>
      <c r="AB111">
        <f t="shared" si="107"/>
        <v>-0.42569029986878082</v>
      </c>
      <c r="AC111">
        <v>3</v>
      </c>
    </row>
    <row r="112" spans="23:29">
      <c r="W112">
        <f t="shared" ref="W112:W125" si="113">I5*I21</f>
        <v>6.5602461517394195</v>
      </c>
      <c r="X112">
        <f t="shared" si="108"/>
        <v>6.5602461517394195</v>
      </c>
      <c r="Y112">
        <f t="shared" ref="Y112:Y125" si="114">AU21</f>
        <v>6.1905597715817473</v>
      </c>
      <c r="AA112">
        <f t="shared" si="112"/>
        <v>-0.36968638015767219</v>
      </c>
      <c r="AB112">
        <f t="shared" si="107"/>
        <v>-0.36968638015767219</v>
      </c>
      <c r="AC112">
        <v>3</v>
      </c>
    </row>
    <row r="113" spans="23:29">
      <c r="W113">
        <f t="shared" si="113"/>
        <v>6.3829422016924084</v>
      </c>
      <c r="X113">
        <f t="shared" si="108"/>
        <v>6.3829422016924084</v>
      </c>
      <c r="Y113">
        <f t="shared" si="114"/>
        <v>6.0780024326287627</v>
      </c>
      <c r="AA113">
        <f t="shared" si="112"/>
        <v>-0.30493976906364573</v>
      </c>
      <c r="AB113">
        <f t="shared" si="107"/>
        <v>-0.30493976906364573</v>
      </c>
      <c r="AC113">
        <v>3</v>
      </c>
    </row>
    <row r="114" spans="23:29">
      <c r="W114">
        <f t="shared" si="113"/>
        <v>6.1743493192841603</v>
      </c>
      <c r="X114">
        <f t="shared" si="108"/>
        <v>6.1743493192841603</v>
      </c>
      <c r="Y114">
        <f t="shared" si="114"/>
        <v>5.9429337093271588</v>
      </c>
      <c r="AA114">
        <f t="shared" si="112"/>
        <v>-0.2314156099570015</v>
      </c>
      <c r="AB114">
        <f t="shared" si="107"/>
        <v>-0.2314156099570015</v>
      </c>
      <c r="AC114">
        <v>3</v>
      </c>
    </row>
    <row r="115" spans="23:29">
      <c r="W115">
        <f t="shared" si="113"/>
        <v>5.9320279174284236</v>
      </c>
      <c r="X115">
        <f t="shared" si="108"/>
        <v>5.9320279174284236</v>
      </c>
      <c r="Y115">
        <f t="shared" si="114"/>
        <v>5.7823115622680126</v>
      </c>
      <c r="AA115">
        <f t="shared" si="112"/>
        <v>-0.14971635516041104</v>
      </c>
      <c r="AB115">
        <f t="shared" si="107"/>
        <v>-0.14971635516041104</v>
      </c>
      <c r="AC115">
        <v>3</v>
      </c>
    </row>
    <row r="116" spans="23:29">
      <c r="W116">
        <f t="shared" si="113"/>
        <v>5.6546229456070423</v>
      </c>
      <c r="X116">
        <f t="shared" si="108"/>
        <v>5.6546229456070423</v>
      </c>
      <c r="Y116">
        <f t="shared" si="114"/>
        <v>5.593344495241598</v>
      </c>
      <c r="AA116">
        <f t="shared" si="112"/>
        <v>-6.1278450365444215E-2</v>
      </c>
      <c r="AB116">
        <f t="shared" si="107"/>
        <v>-6.1278450365444215E-2</v>
      </c>
      <c r="AC116">
        <v>3</v>
      </c>
    </row>
    <row r="117" spans="23:29">
      <c r="W117">
        <f t="shared" si="113"/>
        <v>5.3423370623337005</v>
      </c>
      <c r="X117">
        <f t="shared" si="108"/>
        <v>5.3423370623337005</v>
      </c>
      <c r="Y117">
        <f t="shared" si="114"/>
        <v>5.3738225374802564</v>
      </c>
      <c r="AA117">
        <f t="shared" si="112"/>
        <v>3.1485475146555864E-2</v>
      </c>
      <c r="AB117">
        <f t="shared" si="107"/>
        <v>3.1485475146555864E-2</v>
      </c>
      <c r="AC117">
        <v>3</v>
      </c>
    </row>
    <row r="118" spans="23:29">
      <c r="W118">
        <f t="shared" si="113"/>
        <v>4.9973532150873474</v>
      </c>
      <c r="X118">
        <f t="shared" si="108"/>
        <v>4.9973532150873474</v>
      </c>
      <c r="Y118">
        <f t="shared" si="114"/>
        <v>5.1225182345550699</v>
      </c>
      <c r="AA118">
        <f t="shared" si="112"/>
        <v>0.12516501946772252</v>
      </c>
      <c r="AB118">
        <f t="shared" si="107"/>
        <v>0.12516501946772252</v>
      </c>
      <c r="AC118">
        <v>3</v>
      </c>
    </row>
    <row r="119" spans="23:29">
      <c r="W119">
        <f t="shared" si="113"/>
        <v>4.6240990862722127</v>
      </c>
      <c r="X119">
        <f t="shared" si="108"/>
        <v>4.6240990862722127</v>
      </c>
      <c r="Y119">
        <f t="shared" si="114"/>
        <v>4.8396152962887582</v>
      </c>
      <c r="AA119">
        <f t="shared" si="112"/>
        <v>0.21551621001654553</v>
      </c>
      <c r="AB119">
        <f t="shared" si="107"/>
        <v>0.21551621001654553</v>
      </c>
      <c r="AC119">
        <v>3</v>
      </c>
    </row>
    <row r="120" spans="23:29">
      <c r="W120">
        <f t="shared" si="113"/>
        <v>4.2292443393017178</v>
      </c>
      <c r="X120">
        <f t="shared" si="108"/>
        <v>4.2292443393017178</v>
      </c>
      <c r="Y120">
        <f t="shared" si="114"/>
        <v>4.5270914061901495</v>
      </c>
      <c r="AA120">
        <f t="shared" si="112"/>
        <v>0.29784706688843166</v>
      </c>
      <c r="AB120">
        <f t="shared" si="107"/>
        <v>0.29784706688843166</v>
      </c>
      <c r="AC120">
        <v>3</v>
      </c>
    </row>
    <row r="121" spans="23:29">
      <c r="W121">
        <f t="shared" si="113"/>
        <v>3.8213590094737251</v>
      </c>
      <c r="X121">
        <f t="shared" si="108"/>
        <v>3.8213590094737251</v>
      </c>
      <c r="Y121">
        <f t="shared" si="114"/>
        <v>4.1889577691819921</v>
      </c>
      <c r="AA121">
        <f t="shared" si="112"/>
        <v>0.36759875970826705</v>
      </c>
      <c r="AB121">
        <f t="shared" si="107"/>
        <v>0.36759875970826705</v>
      </c>
      <c r="AC121">
        <v>3</v>
      </c>
    </row>
    <row r="122" spans="23:29">
      <c r="W122">
        <f t="shared" si="113"/>
        <v>3.410237712563061</v>
      </c>
      <c r="X122">
        <f t="shared" si="108"/>
        <v>3.410237712563061</v>
      </c>
      <c r="Y122">
        <f t="shared" si="114"/>
        <v>3.8312565956363684</v>
      </c>
      <c r="AA122">
        <f t="shared" si="112"/>
        <v>0.42101888307330748</v>
      </c>
      <c r="AB122">
        <f t="shared" si="107"/>
        <v>0.42101888307330748</v>
      </c>
      <c r="AC122">
        <v>3</v>
      </c>
    </row>
    <row r="123" spans="23:29">
      <c r="W123">
        <f t="shared" si="113"/>
        <v>3.0059882710004664</v>
      </c>
      <c r="X123">
        <f t="shared" si="108"/>
        <v>3.0059882710004664</v>
      </c>
      <c r="Y123">
        <f t="shared" si="114"/>
        <v>3.461751612924318</v>
      </c>
      <c r="AA123">
        <f t="shared" si="112"/>
        <v>0.45576334192385159</v>
      </c>
      <c r="AB123">
        <f t="shared" si="107"/>
        <v>0.45576334192385159</v>
      </c>
      <c r="AC123">
        <v>3</v>
      </c>
    </row>
    <row r="124" spans="23:29">
      <c r="W124">
        <f t="shared" si="113"/>
        <v>2.6180577023182821</v>
      </c>
      <c r="X124">
        <f t="shared" si="108"/>
        <v>2.6180577023182821</v>
      </c>
      <c r="Y124">
        <f t="shared" si="114"/>
        <v>3.0893158438207813</v>
      </c>
      <c r="AA124">
        <f t="shared" si="112"/>
        <v>0.47125814150249923</v>
      </c>
      <c r="AB124">
        <f t="shared" si="107"/>
        <v>0.47125814150249923</v>
      </c>
      <c r="AC124">
        <v>3</v>
      </c>
    </row>
    <row r="125" spans="23:29">
      <c r="W125">
        <f t="shared" si="113"/>
        <v>2.2543892421144358</v>
      </c>
      <c r="X125">
        <f t="shared" si="108"/>
        <v>2.2543892421144358</v>
      </c>
      <c r="Y125">
        <f t="shared" si="114"/>
        <v>2.7231059798053905</v>
      </c>
      <c r="AA125">
        <f t="shared" si="112"/>
        <v>0.46871673769095468</v>
      </c>
      <c r="AB125">
        <f t="shared" si="107"/>
        <v>0.46871673769095468</v>
      </c>
      <c r="AC125">
        <v>3</v>
      </c>
    </row>
    <row r="126" spans="23:29">
      <c r="W126">
        <f>J4*J20</f>
        <v>5.9533009154625871</v>
      </c>
      <c r="X126">
        <f t="shared" si="108"/>
        <v>5.9533009154625871</v>
      </c>
      <c r="Y126">
        <f>AV20</f>
        <v>5.4982836873556948</v>
      </c>
      <c r="AA126">
        <f t="shared" ref="AA126:AA140" si="115">AE4-J4</f>
        <v>-0.45501722810689227</v>
      </c>
      <c r="AB126">
        <f t="shared" si="107"/>
        <v>-0.45501722810689227</v>
      </c>
      <c r="AC126">
        <v>3</v>
      </c>
    </row>
    <row r="127" spans="23:29">
      <c r="W127">
        <f t="shared" ref="W127:W140" si="116">J5*J21</f>
        <v>5.8210053395634187</v>
      </c>
      <c r="X127">
        <f t="shared" si="108"/>
        <v>5.8210053395634187</v>
      </c>
      <c r="Y127">
        <f t="shared" ref="Y127:Y139" si="117">AV21</f>
        <v>5.4268751743654926</v>
      </c>
      <c r="AA127">
        <f t="shared" si="115"/>
        <v>-0.3941301651979261</v>
      </c>
      <c r="AB127">
        <f t="shared" si="107"/>
        <v>-0.3941301651979261</v>
      </c>
      <c r="AC127">
        <v>3</v>
      </c>
    </row>
    <row r="128" spans="23:29">
      <c r="W128">
        <f t="shared" si="116"/>
        <v>5.6636808709265702</v>
      </c>
      <c r="X128">
        <f t="shared" si="108"/>
        <v>5.6636808709265702</v>
      </c>
      <c r="Y128">
        <f t="shared" si="117"/>
        <v>5.3401812119565975</v>
      </c>
      <c r="AA128">
        <f t="shared" si="115"/>
        <v>-0.32349965896997279</v>
      </c>
      <c r="AB128">
        <f t="shared" si="107"/>
        <v>-0.32349965896997279</v>
      </c>
      <c r="AC128">
        <v>3</v>
      </c>
    </row>
    <row r="129" spans="23:29">
      <c r="W129">
        <f t="shared" si="116"/>
        <v>5.4785932607655718</v>
      </c>
      <c r="X129">
        <f t="shared" si="108"/>
        <v>5.4785932607655718</v>
      </c>
      <c r="Y129">
        <f t="shared" si="117"/>
        <v>5.2356326175200367</v>
      </c>
      <c r="AA129">
        <f t="shared" si="115"/>
        <v>-0.24296064324553512</v>
      </c>
      <c r="AB129">
        <f t="shared" si="107"/>
        <v>-0.24296064324553512</v>
      </c>
      <c r="AC129">
        <v>3</v>
      </c>
    </row>
    <row r="130" spans="23:29">
      <c r="W130">
        <f t="shared" si="116"/>
        <v>5.2635778266695912</v>
      </c>
      <c r="X130">
        <f t="shared" si="108"/>
        <v>5.2635778266695912</v>
      </c>
      <c r="Y130">
        <f t="shared" si="117"/>
        <v>5.1105660522822749</v>
      </c>
      <c r="AA130">
        <f t="shared" si="115"/>
        <v>-0.15301177438731628</v>
      </c>
      <c r="AB130">
        <f t="shared" si="107"/>
        <v>-0.15301177438731628</v>
      </c>
      <c r="AC130">
        <v>3</v>
      </c>
    </row>
    <row r="131" spans="23:29">
      <c r="W131">
        <f t="shared" si="116"/>
        <v>5.01743221187958</v>
      </c>
      <c r="X131">
        <f t="shared" si="108"/>
        <v>5.01743221187958</v>
      </c>
      <c r="Y131">
        <f t="shared" si="117"/>
        <v>4.962391675015561</v>
      </c>
      <c r="AA131">
        <f t="shared" si="115"/>
        <v>-5.5040536864018996E-2</v>
      </c>
      <c r="AB131">
        <f t="shared" si="107"/>
        <v>-5.5040536864018996E-2</v>
      </c>
      <c r="AC131">
        <v>3</v>
      </c>
    </row>
    <row r="132" spans="23:29">
      <c r="W132">
        <f t="shared" si="116"/>
        <v>4.7403362383508414</v>
      </c>
      <c r="X132">
        <f t="shared" si="108"/>
        <v>4.7403362383508414</v>
      </c>
      <c r="Y132">
        <f t="shared" si="117"/>
        <v>4.7888339702249896</v>
      </c>
      <c r="AA132">
        <f t="shared" si="115"/>
        <v>4.8497731874148187E-2</v>
      </c>
      <c r="AB132">
        <f t="shared" si="107"/>
        <v>4.8497731874148187E-2</v>
      </c>
      <c r="AC132">
        <v>3</v>
      </c>
    </row>
    <row r="133" spans="23:29">
      <c r="W133">
        <f t="shared" si="116"/>
        <v>4.4342268683004971</v>
      </c>
      <c r="X133">
        <f t="shared" si="108"/>
        <v>4.4342268683004971</v>
      </c>
      <c r="Y133">
        <f t="shared" si="117"/>
        <v>4.5882439278406402</v>
      </c>
      <c r="AA133">
        <f t="shared" si="115"/>
        <v>0.15401705954014311</v>
      </c>
      <c r="AB133">
        <f t="shared" si="107"/>
        <v>0.15401705954014311</v>
      </c>
      <c r="AC133">
        <v>3</v>
      </c>
    </row>
    <row r="134" spans="23:29">
      <c r="W134">
        <f t="shared" si="116"/>
        <v>4.1030328510956835</v>
      </c>
      <c r="X134">
        <f t="shared" si="108"/>
        <v>4.1030328510956835</v>
      </c>
      <c r="Y134">
        <f t="shared" si="117"/>
        <v>4.3599616126384992</v>
      </c>
      <c r="AA134">
        <f t="shared" si="115"/>
        <v>0.25692876154281574</v>
      </c>
      <c r="AB134">
        <f t="shared" si="107"/>
        <v>0.25692876154281574</v>
      </c>
      <c r="AC134">
        <v>3</v>
      </c>
    </row>
    <row r="135" spans="23:29">
      <c r="W135">
        <f t="shared" si="116"/>
        <v>3.7526722796622796</v>
      </c>
      <c r="X135">
        <f t="shared" si="108"/>
        <v>3.7526722796622796</v>
      </c>
      <c r="Y135">
        <f t="shared" si="117"/>
        <v>4.1046824606309267</v>
      </c>
      <c r="AA135">
        <f t="shared" si="115"/>
        <v>0.35201018096864711</v>
      </c>
      <c r="AB135">
        <f t="shared" si="107"/>
        <v>0.35201018096864711</v>
      </c>
      <c r="AC135">
        <v>3</v>
      </c>
    </row>
    <row r="136" spans="23:29">
      <c r="W136">
        <f t="shared" si="116"/>
        <v>3.3907494755570102</v>
      </c>
      <c r="X136">
        <f t="shared" si="108"/>
        <v>3.3907494755570102</v>
      </c>
      <c r="Y136">
        <f t="shared" si="117"/>
        <v>3.8247545119486759</v>
      </c>
      <c r="AA136">
        <f t="shared" si="115"/>
        <v>0.43400503639166566</v>
      </c>
      <c r="AB136">
        <f t="shared" si="107"/>
        <v>0.43400503639166566</v>
      </c>
      <c r="AC136">
        <v>3</v>
      </c>
    </row>
    <row r="137" spans="23:29">
      <c r="W137">
        <f t="shared" si="116"/>
        <v>3.0259553490606006</v>
      </c>
      <c r="X137">
        <f t="shared" si="108"/>
        <v>3.0259553490606006</v>
      </c>
      <c r="Y137">
        <f t="shared" si="117"/>
        <v>3.524318582729848</v>
      </c>
      <c r="AA137">
        <f t="shared" si="115"/>
        <v>0.4983632336692474</v>
      </c>
      <c r="AB137">
        <f t="shared" si="107"/>
        <v>0.4983632336692474</v>
      </c>
      <c r="AC137">
        <v>3</v>
      </c>
    </row>
    <row r="138" spans="23:29">
      <c r="W138">
        <f t="shared" si="116"/>
        <v>2.6672587234427545</v>
      </c>
      <c r="X138">
        <f t="shared" si="108"/>
        <v>2.6672587234427545</v>
      </c>
      <c r="Y138">
        <f t="shared" si="117"/>
        <v>3.2092124969742017</v>
      </c>
      <c r="AA138">
        <f t="shared" si="115"/>
        <v>0.54195377353144725</v>
      </c>
      <c r="AB138">
        <f t="shared" si="107"/>
        <v>0.54195377353144725</v>
      </c>
      <c r="AC138">
        <v>3</v>
      </c>
    </row>
    <row r="139" spans="23:29">
      <c r="W139">
        <f t="shared" si="116"/>
        <v>2.3230420798218239</v>
      </c>
      <c r="X139">
        <f t="shared" si="108"/>
        <v>2.3230420798218239</v>
      </c>
      <c r="Y139">
        <f t="shared" si="117"/>
        <v>2.8866019611497391</v>
      </c>
      <c r="AA139">
        <f t="shared" si="115"/>
        <v>0.56355988132791524</v>
      </c>
      <c r="AB139">
        <f t="shared" si="107"/>
        <v>0.56355988132791524</v>
      </c>
      <c r="AC139">
        <v>3</v>
      </c>
    </row>
    <row r="140" spans="23:29">
      <c r="W140">
        <f t="shared" si="116"/>
        <v>2.0003535709285853</v>
      </c>
      <c r="X140">
        <f t="shared" si="108"/>
        <v>2.0003535709285853</v>
      </c>
      <c r="Y140">
        <f>AV34</f>
        <v>2.5643685776945104</v>
      </c>
      <c r="AA140">
        <f t="shared" si="115"/>
        <v>0.56401500676592509</v>
      </c>
      <c r="AB140">
        <f t="shared" si="107"/>
        <v>0.56401500676592509</v>
      </c>
      <c r="AC140">
        <v>3</v>
      </c>
    </row>
    <row r="141" spans="23:29">
      <c r="W141">
        <f>K4*K20</f>
        <v>5.2182748158671508</v>
      </c>
      <c r="X141">
        <f t="shared" si="108"/>
        <v>5.2182748158671508</v>
      </c>
      <c r="Y141">
        <f>AW20</f>
        <v>4.7553442735688556</v>
      </c>
      <c r="AA141">
        <f t="shared" ref="AA141:AA155" si="118">AF4-K4</f>
        <v>-0.46293054229829522</v>
      </c>
      <c r="AB141">
        <f t="shared" si="107"/>
        <v>-0.46293054229829522</v>
      </c>
      <c r="AC141">
        <v>3</v>
      </c>
    </row>
    <row r="142" spans="23:29">
      <c r="W142">
        <f t="shared" ref="W142:W155" si="119">K5*K21</f>
        <v>5.1023131532923252</v>
      </c>
      <c r="X142">
        <f t="shared" si="108"/>
        <v>5.1023131532923252</v>
      </c>
      <c r="Y142">
        <f t="shared" ref="Y142:Y155" si="120">AW21</f>
        <v>4.7018358153789093</v>
      </c>
      <c r="AA142">
        <f t="shared" si="118"/>
        <v>-0.40047733791341589</v>
      </c>
      <c r="AB142">
        <f t="shared" si="107"/>
        <v>-0.40047733791341589</v>
      </c>
      <c r="AC142">
        <v>3</v>
      </c>
    </row>
    <row r="143" spans="23:29">
      <c r="W143">
        <f t="shared" si="119"/>
        <v>4.9644127977979382</v>
      </c>
      <c r="X143">
        <f t="shared" si="108"/>
        <v>4.9644127977979382</v>
      </c>
      <c r="Y143">
        <f t="shared" si="120"/>
        <v>4.636620138927924</v>
      </c>
      <c r="AA143">
        <f t="shared" si="118"/>
        <v>-0.32779265887001419</v>
      </c>
      <c r="AB143">
        <f t="shared" si="107"/>
        <v>-0.32779265887001419</v>
      </c>
      <c r="AC143">
        <v>3</v>
      </c>
    </row>
    <row r="144" spans="23:29">
      <c r="W144">
        <f t="shared" si="119"/>
        <v>4.8021770854515999</v>
      </c>
      <c r="X144">
        <f t="shared" si="108"/>
        <v>4.8021770854515999</v>
      </c>
      <c r="Y144">
        <f t="shared" si="120"/>
        <v>4.5576012565669393</v>
      </c>
      <c r="AA144">
        <f t="shared" si="118"/>
        <v>-0.24457582888466067</v>
      </c>
      <c r="AB144">
        <f t="shared" si="107"/>
        <v>-0.24457582888466067</v>
      </c>
      <c r="AC144">
        <v>3</v>
      </c>
    </row>
    <row r="145" spans="23:29">
      <c r="W145">
        <f t="shared" si="119"/>
        <v>4.6137085970115841</v>
      </c>
      <c r="X145">
        <f t="shared" si="108"/>
        <v>4.6137085970115841</v>
      </c>
      <c r="Y145">
        <f t="shared" si="120"/>
        <v>4.4625361529104213</v>
      </c>
      <c r="AA145">
        <f t="shared" si="118"/>
        <v>-0.15117244410116282</v>
      </c>
      <c r="AB145">
        <f t="shared" si="107"/>
        <v>-0.15117244410116282</v>
      </c>
      <c r="AC145">
        <v>3</v>
      </c>
    </row>
    <row r="146" spans="23:29">
      <c r="W146">
        <f t="shared" si="119"/>
        <v>4.3979534250600514</v>
      </c>
      <c r="X146">
        <f t="shared" si="108"/>
        <v>4.3979534250600514</v>
      </c>
      <c r="Y146">
        <f t="shared" si="120"/>
        <v>4.3491400305464687</v>
      </c>
      <c r="AA146">
        <f t="shared" si="118"/>
        <v>-4.8813394513582686E-2</v>
      </c>
      <c r="AB146">
        <f t="shared" si="107"/>
        <v>-4.8813394513582686E-2</v>
      </c>
      <c r="AC146">
        <v>3</v>
      </c>
    </row>
    <row r="147" spans="23:29">
      <c r="W147">
        <f t="shared" si="119"/>
        <v>4.1550691897801597</v>
      </c>
      <c r="X147">
        <f t="shared" si="108"/>
        <v>4.1550691897801597</v>
      </c>
      <c r="Y147">
        <f t="shared" si="120"/>
        <v>4.2152495321386168</v>
      </c>
      <c r="AA147">
        <f t="shared" si="118"/>
        <v>6.018034235845704E-2</v>
      </c>
      <c r="AB147">
        <f t="shared" si="107"/>
        <v>6.018034235845704E-2</v>
      </c>
      <c r="AC147">
        <v>3</v>
      </c>
    </row>
    <row r="148" spans="23:29">
      <c r="W148">
        <f t="shared" si="119"/>
        <v>3.8867537057625756</v>
      </c>
      <c r="X148">
        <f t="shared" si="108"/>
        <v>3.8867537057625756</v>
      </c>
      <c r="Y148">
        <f t="shared" si="120"/>
        <v>4.059049635453305</v>
      </c>
      <c r="AA148">
        <f t="shared" si="118"/>
        <v>0.17229592969072938</v>
      </c>
      <c r="AB148">
        <f t="shared" si="107"/>
        <v>0.17229592969072938</v>
      </c>
      <c r="AC148">
        <v>3</v>
      </c>
    </row>
    <row r="149" spans="23:29">
      <c r="W149">
        <f t="shared" si="119"/>
        <v>3.5964506581445872</v>
      </c>
      <c r="X149">
        <f t="shared" si="108"/>
        <v>3.5964506581445872</v>
      </c>
      <c r="Y149">
        <f t="shared" si="120"/>
        <v>3.8793582117145951</v>
      </c>
      <c r="AA149">
        <f t="shared" si="118"/>
        <v>0.28290755357000785</v>
      </c>
      <c r="AB149">
        <f t="shared" si="107"/>
        <v>0.28290755357000785</v>
      </c>
      <c r="AC149">
        <v>3</v>
      </c>
    </row>
    <row r="150" spans="23:29">
      <c r="W150">
        <f t="shared" si="119"/>
        <v>3.2893474607175688</v>
      </c>
      <c r="X150">
        <f t="shared" si="108"/>
        <v>3.2893474607175688</v>
      </c>
      <c r="Y150">
        <f t="shared" si="120"/>
        <v>3.6759437357931</v>
      </c>
      <c r="AA150">
        <f t="shared" si="118"/>
        <v>0.38659627507553118</v>
      </c>
      <c r="AB150">
        <f t="shared" ref="AB150:AB213" si="121">IFERROR(AA150,"")</f>
        <v>0.38659627507553118</v>
      </c>
      <c r="AC150">
        <v>3</v>
      </c>
    </row>
    <row r="151" spans="23:29">
      <c r="W151">
        <f t="shared" si="119"/>
        <v>2.9721095651754124</v>
      </c>
      <c r="X151">
        <f t="shared" si="108"/>
        <v>2.9721095651754124</v>
      </c>
      <c r="Y151">
        <f t="shared" si="120"/>
        <v>3.4498286636177347</v>
      </c>
      <c r="AA151">
        <f t="shared" si="118"/>
        <v>0.4777190984423223</v>
      </c>
      <c r="AB151">
        <f t="shared" si="121"/>
        <v>0.4777190984423223</v>
      </c>
      <c r="AC151">
        <v>3</v>
      </c>
    </row>
    <row r="152" spans="23:29">
      <c r="W152">
        <f t="shared" si="119"/>
        <v>2.6523548559302883</v>
      </c>
      <c r="X152">
        <f t="shared" si="108"/>
        <v>2.6523548559302883</v>
      </c>
      <c r="Y152">
        <f t="shared" si="120"/>
        <v>3.2035102980744741</v>
      </c>
      <c r="AA152">
        <f t="shared" si="118"/>
        <v>0.55115544214418577</v>
      </c>
      <c r="AB152">
        <f t="shared" si="121"/>
        <v>0.55115544214418577</v>
      </c>
      <c r="AC152">
        <v>3</v>
      </c>
    </row>
    <row r="153" spans="23:29">
      <c r="W153">
        <f t="shared" si="119"/>
        <v>2.3379448177720383</v>
      </c>
      <c r="X153">
        <f t="shared" ref="X153:X216" si="122">IFERROR(W153, NA())</f>
        <v>2.3379448177720383</v>
      </c>
      <c r="Y153">
        <f t="shared" si="120"/>
        <v>2.9410233277916671</v>
      </c>
      <c r="AA153">
        <f t="shared" si="118"/>
        <v>0.60307851001962876</v>
      </c>
      <c r="AB153">
        <f t="shared" si="121"/>
        <v>0.60307851001962876</v>
      </c>
      <c r="AC153">
        <v>3</v>
      </c>
    </row>
    <row r="154" spans="23:29">
      <c r="W154">
        <f t="shared" si="119"/>
        <v>2.0362269862503561</v>
      </c>
      <c r="X154">
        <f t="shared" si="122"/>
        <v>2.0362269862503561</v>
      </c>
      <c r="Y154">
        <f t="shared" si="120"/>
        <v>2.6677845170456833</v>
      </c>
      <c r="AA154">
        <f t="shared" si="118"/>
        <v>0.63155753079532717</v>
      </c>
      <c r="AB154">
        <f t="shared" si="121"/>
        <v>0.63155753079532717</v>
      </c>
      <c r="AC154">
        <v>3</v>
      </c>
    </row>
    <row r="155" spans="23:29">
      <c r="W155">
        <f t="shared" si="119"/>
        <v>1.7533793117856313</v>
      </c>
      <c r="X155">
        <f t="shared" si="122"/>
        <v>1.7533793117856313</v>
      </c>
      <c r="Y155">
        <f t="shared" si="120"/>
        <v>2.390204046601101</v>
      </c>
      <c r="AA155">
        <f t="shared" si="118"/>
        <v>0.63682473481546964</v>
      </c>
      <c r="AB155">
        <f t="shared" si="121"/>
        <v>0.63682473481546964</v>
      </c>
      <c r="AC155">
        <v>3</v>
      </c>
    </row>
    <row r="156" spans="23:29">
      <c r="W156">
        <f>L4*L20</f>
        <v>4.5206028212270803</v>
      </c>
      <c r="X156">
        <f t="shared" si="122"/>
        <v>4.5206028212270803</v>
      </c>
      <c r="Y156">
        <f>AX20</f>
        <v>4.0682126803792045</v>
      </c>
      <c r="AA156">
        <f t="shared" ref="AA156:AA170" si="123">AG4-L4</f>
        <v>-0.45239014084787588</v>
      </c>
      <c r="AB156">
        <f t="shared" si="121"/>
        <v>-0.45239014084787588</v>
      </c>
      <c r="AC156">
        <v>3</v>
      </c>
    </row>
    <row r="157" spans="23:29">
      <c r="W157">
        <f t="shared" ref="W157:W170" si="124">L5*L21</f>
        <v>4.4201449807553672</v>
      </c>
      <c r="X157">
        <f t="shared" si="122"/>
        <v>4.4201449807553672</v>
      </c>
      <c r="Y157">
        <f t="shared" ref="Y157:Y170" si="125">AX21</f>
        <v>4.0289868172282191</v>
      </c>
      <c r="AA157">
        <f t="shared" si="123"/>
        <v>-0.39115816352714816</v>
      </c>
      <c r="AB157">
        <f t="shared" si="121"/>
        <v>-0.39115816352714816</v>
      </c>
      <c r="AC157">
        <v>3</v>
      </c>
    </row>
    <row r="158" spans="23:29">
      <c r="W158">
        <f t="shared" si="124"/>
        <v>4.3006816028971153</v>
      </c>
      <c r="X158">
        <f t="shared" si="122"/>
        <v>4.3006816028971153</v>
      </c>
      <c r="Y158">
        <f t="shared" si="125"/>
        <v>3.9810055563450164</v>
      </c>
      <c r="AA158">
        <f t="shared" si="123"/>
        <v>-0.31967604655209891</v>
      </c>
      <c r="AB158">
        <f t="shared" si="121"/>
        <v>-0.31967604655209891</v>
      </c>
      <c r="AC158">
        <v>3</v>
      </c>
    </row>
    <row r="159" spans="23:29">
      <c r="W159">
        <f t="shared" si="124"/>
        <v>4.1601364524756397</v>
      </c>
      <c r="X159">
        <f t="shared" si="122"/>
        <v>4.1601364524756397</v>
      </c>
      <c r="Y159">
        <f t="shared" si="125"/>
        <v>3.9226124968449141</v>
      </c>
      <c r="AA159">
        <f t="shared" si="123"/>
        <v>-0.23752395563072559</v>
      </c>
      <c r="AB159">
        <f t="shared" si="121"/>
        <v>-0.23752395563072559</v>
      </c>
      <c r="AC159">
        <v>3</v>
      </c>
    </row>
    <row r="160" spans="23:29">
      <c r="W160">
        <f t="shared" si="124"/>
        <v>3.9968657910754972</v>
      </c>
      <c r="X160">
        <f t="shared" si="122"/>
        <v>3.9968657910754972</v>
      </c>
      <c r="Y160">
        <f t="shared" si="125"/>
        <v>3.8519867194752302</v>
      </c>
      <c r="AA160">
        <f t="shared" si="123"/>
        <v>-0.14487907160026703</v>
      </c>
      <c r="AB160">
        <f t="shared" si="121"/>
        <v>-0.14487907160026703</v>
      </c>
      <c r="AC160">
        <v>3</v>
      </c>
    </row>
    <row r="161" spans="23:29">
      <c r="W161">
        <f t="shared" si="124"/>
        <v>3.8099566164086673</v>
      </c>
      <c r="X161">
        <f t="shared" si="122"/>
        <v>3.8099566164086673</v>
      </c>
      <c r="Y161">
        <f t="shared" si="125"/>
        <v>3.7672021590559686</v>
      </c>
      <c r="AA161">
        <f t="shared" si="123"/>
        <v>-4.2754457352698783E-2</v>
      </c>
      <c r="AB161">
        <f t="shared" si="121"/>
        <v>-4.2754457352698783E-2</v>
      </c>
      <c r="AC161">
        <v>3</v>
      </c>
    </row>
    <row r="162" spans="23:29">
      <c r="W162">
        <f t="shared" si="124"/>
        <v>3.5995454751825986</v>
      </c>
      <c r="X162">
        <f t="shared" si="122"/>
        <v>3.5995454751825986</v>
      </c>
      <c r="Y162">
        <f t="shared" si="125"/>
        <v>3.6663294935016264</v>
      </c>
      <c r="AA162">
        <f t="shared" si="123"/>
        <v>6.6784018319027805E-2</v>
      </c>
      <c r="AB162">
        <f t="shared" si="121"/>
        <v>6.6784018319027805E-2</v>
      </c>
      <c r="AC162">
        <v>3</v>
      </c>
    </row>
    <row r="163" spans="23:29">
      <c r="W163">
        <f t="shared" si="124"/>
        <v>3.367103187869442</v>
      </c>
      <c r="X163">
        <f t="shared" si="122"/>
        <v>3.367103187869442</v>
      </c>
      <c r="Y163">
        <f t="shared" si="125"/>
        <v>3.5475892555895809</v>
      </c>
      <c r="AA163">
        <f t="shared" si="123"/>
        <v>0.18048606772013898</v>
      </c>
      <c r="AB163">
        <f t="shared" si="121"/>
        <v>0.18048606772013898</v>
      </c>
      <c r="AC163">
        <v>3</v>
      </c>
    </row>
    <row r="164" spans="23:29">
      <c r="W164">
        <f t="shared" si="124"/>
        <v>3.1156130263926518</v>
      </c>
      <c r="X164">
        <f t="shared" si="122"/>
        <v>3.1156130263926518</v>
      </c>
      <c r="Y164">
        <f t="shared" si="125"/>
        <v>3.4095588921345348</v>
      </c>
      <c r="AA164">
        <f t="shared" si="123"/>
        <v>0.29394586574188297</v>
      </c>
      <c r="AB164">
        <f t="shared" si="121"/>
        <v>0.29394586574188297</v>
      </c>
      <c r="AC164">
        <v>3</v>
      </c>
    </row>
    <row r="165" spans="23:29">
      <c r="W165">
        <f t="shared" si="124"/>
        <v>2.8495688586008225</v>
      </c>
      <c r="X165">
        <f t="shared" si="122"/>
        <v>2.8495688586008225</v>
      </c>
      <c r="Y165">
        <f t="shared" si="125"/>
        <v>3.2514249673559581</v>
      </c>
      <c r="AA165">
        <f t="shared" si="123"/>
        <v>0.40185610875513555</v>
      </c>
      <c r="AB165">
        <f t="shared" si="121"/>
        <v>0.40185610875513555</v>
      </c>
      <c r="AC165">
        <v>3</v>
      </c>
    </row>
    <row r="166" spans="23:29">
      <c r="W166">
        <f t="shared" si="124"/>
        <v>2.5747449797918063</v>
      </c>
      <c r="X166">
        <f t="shared" si="122"/>
        <v>2.5747449797918063</v>
      </c>
      <c r="Y166">
        <f t="shared" si="125"/>
        <v>3.073254626517913</v>
      </c>
      <c r="AA166">
        <f t="shared" si="123"/>
        <v>0.49850964672610676</v>
      </c>
      <c r="AB166">
        <f t="shared" si="121"/>
        <v>0.49850964672610676</v>
      </c>
      <c r="AC166">
        <v>3</v>
      </c>
    </row>
    <row r="167" spans="23:29">
      <c r="W167">
        <f t="shared" si="124"/>
        <v>2.2977407797985667</v>
      </c>
      <c r="X167">
        <f t="shared" si="122"/>
        <v>2.2977407797985667</v>
      </c>
      <c r="Y167">
        <f t="shared" si="125"/>
        <v>2.8762407049747889</v>
      </c>
      <c r="AA167">
        <f t="shared" si="123"/>
        <v>0.57849992517622217</v>
      </c>
      <c r="AB167">
        <f t="shared" si="121"/>
        <v>0.57849992517622217</v>
      </c>
      <c r="AC167">
        <v>3</v>
      </c>
    </row>
    <row r="168" spans="23:29">
      <c r="W168">
        <f t="shared" si="124"/>
        <v>2.0253666799910022</v>
      </c>
      <c r="X168">
        <f t="shared" si="122"/>
        <v>2.0253666799910022</v>
      </c>
      <c r="Y168">
        <f t="shared" si="125"/>
        <v>2.6628592844972983</v>
      </c>
      <c r="AA168">
        <f t="shared" si="123"/>
        <v>0.63749260450629608</v>
      </c>
      <c r="AB168">
        <f t="shared" si="121"/>
        <v>0.63749260450629608</v>
      </c>
      <c r="AC168">
        <v>3</v>
      </c>
    </row>
    <row r="169" spans="23:29">
      <c r="W169">
        <f t="shared" si="124"/>
        <v>1.763987866394582</v>
      </c>
      <c r="X169">
        <f t="shared" si="122"/>
        <v>1.763987866394582</v>
      </c>
      <c r="Y169">
        <f t="shared" si="125"/>
        <v>2.4368767138176448</v>
      </c>
      <c r="AA169">
        <f t="shared" si="123"/>
        <v>0.67288884742306276</v>
      </c>
      <c r="AB169">
        <f t="shared" si="121"/>
        <v>0.67288884742306276</v>
      </c>
      <c r="AC169">
        <v>3</v>
      </c>
    </row>
    <row r="170" spans="23:29">
      <c r="W170">
        <f t="shared" si="124"/>
        <v>1.5189563108937485</v>
      </c>
      <c r="X170">
        <f t="shared" si="122"/>
        <v>1.5189563108937485</v>
      </c>
      <c r="Y170">
        <f t="shared" si="125"/>
        <v>2.2031634022614695</v>
      </c>
      <c r="AA170">
        <f t="shared" si="123"/>
        <v>0.68420709136772095</v>
      </c>
      <c r="AB170">
        <f t="shared" si="121"/>
        <v>0.68420709136772095</v>
      </c>
      <c r="AC170">
        <v>3</v>
      </c>
    </row>
    <row r="171" spans="23:29">
      <c r="W171">
        <f>M4*M20</f>
        <v>3.8732897935834472</v>
      </c>
      <c r="X171">
        <f t="shared" si="122"/>
        <v>3.8732897935834472</v>
      </c>
      <c r="Y171">
        <f>AY20</f>
        <v>3.4458247620705751</v>
      </c>
      <c r="AA171">
        <f t="shared" ref="AA171:AA185" si="126">AH4-M4</f>
        <v>-0.42746503151287207</v>
      </c>
      <c r="AB171">
        <f t="shared" si="121"/>
        <v>-0.42746503151287207</v>
      </c>
      <c r="AC171">
        <v>3</v>
      </c>
    </row>
    <row r="172" spans="23:29">
      <c r="W172">
        <f t="shared" ref="W172:W185" si="127">M5*M21</f>
        <v>3.7872166870593706</v>
      </c>
      <c r="X172">
        <f t="shared" si="122"/>
        <v>3.7872166870593706</v>
      </c>
      <c r="Y172">
        <f t="shared" ref="Y172:Y185" si="128">AY21</f>
        <v>3.4176414069018062</v>
      </c>
      <c r="AA172">
        <f t="shared" si="126"/>
        <v>-0.36957528015756447</v>
      </c>
      <c r="AB172">
        <f t="shared" si="121"/>
        <v>-0.36957528015756447</v>
      </c>
      <c r="AC172">
        <v>3</v>
      </c>
    </row>
    <row r="173" spans="23:29">
      <c r="W173">
        <f t="shared" si="127"/>
        <v>3.6848594793010094</v>
      </c>
      <c r="X173">
        <f t="shared" si="122"/>
        <v>3.6848594793010094</v>
      </c>
      <c r="Y173">
        <f t="shared" si="128"/>
        <v>3.3830539648415812</v>
      </c>
      <c r="AA173">
        <f t="shared" si="126"/>
        <v>-0.30180551445942827</v>
      </c>
      <c r="AB173">
        <f t="shared" si="121"/>
        <v>-0.30180551445942827</v>
      </c>
      <c r="AC173">
        <v>3</v>
      </c>
    </row>
    <row r="174" spans="23:29">
      <c r="W174">
        <f t="shared" si="127"/>
        <v>3.5644392348794076</v>
      </c>
      <c r="X174">
        <f t="shared" si="122"/>
        <v>3.5644392348794076</v>
      </c>
      <c r="Y174">
        <f t="shared" si="128"/>
        <v>3.3407918349581118</v>
      </c>
      <c r="AA174">
        <f t="shared" si="126"/>
        <v>-0.22364739992129579</v>
      </c>
      <c r="AB174">
        <f t="shared" si="121"/>
        <v>-0.22364739992129579</v>
      </c>
      <c r="AC174">
        <v>3</v>
      </c>
    </row>
    <row r="175" spans="23:29">
      <c r="W175">
        <f t="shared" si="127"/>
        <v>3.4245475851588658</v>
      </c>
      <c r="X175">
        <f t="shared" si="122"/>
        <v>3.4245475851588658</v>
      </c>
      <c r="Y175">
        <f t="shared" si="128"/>
        <v>3.2894262053460914</v>
      </c>
      <c r="AA175">
        <f t="shared" si="126"/>
        <v>-0.13512137981277439</v>
      </c>
      <c r="AB175">
        <f t="shared" si="121"/>
        <v>-0.13512137981277439</v>
      </c>
      <c r="AC175">
        <v>3</v>
      </c>
    </row>
    <row r="176" spans="23:29">
      <c r="W176">
        <f t="shared" si="127"/>
        <v>3.2644022622464615</v>
      </c>
      <c r="X176">
        <f t="shared" si="122"/>
        <v>3.2644022622464615</v>
      </c>
      <c r="Y176">
        <f t="shared" si="128"/>
        <v>3.2273984872568748</v>
      </c>
      <c r="AA176">
        <f t="shared" si="126"/>
        <v>-3.7003774989586624E-2</v>
      </c>
      <c r="AB176">
        <f t="shared" si="121"/>
        <v>-3.7003774989586624E-2</v>
      </c>
      <c r="AC176">
        <v>3</v>
      </c>
    </row>
    <row r="177" spans="23:29">
      <c r="W177">
        <f t="shared" si="127"/>
        <v>3.0841202604876878</v>
      </c>
      <c r="X177">
        <f t="shared" si="122"/>
        <v>3.0841202604876878</v>
      </c>
      <c r="Y177">
        <f t="shared" si="128"/>
        <v>3.1530776931224231</v>
      </c>
      <c r="AA177">
        <f t="shared" si="126"/>
        <v>6.8957432634735305E-2</v>
      </c>
      <c r="AB177">
        <f t="shared" si="121"/>
        <v>6.8957432634735305E-2</v>
      </c>
      <c r="AC177">
        <v>3</v>
      </c>
    </row>
    <row r="178" spans="23:29">
      <c r="W178">
        <f t="shared" si="127"/>
        <v>2.8849617909978029</v>
      </c>
      <c r="X178">
        <f t="shared" si="122"/>
        <v>2.8849617909978029</v>
      </c>
      <c r="Y178">
        <f t="shared" si="128"/>
        <v>3.0648555163514213</v>
      </c>
      <c r="AA178">
        <f t="shared" si="126"/>
        <v>0.17989372535361836</v>
      </c>
      <c r="AB178">
        <f t="shared" si="121"/>
        <v>0.17989372535361836</v>
      </c>
      <c r="AC178">
        <v>3</v>
      </c>
    </row>
    <row r="179" spans="23:29">
      <c r="W179">
        <f t="shared" si="127"/>
        <v>2.6694829457737286</v>
      </c>
      <c r="X179">
        <f t="shared" si="122"/>
        <v>2.6694829457737286</v>
      </c>
      <c r="Y179">
        <f t="shared" si="128"/>
        <v>2.9612856508174636</v>
      </c>
      <c r="AA179">
        <f t="shared" si="126"/>
        <v>0.29180270504373507</v>
      </c>
      <c r="AB179">
        <f t="shared" si="121"/>
        <v>0.29180270504373507</v>
      </c>
      <c r="AC179">
        <v>3</v>
      </c>
    </row>
    <row r="180" spans="23:29">
      <c r="W180">
        <f t="shared" si="127"/>
        <v>2.4415341078639248</v>
      </c>
      <c r="X180">
        <f t="shared" si="122"/>
        <v>2.4415341078639248</v>
      </c>
      <c r="Y180">
        <f t="shared" si="128"/>
        <v>2.8412678679796444</v>
      </c>
      <c r="AA180">
        <f t="shared" si="126"/>
        <v>0.39973376011571959</v>
      </c>
      <c r="AB180">
        <f t="shared" si="121"/>
        <v>0.39973376011571959</v>
      </c>
      <c r="AC180">
        <v>3</v>
      </c>
    </row>
    <row r="181" spans="23:29">
      <c r="W181">
        <f t="shared" si="127"/>
        <v>2.2060627411192932</v>
      </c>
      <c r="X181">
        <f t="shared" si="122"/>
        <v>2.2060627411192932</v>
      </c>
      <c r="Y181">
        <f t="shared" si="128"/>
        <v>2.704266531570243</v>
      </c>
      <c r="AA181">
        <f t="shared" si="126"/>
        <v>0.49820379045094976</v>
      </c>
      <c r="AB181">
        <f t="shared" si="121"/>
        <v>0.49820379045094976</v>
      </c>
      <c r="AC181">
        <v>3</v>
      </c>
    </row>
    <row r="182" spans="23:29">
      <c r="W182">
        <f t="shared" si="127"/>
        <v>1.9687232571957025</v>
      </c>
      <c r="X182">
        <f t="shared" si="122"/>
        <v>1.9687232571957025</v>
      </c>
      <c r="Y182">
        <f t="shared" si="128"/>
        <v>2.5505380145853076</v>
      </c>
      <c r="AA182">
        <f t="shared" si="126"/>
        <v>0.58181475738960509</v>
      </c>
      <c r="AB182">
        <f t="shared" si="121"/>
        <v>0.58181475738960509</v>
      </c>
      <c r="AC182">
        <v>3</v>
      </c>
    </row>
    <row r="183" spans="23:29">
      <c r="W183">
        <f t="shared" si="127"/>
        <v>1.7353508813109413</v>
      </c>
      <c r="X183">
        <f t="shared" si="122"/>
        <v>1.7353508813109413</v>
      </c>
      <c r="Y183">
        <f t="shared" si="128"/>
        <v>2.3813250487368429</v>
      </c>
      <c r="AA183">
        <f t="shared" si="126"/>
        <v>0.64597416742590164</v>
      </c>
      <c r="AB183">
        <f t="shared" si="121"/>
        <v>0.64597416742590164</v>
      </c>
      <c r="AC183">
        <v>3</v>
      </c>
    </row>
    <row r="184" spans="23:29">
      <c r="W184">
        <f t="shared" si="127"/>
        <v>1.5113993573663627</v>
      </c>
      <c r="X184">
        <f t="shared" si="122"/>
        <v>1.5113993573663627</v>
      </c>
      <c r="Y184">
        <f t="shared" si="128"/>
        <v>2.1989648189160222</v>
      </c>
      <c r="AA184">
        <f t="shared" si="126"/>
        <v>0.68756546154965958</v>
      </c>
      <c r="AB184">
        <f t="shared" si="121"/>
        <v>0.68756546154965958</v>
      </c>
      <c r="AC184">
        <v>3</v>
      </c>
    </row>
    <row r="185" spans="23:29">
      <c r="W185">
        <f t="shared" si="127"/>
        <v>1.3014542990279629</v>
      </c>
      <c r="X185">
        <f t="shared" si="122"/>
        <v>1.3014542990279629</v>
      </c>
      <c r="Y185">
        <f t="shared" si="128"/>
        <v>2.0068598864608185</v>
      </c>
      <c r="AA185">
        <f t="shared" si="126"/>
        <v>0.70540558743285553</v>
      </c>
      <c r="AB185">
        <f t="shared" si="121"/>
        <v>0.70540558743285553</v>
      </c>
      <c r="AC185">
        <v>3</v>
      </c>
    </row>
    <row r="186" spans="23:29">
      <c r="W186">
        <f>N4*N20</f>
        <v>3.2852618100950188</v>
      </c>
      <c r="X186">
        <f t="shared" si="122"/>
        <v>3.2852618100950188</v>
      </c>
      <c r="Y186">
        <f>AZ20</f>
        <v>2.8926488788430587</v>
      </c>
      <c r="AA186">
        <f t="shared" ref="AA186:AA200" si="129">AI4-N4</f>
        <v>-0.39261293125196017</v>
      </c>
      <c r="AB186">
        <f t="shared" si="121"/>
        <v>-0.39261293125196017</v>
      </c>
      <c r="AC186">
        <v>3</v>
      </c>
    </row>
    <row r="187" spans="23:29">
      <c r="W187">
        <f t="shared" ref="W187:W200" si="130">N5*N21</f>
        <v>3.2122559920929072</v>
      </c>
      <c r="X187">
        <f t="shared" si="122"/>
        <v>3.2122559920929072</v>
      </c>
      <c r="Y187">
        <f t="shared" ref="Y187:Y200" si="131">AZ21</f>
        <v>2.8727619202638834</v>
      </c>
      <c r="AA187">
        <f t="shared" si="129"/>
        <v>-0.3394940718290238</v>
      </c>
      <c r="AB187">
        <f t="shared" si="121"/>
        <v>-0.3394940718290238</v>
      </c>
      <c r="AC187">
        <v>3</v>
      </c>
    </row>
    <row r="188" spans="23:29">
      <c r="W188">
        <f t="shared" si="130"/>
        <v>3.1254382625768828</v>
      </c>
      <c r="X188">
        <f t="shared" si="122"/>
        <v>3.1254382625768828</v>
      </c>
      <c r="Y188">
        <f t="shared" si="131"/>
        <v>2.8482844785576504</v>
      </c>
      <c r="AA188">
        <f t="shared" si="129"/>
        <v>-0.27715378401923241</v>
      </c>
      <c r="AB188">
        <f t="shared" si="121"/>
        <v>-0.27715378401923241</v>
      </c>
      <c r="AC188">
        <v>3</v>
      </c>
    </row>
    <row r="189" spans="23:29">
      <c r="W189">
        <f t="shared" si="130"/>
        <v>3.0232997572639131</v>
      </c>
      <c r="X189">
        <f t="shared" si="122"/>
        <v>3.0232997572639131</v>
      </c>
      <c r="Y189">
        <f t="shared" si="131"/>
        <v>2.8182680717195772</v>
      </c>
      <c r="AA189">
        <f t="shared" si="129"/>
        <v>-0.20503168554433593</v>
      </c>
      <c r="AB189">
        <f t="shared" si="121"/>
        <v>-0.20503168554433593</v>
      </c>
      <c r="AC189">
        <v>3</v>
      </c>
    </row>
    <row r="190" spans="23:29">
      <c r="W190">
        <f t="shared" si="130"/>
        <v>2.9046459206366011</v>
      </c>
      <c r="X190">
        <f t="shared" si="122"/>
        <v>2.9046459206366011</v>
      </c>
      <c r="Y190">
        <f t="shared" si="131"/>
        <v>2.7816256611108034</v>
      </c>
      <c r="AA190">
        <f t="shared" si="129"/>
        <v>-0.12302025952579765</v>
      </c>
      <c r="AB190">
        <f t="shared" si="121"/>
        <v>-0.12302025952579765</v>
      </c>
      <c r="AC190">
        <v>3</v>
      </c>
    </row>
    <row r="191" spans="23:29">
      <c r="W191">
        <f t="shared" si="130"/>
        <v>2.7688132457097119</v>
      </c>
      <c r="X191">
        <f t="shared" si="122"/>
        <v>2.7688132457097119</v>
      </c>
      <c r="Y191">
        <f t="shared" si="131"/>
        <v>2.7371411377653327</v>
      </c>
      <c r="AA191">
        <f t="shared" si="129"/>
        <v>-3.1672107944379135E-2</v>
      </c>
      <c r="AB191">
        <f t="shared" si="121"/>
        <v>-3.1672107944379135E-2</v>
      </c>
      <c r="AC191">
        <v>3</v>
      </c>
    </row>
    <row r="192" spans="23:29">
      <c r="W192">
        <f t="shared" si="130"/>
        <v>2.6159009651964511</v>
      </c>
      <c r="X192">
        <f t="shared" si="122"/>
        <v>2.6159009651964511</v>
      </c>
      <c r="Y192">
        <f t="shared" si="131"/>
        <v>2.683497107145373</v>
      </c>
      <c r="AA192">
        <f t="shared" si="129"/>
        <v>6.759614194892194E-2</v>
      </c>
      <c r="AB192">
        <f t="shared" si="121"/>
        <v>6.759614194892194E-2</v>
      </c>
      <c r="AC192">
        <v>3</v>
      </c>
    </row>
    <row r="193" spans="23:29">
      <c r="W193">
        <f t="shared" si="130"/>
        <v>2.4469779697996188</v>
      </c>
      <c r="X193">
        <f t="shared" si="122"/>
        <v>2.4469779697996188</v>
      </c>
      <c r="Y193">
        <f t="shared" si="131"/>
        <v>2.6193282723228264</v>
      </c>
      <c r="AA193">
        <f t="shared" si="129"/>
        <v>0.1723503025232076</v>
      </c>
      <c r="AB193">
        <f t="shared" si="121"/>
        <v>0.1723503025232076</v>
      </c>
      <c r="AC193">
        <v>3</v>
      </c>
    </row>
    <row r="194" spans="23:29">
      <c r="W194">
        <f t="shared" si="130"/>
        <v>2.2642122954442554</v>
      </c>
      <c r="X194">
        <f t="shared" si="122"/>
        <v>2.2642122954442554</v>
      </c>
      <c r="Y194">
        <f t="shared" si="131"/>
        <v>2.543307562967287</v>
      </c>
      <c r="AA194">
        <f t="shared" si="129"/>
        <v>0.2790952675230316</v>
      </c>
      <c r="AB194">
        <f t="shared" si="121"/>
        <v>0.2790952675230316</v>
      </c>
      <c r="AC194">
        <v>3</v>
      </c>
    </row>
    <row r="195" spans="23:29">
      <c r="W195">
        <f t="shared" si="130"/>
        <v>2.0708697748094167</v>
      </c>
      <c r="X195">
        <f t="shared" si="122"/>
        <v>2.0708697748094167</v>
      </c>
      <c r="Y195">
        <f t="shared" si="131"/>
        <v>2.454269787441671</v>
      </c>
      <c r="AA195">
        <f t="shared" si="129"/>
        <v>0.38340001263225432</v>
      </c>
      <c r="AB195">
        <f t="shared" si="121"/>
        <v>0.38340001263225432</v>
      </c>
      <c r="AC195">
        <v>3</v>
      </c>
    </row>
    <row r="196" spans="23:29">
      <c r="W196">
        <f t="shared" si="130"/>
        <v>1.8711467667818351</v>
      </c>
      <c r="X196">
        <f t="shared" si="122"/>
        <v>1.8711467667818351</v>
      </c>
      <c r="Y196">
        <f t="shared" si="131"/>
        <v>2.3513718326008739</v>
      </c>
      <c r="AA196">
        <f t="shared" si="129"/>
        <v>0.48022506581903879</v>
      </c>
      <c r="AB196">
        <f t="shared" si="121"/>
        <v>0.48022506581903879</v>
      </c>
      <c r="AC196">
        <v>3</v>
      </c>
    </row>
    <row r="197" spans="23:29">
      <c r="W197">
        <f t="shared" si="130"/>
        <v>1.6698392519520555</v>
      </c>
      <c r="X197">
        <f t="shared" si="122"/>
        <v>1.6698392519520555</v>
      </c>
      <c r="Y197">
        <f t="shared" si="131"/>
        <v>2.2342786038640812</v>
      </c>
      <c r="AA197">
        <f t="shared" si="129"/>
        <v>0.56443935191202566</v>
      </c>
      <c r="AB197">
        <f t="shared" si="121"/>
        <v>0.56443935191202566</v>
      </c>
      <c r="AC197">
        <v>3</v>
      </c>
    </row>
    <row r="198" spans="23:29">
      <c r="W198">
        <f t="shared" si="130"/>
        <v>1.471896574051875</v>
      </c>
      <c r="X198">
        <f t="shared" si="122"/>
        <v>1.471896574051875</v>
      </c>
      <c r="Y198">
        <f t="shared" si="131"/>
        <v>2.1033507117952643</v>
      </c>
      <c r="AA198">
        <f t="shared" si="129"/>
        <v>0.63145413774338932</v>
      </c>
      <c r="AB198">
        <f t="shared" si="121"/>
        <v>0.63145413774338932</v>
      </c>
      <c r="AC198">
        <v>3</v>
      </c>
    </row>
    <row r="199" spans="23:29">
      <c r="W199">
        <f t="shared" si="130"/>
        <v>1.2819445105252725</v>
      </c>
      <c r="X199">
        <f t="shared" si="122"/>
        <v>1.2819445105252725</v>
      </c>
      <c r="Y199">
        <f t="shared" si="131"/>
        <v>1.9597965304939746</v>
      </c>
      <c r="AA199">
        <f t="shared" si="129"/>
        <v>0.67785201996870215</v>
      </c>
      <c r="AB199">
        <f t="shared" si="121"/>
        <v>0.67785201996870215</v>
      </c>
      <c r="AC199">
        <v>3</v>
      </c>
    </row>
    <row r="200" spans="23:29">
      <c r="W200">
        <f t="shared" si="130"/>
        <v>1.1038725047796853</v>
      </c>
      <c r="X200">
        <f t="shared" si="122"/>
        <v>1.1038725047796853</v>
      </c>
      <c r="Y200">
        <f t="shared" si="131"/>
        <v>1.8057435061834057</v>
      </c>
      <c r="AA200">
        <f t="shared" si="129"/>
        <v>0.70187100140372038</v>
      </c>
      <c r="AB200">
        <f t="shared" si="121"/>
        <v>0.70187100140372038</v>
      </c>
      <c r="AC200">
        <v>3</v>
      </c>
    </row>
    <row r="201" spans="23:29">
      <c r="W201">
        <f>O4*O20</f>
        <v>2.7612574341546301</v>
      </c>
      <c r="X201">
        <f t="shared" si="122"/>
        <v>2.7612574341546301</v>
      </c>
      <c r="Y201">
        <f>BA20</f>
        <v>2.4091978115102162</v>
      </c>
      <c r="AA201">
        <f t="shared" ref="AA201:AA215" si="132">AJ4-O4</f>
        <v>-0.35205962264441393</v>
      </c>
      <c r="AB201">
        <f t="shared" si="121"/>
        <v>-0.35205962264441393</v>
      </c>
      <c r="AC201">
        <v>3</v>
      </c>
    </row>
    <row r="202" spans="23:29">
      <c r="W202">
        <f t="shared" ref="W202:W215" si="133">O5*O21</f>
        <v>2.6998961578400831</v>
      </c>
      <c r="X202">
        <f t="shared" si="122"/>
        <v>2.6998961578400831</v>
      </c>
      <c r="Y202">
        <f t="shared" ref="Y202:Y215" si="134">BA21</f>
        <v>2.3953869379166277</v>
      </c>
      <c r="AA202">
        <f t="shared" si="132"/>
        <v>-0.30450921992345537</v>
      </c>
      <c r="AB202">
        <f t="shared" si="121"/>
        <v>-0.30450921992345537</v>
      </c>
      <c r="AC202">
        <v>3</v>
      </c>
    </row>
    <row r="203" spans="23:29">
      <c r="W203">
        <f t="shared" si="133"/>
        <v>2.6269259914119725</v>
      </c>
      <c r="X203">
        <f t="shared" si="122"/>
        <v>2.6269259914119725</v>
      </c>
      <c r="Y203">
        <f t="shared" si="134"/>
        <v>2.3783444320274185</v>
      </c>
      <c r="AA203">
        <f t="shared" si="132"/>
        <v>-0.24858155938455395</v>
      </c>
      <c r="AB203">
        <f t="shared" si="121"/>
        <v>-0.24858155938455395</v>
      </c>
      <c r="AC203">
        <v>3</v>
      </c>
    </row>
    <row r="204" spans="23:29">
      <c r="W204">
        <f t="shared" si="133"/>
        <v>2.5410787367906664</v>
      </c>
      <c r="X204">
        <f t="shared" si="122"/>
        <v>2.5410787367906664</v>
      </c>
      <c r="Y204">
        <f t="shared" si="134"/>
        <v>2.357379316616111</v>
      </c>
      <c r="AA204">
        <f t="shared" si="132"/>
        <v>-0.18369942017455543</v>
      </c>
      <c r="AB204">
        <f t="shared" si="121"/>
        <v>-0.18369942017455543</v>
      </c>
      <c r="AC204">
        <v>3</v>
      </c>
    </row>
    <row r="205" spans="23:29">
      <c r="W205">
        <f t="shared" si="133"/>
        <v>2.4413503719244702</v>
      </c>
      <c r="X205">
        <f t="shared" si="122"/>
        <v>2.4413503719244702</v>
      </c>
      <c r="Y205">
        <f t="shared" si="134"/>
        <v>2.3316870288400042</v>
      </c>
      <c r="AA205">
        <f t="shared" si="132"/>
        <v>-0.10966334308446601</v>
      </c>
      <c r="AB205">
        <f t="shared" si="121"/>
        <v>-0.10966334308446601</v>
      </c>
      <c r="AC205">
        <v>3</v>
      </c>
    </row>
    <row r="206" spans="23:29">
      <c r="W206">
        <f t="shared" si="133"/>
        <v>2.3271832202257956</v>
      </c>
      <c r="X206">
        <f t="shared" si="122"/>
        <v>2.3271832202257956</v>
      </c>
      <c r="Y206">
        <f t="shared" si="134"/>
        <v>2.300348617238777</v>
      </c>
      <c r="AA206">
        <f t="shared" si="132"/>
        <v>-2.6834602987018563E-2</v>
      </c>
      <c r="AB206">
        <f t="shared" si="121"/>
        <v>-2.6834602987018563E-2</v>
      </c>
      <c r="AC206">
        <v>3</v>
      </c>
    </row>
    <row r="207" spans="23:29">
      <c r="W207">
        <f t="shared" si="133"/>
        <v>2.1986606866355221</v>
      </c>
      <c r="X207">
        <f t="shared" si="122"/>
        <v>2.1986606866355221</v>
      </c>
      <c r="Y207">
        <f t="shared" si="134"/>
        <v>2.2623406420338492</v>
      </c>
      <c r="AA207">
        <f t="shared" si="132"/>
        <v>6.3679955398327159E-2</v>
      </c>
      <c r="AB207">
        <f t="shared" si="121"/>
        <v>6.3679955398327159E-2</v>
      </c>
      <c r="AC207">
        <v>3</v>
      </c>
    </row>
    <row r="208" spans="23:29">
      <c r="W208">
        <f t="shared" si="133"/>
        <v>2.0566811721244154</v>
      </c>
      <c r="X208">
        <f t="shared" si="122"/>
        <v>2.0566811721244154</v>
      </c>
      <c r="Y208">
        <f t="shared" si="134"/>
        <v>2.2165611668925003</v>
      </c>
      <c r="AA208">
        <f t="shared" si="132"/>
        <v>0.1598799947680849</v>
      </c>
      <c r="AB208">
        <f t="shared" si="121"/>
        <v>0.1598799947680849</v>
      </c>
      <c r="AC208">
        <v>3</v>
      </c>
    </row>
    <row r="209" spans="23:29">
      <c r="W209">
        <f t="shared" si="133"/>
        <v>1.9030669075104676</v>
      </c>
      <c r="X209">
        <f t="shared" si="122"/>
        <v>1.9030669075104676</v>
      </c>
      <c r="Y209">
        <f t="shared" si="134"/>
        <v>2.1618779571887345</v>
      </c>
      <c r="AA209">
        <f t="shared" si="132"/>
        <v>0.25881104967826696</v>
      </c>
      <c r="AB209">
        <f t="shared" si="121"/>
        <v>0.25881104967826696</v>
      </c>
      <c r="AC209">
        <v>3</v>
      </c>
    </row>
    <row r="210" spans="23:29">
      <c r="W210">
        <f t="shared" si="133"/>
        <v>1.74056282007346</v>
      </c>
      <c r="X210">
        <f t="shared" si="122"/>
        <v>1.74056282007346</v>
      </c>
      <c r="Y210">
        <f t="shared" si="134"/>
        <v>2.0972046452578015</v>
      </c>
      <c r="AA210">
        <f t="shared" si="132"/>
        <v>0.35664182518434151</v>
      </c>
      <c r="AB210">
        <f t="shared" si="121"/>
        <v>0.35664182518434151</v>
      </c>
      <c r="AC210">
        <v>3</v>
      </c>
    </row>
    <row r="211" spans="23:29">
      <c r="W211">
        <f t="shared" si="133"/>
        <v>1.5726959429213059</v>
      </c>
      <c r="X211">
        <f t="shared" si="122"/>
        <v>1.5726959429213059</v>
      </c>
      <c r="Y211">
        <f t="shared" si="134"/>
        <v>2.0216082742374355</v>
      </c>
      <c r="AA211">
        <f t="shared" si="132"/>
        <v>0.44891233131612962</v>
      </c>
      <c r="AB211">
        <f t="shared" si="121"/>
        <v>0.44891233131612962</v>
      </c>
      <c r="AC211">
        <v>3</v>
      </c>
    </row>
    <row r="212" spans="23:29">
      <c r="W212">
        <f t="shared" si="133"/>
        <v>1.4034972902699832</v>
      </c>
      <c r="X212">
        <f t="shared" si="122"/>
        <v>1.4034972902699832</v>
      </c>
      <c r="Y212">
        <f t="shared" si="134"/>
        <v>1.9344463442548556</v>
      </c>
      <c r="AA212">
        <f t="shared" si="132"/>
        <v>0.53094905398487247</v>
      </c>
      <c r="AB212">
        <f t="shared" si="121"/>
        <v>0.53094905398487247</v>
      </c>
      <c r="AC212">
        <v>3</v>
      </c>
    </row>
    <row r="213" spans="23:29">
      <c r="W213">
        <f t="shared" si="133"/>
        <v>1.2371267778168096</v>
      </c>
      <c r="X213">
        <f t="shared" si="122"/>
        <v>1.2371267778168096</v>
      </c>
      <c r="Y213">
        <f t="shared" si="134"/>
        <v>1.8355228086191979</v>
      </c>
      <c r="AA213">
        <f t="shared" si="132"/>
        <v>0.59839603080238835</v>
      </c>
      <c r="AB213">
        <f t="shared" si="121"/>
        <v>0.59839603080238835</v>
      </c>
      <c r="AC213">
        <v>3</v>
      </c>
    </row>
    <row r="214" spans="23:29">
      <c r="W214">
        <f t="shared" si="133"/>
        <v>1.0774723642981887</v>
      </c>
      <c r="X214">
        <f t="shared" si="122"/>
        <v>1.0774723642981887</v>
      </c>
      <c r="Y214">
        <f t="shared" si="134"/>
        <v>1.7252412755412825</v>
      </c>
      <c r="AA214">
        <f t="shared" si="132"/>
        <v>0.64776891124309377</v>
      </c>
      <c r="AB214">
        <f t="shared" ref="AB214:AB260" si="135">IFERROR(AA214,"")</f>
        <v>0.64776891124309377</v>
      </c>
      <c r="AC214">
        <v>3</v>
      </c>
    </row>
    <row r="215" spans="23:29">
      <c r="W215">
        <f t="shared" si="133"/>
        <v>0.92780312083974792</v>
      </c>
      <c r="X215">
        <f t="shared" si="122"/>
        <v>0.92780312083974792</v>
      </c>
      <c r="Y215">
        <f t="shared" si="134"/>
        <v>1.6047229507720142</v>
      </c>
      <c r="AA215">
        <f t="shared" si="132"/>
        <v>0.67691982993226629</v>
      </c>
      <c r="AB215">
        <f t="shared" si="135"/>
        <v>0.67691982993226629</v>
      </c>
      <c r="AC215">
        <v>3</v>
      </c>
    </row>
    <row r="216" spans="23:29">
      <c r="W216">
        <f>P4*P20</f>
        <v>2.3022432113341198</v>
      </c>
      <c r="X216">
        <f t="shared" si="122"/>
        <v>2.3022432113341198</v>
      </c>
      <c r="Y216">
        <f>BB20</f>
        <v>1.9928617832986368</v>
      </c>
      <c r="AA216">
        <f t="shared" ref="AA216:AA230" si="136">AK4-P4</f>
        <v>-0.30938142803548296</v>
      </c>
      <c r="AB216">
        <f t="shared" si="135"/>
        <v>-0.30938142803548296</v>
      </c>
      <c r="AC216">
        <v>3</v>
      </c>
    </row>
    <row r="217" spans="23:29">
      <c r="W217">
        <f t="shared" ref="W217:W230" si="137">P5*P21</f>
        <v>2.2510822510822504</v>
      </c>
      <c r="X217">
        <f t="shared" ref="X217:X260" si="138">IFERROR(W217, NA())</f>
        <v>2.2510822510822504</v>
      </c>
      <c r="Y217">
        <f t="shared" ref="Y217:Y230" si="139">BB21</f>
        <v>1.9834024389554039</v>
      </c>
      <c r="AA217">
        <f t="shared" si="136"/>
        <v>-0.26767981212684644</v>
      </c>
      <c r="AB217">
        <f t="shared" si="135"/>
        <v>-0.26767981212684644</v>
      </c>
      <c r="AC217">
        <v>3</v>
      </c>
    </row>
    <row r="218" spans="23:29">
      <c r="W218">
        <f t="shared" si="137"/>
        <v>2.19024219024219</v>
      </c>
      <c r="X218">
        <f t="shared" si="138"/>
        <v>2.19024219024219</v>
      </c>
      <c r="Y218">
        <f t="shared" si="139"/>
        <v>1.9717037945163516</v>
      </c>
      <c r="AA218">
        <f t="shared" si="136"/>
        <v>-0.21853839572583844</v>
      </c>
      <c r="AB218">
        <f t="shared" si="135"/>
        <v>-0.21853839572583844</v>
      </c>
      <c r="AC218">
        <v>3</v>
      </c>
    </row>
    <row r="219" spans="23:29">
      <c r="W219">
        <f t="shared" si="137"/>
        <v>2.1186656480774126</v>
      </c>
      <c r="X219">
        <f t="shared" si="138"/>
        <v>2.1186656480774126</v>
      </c>
      <c r="Y219">
        <f t="shared" si="139"/>
        <v>1.9572731360935161</v>
      </c>
      <c r="AA219">
        <f t="shared" si="136"/>
        <v>-0.16139251198389659</v>
      </c>
      <c r="AB219">
        <f t="shared" si="135"/>
        <v>-0.16139251198389659</v>
      </c>
      <c r="AC219">
        <v>3</v>
      </c>
    </row>
    <row r="220" spans="23:29">
      <c r="W220">
        <f t="shared" si="137"/>
        <v>2.0355155049032594</v>
      </c>
      <c r="X220">
        <f t="shared" si="138"/>
        <v>2.0355155049032594</v>
      </c>
      <c r="Y220">
        <f t="shared" si="139"/>
        <v>1.939529165770614</v>
      </c>
      <c r="AA220">
        <f t="shared" si="136"/>
        <v>-9.5986339132645426E-2</v>
      </c>
      <c r="AB220">
        <f t="shared" si="135"/>
        <v>-9.5986339132645426E-2</v>
      </c>
      <c r="AC220">
        <v>3</v>
      </c>
    </row>
    <row r="221" spans="23:29">
      <c r="W221">
        <f t="shared" si="137"/>
        <v>1.9403267888116369</v>
      </c>
      <c r="X221">
        <f t="shared" si="138"/>
        <v>1.9403267888116369</v>
      </c>
      <c r="Y221">
        <f t="shared" si="139"/>
        <v>1.9177965543896764</v>
      </c>
      <c r="AA221">
        <f t="shared" si="136"/>
        <v>-2.2530234421960449E-2</v>
      </c>
      <c r="AB221">
        <f t="shared" si="135"/>
        <v>-2.2530234421960449E-2</v>
      </c>
      <c r="AC221">
        <v>3</v>
      </c>
    </row>
    <row r="222" spans="23:29">
      <c r="W222">
        <f t="shared" si="137"/>
        <v>1.8331690400259804</v>
      </c>
      <c r="X222">
        <f t="shared" si="138"/>
        <v>1.8331690400259804</v>
      </c>
      <c r="Y222">
        <f t="shared" si="139"/>
        <v>1.8913062186310947</v>
      </c>
      <c r="AA222">
        <f t="shared" si="136"/>
        <v>5.8137178605114359E-2</v>
      </c>
      <c r="AB222">
        <f t="shared" si="135"/>
        <v>5.8137178605114359E-2</v>
      </c>
      <c r="AC222">
        <v>3</v>
      </c>
    </row>
    <row r="223" spans="23:29">
      <c r="W223">
        <f t="shared" si="137"/>
        <v>1.7147913149400968</v>
      </c>
      <c r="X223">
        <f t="shared" si="138"/>
        <v>1.7147913149400968</v>
      </c>
      <c r="Y223">
        <f t="shared" si="139"/>
        <v>1.8592049490570322</v>
      </c>
      <c r="AA223">
        <f t="shared" si="136"/>
        <v>0.14441363411693531</v>
      </c>
      <c r="AB223">
        <f t="shared" si="135"/>
        <v>0.14441363411693531</v>
      </c>
      <c r="AC223">
        <v>3</v>
      </c>
    </row>
    <row r="224" spans="23:29">
      <c r="W224">
        <f t="shared" si="137"/>
        <v>1.586712928080156</v>
      </c>
      <c r="X224">
        <f t="shared" si="138"/>
        <v>1.586712928080156</v>
      </c>
      <c r="Y224">
        <f t="shared" si="139"/>
        <v>1.8205789358389515</v>
      </c>
      <c r="AA224">
        <f t="shared" si="136"/>
        <v>0.23386600775879551</v>
      </c>
      <c r="AB224">
        <f t="shared" si="135"/>
        <v>0.23386600775879551</v>
      </c>
      <c r="AC224">
        <v>3</v>
      </c>
    </row>
    <row r="225" spans="23:29">
      <c r="W225">
        <f t="shared" si="137"/>
        <v>1.4512225071261833</v>
      </c>
      <c r="X225">
        <f t="shared" si="138"/>
        <v>1.4512225071261833</v>
      </c>
      <c r="Y225">
        <f t="shared" si="139"/>
        <v>1.7744962568507401</v>
      </c>
      <c r="AA225">
        <f t="shared" si="136"/>
        <v>0.3232737497245568</v>
      </c>
      <c r="AB225">
        <f t="shared" si="135"/>
        <v>0.3232737497245568</v>
      </c>
      <c r="AC225">
        <v>3</v>
      </c>
    </row>
    <row r="226" spans="23:29">
      <c r="W226">
        <f t="shared" si="137"/>
        <v>1.3112607731889327</v>
      </c>
      <c r="X226">
        <f t="shared" si="138"/>
        <v>1.3112607731889327</v>
      </c>
      <c r="Y226">
        <f t="shared" si="139"/>
        <v>1.7200729308763034</v>
      </c>
      <c r="AA226">
        <f t="shared" si="136"/>
        <v>0.40881215768737067</v>
      </c>
      <c r="AB226">
        <f t="shared" si="135"/>
        <v>0.40881215768737067</v>
      </c>
      <c r="AC226">
        <v>3</v>
      </c>
    </row>
    <row r="227" spans="23:29">
      <c r="W227">
        <f t="shared" si="137"/>
        <v>1.1701886498095184</v>
      </c>
      <c r="X227">
        <f t="shared" si="138"/>
        <v>1.1701886498095184</v>
      </c>
      <c r="Y227">
        <f t="shared" si="139"/>
        <v>1.6565649263941133</v>
      </c>
      <c r="AA227">
        <f t="shared" si="136"/>
        <v>0.48637627658459492</v>
      </c>
      <c r="AB227">
        <f t="shared" si="135"/>
        <v>0.48637627658459492</v>
      </c>
      <c r="AC227">
        <v>3</v>
      </c>
    </row>
    <row r="228" spans="23:29">
      <c r="W228">
        <f t="shared" si="137"/>
        <v>1.0314745342316776</v>
      </c>
      <c r="X228">
        <f t="shared" si="138"/>
        <v>1.0314745342316776</v>
      </c>
      <c r="Y228">
        <f t="shared" si="139"/>
        <v>1.5834837982959424</v>
      </c>
      <c r="AA228">
        <f t="shared" si="136"/>
        <v>0.55200926406426487</v>
      </c>
      <c r="AB228">
        <f t="shared" si="135"/>
        <v>0.55200926406426487</v>
      </c>
      <c r="AC228">
        <v>3</v>
      </c>
    </row>
    <row r="229" spans="23:29">
      <c r="W229">
        <f t="shared" si="137"/>
        <v>0.89836007516810001</v>
      </c>
      <c r="X229">
        <f t="shared" si="138"/>
        <v>0.89836007516810001</v>
      </c>
      <c r="Y229">
        <f>BB33</f>
        <v>1.5007261314335427</v>
      </c>
      <c r="AA229">
        <f t="shared" si="136"/>
        <v>0.60236605626544271</v>
      </c>
      <c r="AB229">
        <f t="shared" si="135"/>
        <v>0.60236605626544271</v>
      </c>
      <c r="AC229">
        <v>3</v>
      </c>
    </row>
    <row r="230" spans="23:29">
      <c r="W230">
        <f t="shared" si="137"/>
        <v>0.77357091373911446</v>
      </c>
      <c r="X230">
        <f t="shared" si="138"/>
        <v>0.77357091373911446</v>
      </c>
      <c r="Y230">
        <f t="shared" si="139"/>
        <v>1.4086976178683415</v>
      </c>
      <c r="AA230">
        <f t="shared" si="136"/>
        <v>0.635126704129227</v>
      </c>
      <c r="AB230">
        <f t="shared" si="135"/>
        <v>0.635126704129227</v>
      </c>
      <c r="AC230">
        <v>3</v>
      </c>
    </row>
    <row r="231" spans="23:29">
      <c r="W231">
        <f>Q4*Q20</f>
        <v>1.9061583577712606</v>
      </c>
      <c r="X231">
        <f t="shared" si="138"/>
        <v>1.9061583577712606</v>
      </c>
      <c r="Y231">
        <f>BC20</f>
        <v>1.6388479651880927</v>
      </c>
      <c r="AA231">
        <f t="shared" ref="AA231:AA245" si="140">AL4-Q4</f>
        <v>-0.26731039258316791</v>
      </c>
      <c r="AB231">
        <f t="shared" si="135"/>
        <v>-0.26731039258316791</v>
      </c>
      <c r="AC231">
        <v>3</v>
      </c>
    </row>
    <row r="232" spans="23:29">
      <c r="W232">
        <f t="shared" ref="W232:W245" si="141">Q5*Q21</f>
        <v>1.8637992831541219</v>
      </c>
      <c r="X232">
        <f t="shared" si="138"/>
        <v>1.8637992831541219</v>
      </c>
      <c r="Y232">
        <f t="shared" ref="Y232:Y245" si="142">BC21</f>
        <v>1.6324454538189681</v>
      </c>
      <c r="AA232">
        <f t="shared" si="140"/>
        <v>-0.2313538293351538</v>
      </c>
      <c r="AB232">
        <f t="shared" si="135"/>
        <v>-0.2313538293351538</v>
      </c>
      <c r="AC232">
        <v>3</v>
      </c>
    </row>
    <row r="233" spans="23:29">
      <c r="W233">
        <f t="shared" si="141"/>
        <v>1.8134263295553619</v>
      </c>
      <c r="X233">
        <f t="shared" si="138"/>
        <v>1.8134263295553619</v>
      </c>
      <c r="Y233">
        <f t="shared" si="142"/>
        <v>1.6245123211957222</v>
      </c>
      <c r="AA233">
        <f t="shared" si="140"/>
        <v>-0.18891400835963967</v>
      </c>
      <c r="AB233">
        <f t="shared" si="135"/>
        <v>-0.18891400835963967</v>
      </c>
      <c r="AC233">
        <v>3</v>
      </c>
    </row>
    <row r="234" spans="23:29">
      <c r="W234">
        <f t="shared" si="141"/>
        <v>1.7541640312038795</v>
      </c>
      <c r="X234">
        <f t="shared" si="138"/>
        <v>1.7541640312038795</v>
      </c>
      <c r="Y234">
        <f t="shared" si="142"/>
        <v>1.6147036791946017</v>
      </c>
      <c r="AA234">
        <f t="shared" si="140"/>
        <v>-0.13946035200927787</v>
      </c>
      <c r="AB234">
        <f t="shared" si="135"/>
        <v>-0.13946035200927787</v>
      </c>
      <c r="AC234">
        <v>3</v>
      </c>
    </row>
    <row r="235" spans="23:29">
      <c r="W235">
        <f t="shared" si="141"/>
        <v>1.685319289005925</v>
      </c>
      <c r="X235">
        <f t="shared" si="138"/>
        <v>1.685319289005925</v>
      </c>
      <c r="Y235">
        <f t="shared" si="142"/>
        <v>1.6026081953292683</v>
      </c>
      <c r="AA235">
        <f t="shared" si="140"/>
        <v>-8.2711093676656633E-2</v>
      </c>
      <c r="AB235">
        <f t="shared" si="135"/>
        <v>-8.2711093676656633E-2</v>
      </c>
      <c r="AC235">
        <v>3</v>
      </c>
    </row>
    <row r="236" spans="23:29">
      <c r="W236">
        <f t="shared" si="141"/>
        <v>1.6065071262203878</v>
      </c>
      <c r="X236">
        <f t="shared" si="138"/>
        <v>1.6065071262203878</v>
      </c>
      <c r="Y236">
        <f t="shared" si="142"/>
        <v>1.5877413039825052</v>
      </c>
      <c r="AA236">
        <f t="shared" si="140"/>
        <v>-1.876582223788259E-2</v>
      </c>
      <c r="AB236">
        <f t="shared" si="135"/>
        <v>-1.876582223788259E-2</v>
      </c>
      <c r="AC236">
        <v>3</v>
      </c>
    </row>
    <row r="237" spans="23:29">
      <c r="W237">
        <f t="shared" si="141"/>
        <v>1.5177851191612961</v>
      </c>
      <c r="X237">
        <f t="shared" si="138"/>
        <v>1.5177851191612961</v>
      </c>
      <c r="Y237">
        <f t="shared" si="142"/>
        <v>1.569541130725268</v>
      </c>
      <c r="AA237">
        <f t="shared" si="140"/>
        <v>5.1756011563971915E-2</v>
      </c>
      <c r="AB237">
        <f t="shared" si="135"/>
        <v>5.1756011563971915E-2</v>
      </c>
      <c r="AC237">
        <v>3</v>
      </c>
    </row>
    <row r="238" spans="23:29">
      <c r="W238">
        <f t="shared" si="141"/>
        <v>1.4197734543052418</v>
      </c>
      <c r="X238">
        <f t="shared" si="138"/>
        <v>1.4197734543052418</v>
      </c>
      <c r="Y238">
        <f t="shared" si="142"/>
        <v>1.5473693898708578</v>
      </c>
      <c r="AA238">
        <f t="shared" si="140"/>
        <v>0.12759593556561599</v>
      </c>
      <c r="AB238">
        <f t="shared" si="135"/>
        <v>0.12759593556561599</v>
      </c>
      <c r="AC238">
        <v>3</v>
      </c>
    </row>
    <row r="239" spans="23:29">
      <c r="W239">
        <f t="shared" si="141"/>
        <v>1.3137300587330325</v>
      </c>
      <c r="X239">
        <f t="shared" si="138"/>
        <v>1.3137300587330325</v>
      </c>
      <c r="Y239">
        <f t="shared" si="142"/>
        <v>1.5205203145909709</v>
      </c>
      <c r="AA239">
        <f t="shared" si="140"/>
        <v>0.20679025585793842</v>
      </c>
      <c r="AB239">
        <f t="shared" si="135"/>
        <v>0.20679025585793842</v>
      </c>
      <c r="AC239">
        <v>3</v>
      </c>
    </row>
    <row r="240" spans="23:29">
      <c r="W240">
        <f t="shared" si="141"/>
        <v>1.2015498177281305</v>
      </c>
      <c r="X240">
        <f t="shared" si="138"/>
        <v>1.2015498177281305</v>
      </c>
      <c r="Y240">
        <f t="shared" si="142"/>
        <v>1.4882414143252758</v>
      </c>
      <c r="AA240">
        <f t="shared" si="140"/>
        <v>0.28669159659714527</v>
      </c>
      <c r="AB240">
        <f t="shared" si="135"/>
        <v>0.28669159659714527</v>
      </c>
      <c r="AC240">
        <v>3</v>
      </c>
    </row>
    <row r="241" spans="23:29">
      <c r="W241">
        <f t="shared" si="141"/>
        <v>1.0856675218876113</v>
      </c>
      <c r="X241">
        <f t="shared" si="138"/>
        <v>1.0856675218876113</v>
      </c>
      <c r="Y241">
        <f t="shared" si="142"/>
        <v>1.4497702181252208</v>
      </c>
      <c r="AA241">
        <f t="shared" si="140"/>
        <v>0.36410269623760949</v>
      </c>
      <c r="AB241">
        <f t="shared" si="135"/>
        <v>0.36410269623760949</v>
      </c>
      <c r="AC241">
        <v>3</v>
      </c>
    </row>
    <row r="242" spans="23:29">
      <c r="W242">
        <f t="shared" si="141"/>
        <v>0.96886587134766577</v>
      </c>
      <c r="X242">
        <f t="shared" si="138"/>
        <v>0.96886587134766577</v>
      </c>
      <c r="Y242">
        <f t="shared" si="142"/>
        <v>1.4043906612938319</v>
      </c>
      <c r="AA242">
        <f t="shared" si="140"/>
        <v>0.43552478994616617</v>
      </c>
      <c r="AB242">
        <f t="shared" si="135"/>
        <v>0.43552478994616617</v>
      </c>
      <c r="AC242">
        <v>3</v>
      </c>
    </row>
    <row r="243" spans="23:29">
      <c r="W243">
        <f t="shared" si="141"/>
        <v>0.85401654984773312</v>
      </c>
      <c r="X243">
        <f t="shared" si="138"/>
        <v>0.85401654984773312</v>
      </c>
      <c r="Y243">
        <f t="shared" si="142"/>
        <v>1.3515107645510498</v>
      </c>
      <c r="AA243">
        <f t="shared" si="140"/>
        <v>0.49749421470331667</v>
      </c>
      <c r="AB243">
        <f t="shared" si="135"/>
        <v>0.49749421470331667</v>
      </c>
      <c r="AC243">
        <v>3</v>
      </c>
    </row>
    <row r="244" spans="23:29">
      <c r="W244">
        <f t="shared" si="141"/>
        <v>0.74380350309616894</v>
      </c>
      <c r="X244">
        <f t="shared" si="138"/>
        <v>0.74380350309616894</v>
      </c>
      <c r="Y244">
        <f t="shared" si="142"/>
        <v>1.2907591411045092</v>
      </c>
      <c r="AA244">
        <f t="shared" si="140"/>
        <v>0.54695563800834024</v>
      </c>
      <c r="AB244">
        <f t="shared" si="135"/>
        <v>0.54695563800834024</v>
      </c>
      <c r="AC244">
        <v>3</v>
      </c>
    </row>
    <row r="245" spans="23:29">
      <c r="W245">
        <f t="shared" si="141"/>
        <v>0.64048344470872931</v>
      </c>
      <c r="X245">
        <f t="shared" si="138"/>
        <v>0.64048344470872931</v>
      </c>
      <c r="Y245">
        <f t="shared" si="142"/>
        <v>1.2220915019948506</v>
      </c>
      <c r="AA245">
        <f t="shared" si="140"/>
        <v>0.5816080572861213</v>
      </c>
      <c r="AB245">
        <f t="shared" si="135"/>
        <v>0.5816080572861213</v>
      </c>
      <c r="AC245">
        <v>3</v>
      </c>
    </row>
    <row r="246" spans="23:29">
      <c r="W246">
        <f>R4*R20</f>
        <v>1.5687851971037812</v>
      </c>
      <c r="X246">
        <f t="shared" si="138"/>
        <v>1.5687851971037812</v>
      </c>
      <c r="Y246">
        <f>BD20</f>
        <v>1.3410633020344152</v>
      </c>
      <c r="AA246">
        <f t="shared" ref="AA246:AA260" si="143">AM4-R4</f>
        <v>-0.22772189506936602</v>
      </c>
      <c r="AB246">
        <f t="shared" si="135"/>
        <v>-0.22772189506936602</v>
      </c>
      <c r="AC246">
        <v>3</v>
      </c>
    </row>
    <row r="247" spans="23:29">
      <c r="W247">
        <f t="shared" ref="W247:W260" si="144">R5*R21</f>
        <v>1.5339233038348083</v>
      </c>
      <c r="X247">
        <f t="shared" si="138"/>
        <v>1.5339233038348083</v>
      </c>
      <c r="Y247">
        <f t="shared" ref="Y247:Y260" si="145">BD21</f>
        <v>1.3367730778959734</v>
      </c>
      <c r="AA247">
        <f t="shared" si="143"/>
        <v>-0.19715022593883491</v>
      </c>
      <c r="AB247">
        <f t="shared" si="135"/>
        <v>-0.19715022593883491</v>
      </c>
      <c r="AC247">
        <v>3</v>
      </c>
    </row>
    <row r="248" spans="23:29">
      <c r="W248">
        <f t="shared" si="144"/>
        <v>1.4924659172446784</v>
      </c>
      <c r="X248">
        <f t="shared" si="138"/>
        <v>1.4924659172446784</v>
      </c>
      <c r="Y248">
        <f t="shared" si="145"/>
        <v>1.3314487453887949</v>
      </c>
      <c r="AA248">
        <f t="shared" si="143"/>
        <v>-0.16101717185588349</v>
      </c>
      <c r="AB248">
        <f t="shared" si="135"/>
        <v>-0.16101717185588349</v>
      </c>
      <c r="AC248">
        <v>3</v>
      </c>
    </row>
    <row r="249" spans="23:29">
      <c r="W249">
        <f t="shared" si="144"/>
        <v>1.4436925212562903</v>
      </c>
      <c r="X249">
        <f t="shared" si="138"/>
        <v>1.4436925212562903</v>
      </c>
      <c r="Y249">
        <f t="shared" si="145"/>
        <v>1.3248526780591441</v>
      </c>
      <c r="AA249">
        <f t="shared" si="143"/>
        <v>-0.11883984319714624</v>
      </c>
      <c r="AB249">
        <f t="shared" si="135"/>
        <v>-0.11883984319714624</v>
      </c>
      <c r="AC249">
        <v>3</v>
      </c>
    </row>
    <row r="250" spans="23:29">
      <c r="W250">
        <f t="shared" si="144"/>
        <v>1.3870326891818676</v>
      </c>
      <c r="X250">
        <f t="shared" si="138"/>
        <v>1.3870326891818676</v>
      </c>
      <c r="Y250">
        <f t="shared" si="145"/>
        <v>1.3166989330825065</v>
      </c>
      <c r="AA250">
        <f t="shared" si="143"/>
        <v>-7.03337560993611E-2</v>
      </c>
      <c r="AB250">
        <f t="shared" si="135"/>
        <v>-7.03337560993611E-2</v>
      </c>
      <c r="AC250">
        <v>3</v>
      </c>
    </row>
    <row r="251" spans="23:29">
      <c r="W251">
        <f t="shared" si="144"/>
        <v>1.3221695817566026</v>
      </c>
      <c r="X251">
        <f t="shared" si="138"/>
        <v>1.3221695817566026</v>
      </c>
      <c r="Y251">
        <f t="shared" si="145"/>
        <v>1.3066468108291425</v>
      </c>
      <c r="AA251">
        <f t="shared" si="143"/>
        <v>-1.5522770927460128E-2</v>
      </c>
      <c r="AB251">
        <f t="shared" si="135"/>
        <v>-1.5522770927460128E-2</v>
      </c>
      <c r="AC251">
        <v>3</v>
      </c>
    </row>
    <row r="252" spans="23:29">
      <c r="W252">
        <f t="shared" si="144"/>
        <v>1.249150584796465</v>
      </c>
      <c r="X252">
        <f t="shared" si="138"/>
        <v>1.249150584796465</v>
      </c>
      <c r="Y252">
        <f t="shared" si="145"/>
        <v>1.2942954526380259</v>
      </c>
      <c r="AA252">
        <f t="shared" si="143"/>
        <v>4.5144867841560909E-2</v>
      </c>
      <c r="AB252">
        <f t="shared" si="135"/>
        <v>4.5144867841560909E-2</v>
      </c>
      <c r="AC252">
        <v>3</v>
      </c>
    </row>
    <row r="253" spans="23:29">
      <c r="W253">
        <f t="shared" si="144"/>
        <v>1.1684861172600662</v>
      </c>
      <c r="X253">
        <f t="shared" si="138"/>
        <v>1.1684861172600662</v>
      </c>
      <c r="Y253">
        <f t="shared" si="145"/>
        <v>1.2791807904327466</v>
      </c>
      <c r="AA253">
        <f t="shared" si="143"/>
        <v>0.11069467317268034</v>
      </c>
      <c r="AB253">
        <f t="shared" si="135"/>
        <v>0.11069467317268034</v>
      </c>
      <c r="AC253">
        <v>3</v>
      </c>
    </row>
    <row r="254" spans="23:29">
      <c r="W254">
        <f t="shared" si="144"/>
        <v>1.0812114642670094</v>
      </c>
      <c r="X254">
        <f t="shared" si="138"/>
        <v>1.0812114642670094</v>
      </c>
      <c r="Y254">
        <f t="shared" si="145"/>
        <v>1.2607767480784335</v>
      </c>
      <c r="AA254">
        <f t="shared" si="143"/>
        <v>0.17956528381142411</v>
      </c>
      <c r="AB254">
        <f t="shared" si="135"/>
        <v>0.17956528381142411</v>
      </c>
      <c r="AC254">
        <v>3</v>
      </c>
    </row>
    <row r="255" spans="23:29">
      <c r="W255">
        <f t="shared" si="144"/>
        <v>0.98888613317447915</v>
      </c>
      <c r="X255">
        <f t="shared" si="138"/>
        <v>0.98888613317447915</v>
      </c>
      <c r="Y255">
        <f t="shared" si="145"/>
        <v>1.2385032484959748</v>
      </c>
      <c r="AA255">
        <f t="shared" si="143"/>
        <v>0.24961711532149566</v>
      </c>
      <c r="AB255">
        <f t="shared" si="135"/>
        <v>0.24961711532149566</v>
      </c>
      <c r="AC255">
        <v>3</v>
      </c>
    </row>
    <row r="256" spans="23:29">
      <c r="W256">
        <f t="shared" si="144"/>
        <v>0.89351397819068901</v>
      </c>
      <c r="X256">
        <f t="shared" si="138"/>
        <v>0.89351397819068901</v>
      </c>
      <c r="Y256">
        <f t="shared" si="145"/>
        <v>1.2117441660322266</v>
      </c>
      <c r="AA256">
        <f t="shared" si="143"/>
        <v>0.31823018784153756</v>
      </c>
      <c r="AB256">
        <f t="shared" si="135"/>
        <v>0.31823018784153756</v>
      </c>
      <c r="AC256">
        <v>3</v>
      </c>
    </row>
    <row r="257" spans="23:29">
      <c r="W257">
        <f t="shared" si="144"/>
        <v>0.79738518615338883</v>
      </c>
      <c r="X257">
        <f t="shared" si="138"/>
        <v>0.79738518615338883</v>
      </c>
      <c r="Y257">
        <f t="shared" si="145"/>
        <v>1.1798786165908848</v>
      </c>
      <c r="AA257">
        <f t="shared" si="143"/>
        <v>0.38249343043749595</v>
      </c>
      <c r="AB257">
        <f t="shared" si="135"/>
        <v>0.38249343043749595</v>
      </c>
      <c r="AC257">
        <v>3</v>
      </c>
    </row>
    <row r="258" spans="23:29">
      <c r="W258">
        <f t="shared" si="144"/>
        <v>0.70286317819326716</v>
      </c>
      <c r="X258">
        <f t="shared" si="138"/>
        <v>0.70286317819326716</v>
      </c>
      <c r="Y258">
        <f t="shared" si="145"/>
        <v>1.1423284824973334</v>
      </c>
      <c r="AA258">
        <f t="shared" si="143"/>
        <v>0.43946530430406627</v>
      </c>
      <c r="AB258">
        <f t="shared" si="135"/>
        <v>0.43946530430406627</v>
      </c>
      <c r="AC258">
        <v>3</v>
      </c>
    </row>
    <row r="259" spans="23:29">
      <c r="W259">
        <f t="shared" si="144"/>
        <v>0.61215686538003289</v>
      </c>
      <c r="X259">
        <f t="shared" si="138"/>
        <v>0.61215686538003289</v>
      </c>
      <c r="Y259">
        <f t="shared" si="145"/>
        <v>1.0986232959009183</v>
      </c>
      <c r="AA259">
        <f t="shared" si="143"/>
        <v>0.48646643052088545</v>
      </c>
      <c r="AB259">
        <f t="shared" si="135"/>
        <v>0.48646643052088545</v>
      </c>
      <c r="AC259">
        <v>3</v>
      </c>
    </row>
    <row r="260" spans="23:29">
      <c r="W260">
        <f t="shared" si="144"/>
        <v>0.52712354299037012</v>
      </c>
      <c r="X260">
        <f t="shared" si="138"/>
        <v>0.52712354299037012</v>
      </c>
      <c r="Y260">
        <f t="shared" si="145"/>
        <v>1.0484800815070281</v>
      </c>
      <c r="AA260">
        <f t="shared" si="143"/>
        <v>0.52135653851665797</v>
      </c>
      <c r="AB260">
        <f t="shared" si="135"/>
        <v>0.52135653851665797</v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AP60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8.5489599741994186E-10</v>
      </c>
      <c r="BW1" t="s">
        <v>38</v>
      </c>
      <c r="CN1" t="s">
        <v>35</v>
      </c>
      <c r="CQ1" t="s">
        <v>40</v>
      </c>
      <c r="CR1">
        <f>SUM(CN4:DC18)</f>
        <v>1.0676518858965392E-4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10.189231714008006</v>
      </c>
      <c r="E4">
        <f>'Raw data and fitting summary'!E6</f>
        <v>9.583574542204996</v>
      </c>
      <c r="F4">
        <f>'Raw data and fitting summary'!F6</f>
        <v>8.9207525193031323</v>
      </c>
      <c r="G4">
        <f>'Raw data and fitting summary'!G6</f>
        <v>8.2108969120459676</v>
      </c>
      <c r="H4">
        <f>'Raw data and fitting summary'!H6</f>
        <v>7.4680711053068256</v>
      </c>
      <c r="I4">
        <f>'Raw data and fitting summary'!I6</f>
        <v>6.7093426551880428</v>
      </c>
      <c r="J4">
        <f>'Raw data and fitting summary'!J6</f>
        <v>5.9533009154625871</v>
      </c>
      <c r="K4">
        <f>'Raw data and fitting summary'!K6</f>
        <v>5.2182748158671508</v>
      </c>
      <c r="L4">
        <f>'Raw data and fitting summary'!L6</f>
        <v>4.5206028212270803</v>
      </c>
      <c r="M4">
        <f>'Raw data and fitting summary'!M6</f>
        <v>3.8732897935834472</v>
      </c>
      <c r="N4">
        <f>'Raw data and fitting summary'!N6</f>
        <v>3.2852618100950188</v>
      </c>
      <c r="O4">
        <f>'Raw data and fitting summary'!O6</f>
        <v>2.7612574341546301</v>
      </c>
      <c r="P4">
        <f>'Raw data and fitting summary'!P6</f>
        <v>2.3022432113341198</v>
      </c>
      <c r="Q4">
        <f>'Raw data and fitting summary'!Q6</f>
        <v>1.9061583577712606</v>
      </c>
      <c r="R4">
        <f>'Raw data and fitting summary'!R6</f>
        <v>1.5687851971037812</v>
      </c>
      <c r="S4">
        <f>'Raw data and fitting summary'!D43</f>
        <v>9.9999999999999964E-2</v>
      </c>
      <c r="T4">
        <f>'Raw data and fitting summary'!F43</f>
        <v>14.999999999999996</v>
      </c>
      <c r="U4">
        <f>'Raw data and fitting summary'!H43</f>
        <v>0.13000000126249342</v>
      </c>
      <c r="V4">
        <f>'Raw data and fitting summary'!I43</f>
        <v>0.12999983976271098</v>
      </c>
      <c r="X4">
        <f>($T$4*B4/((B4*(1+$C$3/$V$4))+$S$4*(1+$C$3/$U$4)))*C20</f>
        <v>13.636363636363635</v>
      </c>
      <c r="Y4">
        <f>($T$4*B4/((B4*(1+$D$3/$V$4))+$S$4*(1+$D$3/$U$4)))*D20</f>
        <v>10.18922883006667</v>
      </c>
      <c r="Z4">
        <f>($T$4*B4/((B4*(1+$E$3/$V$4))+$S$4*(1+$E$3/$U$4)))*E20</f>
        <v>9.5835713531016999</v>
      </c>
      <c r="AA4">
        <f>($T$4*B4/((B4*(1+$F$3/$V$4))+$S$4*(1+$F$3/$U$4)))*F20</f>
        <v>8.9207490652699288</v>
      </c>
      <c r="AB4">
        <f>($T$4*B4/((B4*(1+$G$3/$V$4))+$S$4*(1+$G$3/$U$4)))*G20</f>
        <v>8.2108932542901272</v>
      </c>
      <c r="AC4">
        <f>($T$4*B4/((B4*(1+$H$3/$V$4))+$S$4*(1+$H$3/$U$4)))*H20</f>
        <v>7.4680673229683689</v>
      </c>
      <c r="AD4">
        <f>($T$4*B4/((B4*(1+$I$3/$V$4))+$S$4*(1+$I$3/$U$4)))*I20</f>
        <v>6.7093388391435438</v>
      </c>
      <c r="AE4">
        <f>($T$4*B4/((B4*(1+$J$3/$V$4))+$S$4*(1+$J$3/$U$4)))*J20</f>
        <v>5.9532971598642197</v>
      </c>
      <c r="AF4">
        <f>($T$4*B4/((B4*(1+$K$3/$V$4))+$S$4*(1+$K$3/$U$4)))*K20</f>
        <v>5.218271209023202</v>
      </c>
      <c r="AG4">
        <f>($T$4*B4/((B4*(1+$L$3/$V$4))+$S$4*(1+$L$3/$U$4)))*L20</f>
        <v>4.5205994376494107</v>
      </c>
      <c r="AH4">
        <f>($T$4*B4/((B4*(1+$M$3/$V$4))+$S$4*(1+$M$3/$U$4)))*M20</f>
        <v>3.8732866886419659</v>
      </c>
      <c r="AI4">
        <f>($T$4*B4/((B4*(1+$N$3/$V$4))+$S$4*(1+$N$3/$U$4)))*N20</f>
        <v>3.2852590179151022</v>
      </c>
      <c r="AJ4">
        <f>($T$4*B4/((B4*(1+$O$3/$V$4))+$S$4*(1+$O$3/$U$4)))*O20</f>
        <v>2.7612549685285268</v>
      </c>
      <c r="AK4">
        <f>($T$4*B4/((B4*(1+$P$3/$V$4))+$S$4*(1+$P$3/$U$4)))*P20</f>
        <v>2.3022410688094976</v>
      </c>
      <c r="AL4">
        <f>($T$4*B4/((B4*(1+$Q$3/$V$4))+$S$4*(1+$Q$3/$U$4)))*Q20</f>
        <v>1.9061565218613183</v>
      </c>
      <c r="AM4">
        <f>($T$4*B4/((B4*(1+$R$3/$V$4))+$S$4*(1+$R$3/$U$4)))*R20</f>
        <v>1.5687836426765893</v>
      </c>
      <c r="AO4">
        <f>IFERROR(X4, 0)</f>
        <v>13.636363636363635</v>
      </c>
      <c r="AP4">
        <f t="shared" ref="AP4:BD18" si="4">IFERROR(Y4, 0)</f>
        <v>10.18922883006667</v>
      </c>
      <c r="AQ4">
        <f t="shared" si="4"/>
        <v>9.5835713531016999</v>
      </c>
      <c r="AR4">
        <f t="shared" si="4"/>
        <v>8.9207490652699288</v>
      </c>
      <c r="AS4">
        <f t="shared" si="4"/>
        <v>8.2108932542901272</v>
      </c>
      <c r="AT4">
        <f t="shared" si="4"/>
        <v>7.4680673229683689</v>
      </c>
      <c r="AU4">
        <f t="shared" si="4"/>
        <v>6.7093388391435438</v>
      </c>
      <c r="AV4">
        <f t="shared" si="4"/>
        <v>5.9532971598642197</v>
      </c>
      <c r="AW4">
        <f t="shared" si="4"/>
        <v>5.218271209023202</v>
      </c>
      <c r="AX4">
        <f t="shared" si="4"/>
        <v>4.5205994376494107</v>
      </c>
      <c r="AY4">
        <f t="shared" si="4"/>
        <v>3.8732866886419659</v>
      </c>
      <c r="AZ4">
        <f t="shared" si="4"/>
        <v>3.2852590179151022</v>
      </c>
      <c r="BA4">
        <f t="shared" si="4"/>
        <v>2.7612549685285268</v>
      </c>
      <c r="BB4">
        <f t="shared" si="4"/>
        <v>2.3022410688094976</v>
      </c>
      <c r="BC4">
        <f t="shared" si="4"/>
        <v>1.9061565218613183</v>
      </c>
      <c r="BD4">
        <f t="shared" si="4"/>
        <v>1.5687836426765893</v>
      </c>
      <c r="BF4">
        <f>(C4-AO4)^2</f>
        <v>0</v>
      </c>
      <c r="BG4">
        <f>(D4-AP4)^2</f>
        <v>8.3171176318357958E-12</v>
      </c>
      <c r="BH4">
        <f t="shared" ref="BH4:BU18" si="5">(E4-AQ4)^2</f>
        <v>1.0170379833249728E-11</v>
      </c>
      <c r="BI4">
        <f t="shared" si="5"/>
        <v>1.1930345370561544E-11</v>
      </c>
      <c r="BJ4">
        <f t="shared" si="5"/>
        <v>1.3379177788243953E-11</v>
      </c>
      <c r="BK4">
        <f t="shared" si="5"/>
        <v>1.430608420072399E-11</v>
      </c>
      <c r="BL4">
        <f t="shared" si="5"/>
        <v>1.4562195618813125E-11</v>
      </c>
      <c r="BM4">
        <f t="shared" si="5"/>
        <v>1.4104519097257768E-11</v>
      </c>
      <c r="BN4">
        <f t="shared" si="5"/>
        <v>1.3009323271316797E-11</v>
      </c>
      <c r="BO4">
        <f t="shared" si="5"/>
        <v>1.1448597846231257E-11</v>
      </c>
      <c r="BP4">
        <f t="shared" si="5"/>
        <v>9.6406616020356244E-12</v>
      </c>
      <c r="BQ4">
        <f t="shared" si="5"/>
        <v>7.7962686867249656E-12</v>
      </c>
      <c r="BR4">
        <f t="shared" si="5"/>
        <v>6.079312081212096E-12</v>
      </c>
      <c r="BS4">
        <f t="shared" si="5"/>
        <v>4.5904117565695684E-12</v>
      </c>
      <c r="BT4">
        <f t="shared" si="5"/>
        <v>3.3705653162131047E-12</v>
      </c>
      <c r="BU4">
        <f t="shared" si="5"/>
        <v>2.4162438947694232E-12</v>
      </c>
      <c r="BW4">
        <f>ABS((AO4-C4)/AO4)</f>
        <v>0</v>
      </c>
      <c r="BX4">
        <f t="shared" ref="BX4:CL18" si="6">ABS((AP4-D4)/AP4)</f>
        <v>2.8303823424759834E-7</v>
      </c>
      <c r="BY4">
        <f t="shared" si="6"/>
        <v>3.3276773121497094E-7</v>
      </c>
      <c r="BZ4">
        <f t="shared" si="6"/>
        <v>3.8719093858395831E-7</v>
      </c>
      <c r="CA4">
        <f t="shared" si="6"/>
        <v>4.4547599477375863E-7</v>
      </c>
      <c r="CB4">
        <f t="shared" si="6"/>
        <v>5.0646817885888221E-7</v>
      </c>
      <c r="CC4">
        <f t="shared" si="6"/>
        <v>5.6876610207810663E-7</v>
      </c>
      <c r="CD4">
        <f t="shared" si="6"/>
        <v>6.308434245017615E-7</v>
      </c>
      <c r="CE4">
        <f t="shared" si="6"/>
        <v>6.9119518790203753E-7</v>
      </c>
      <c r="CF4">
        <f t="shared" si="6"/>
        <v>7.4847986782957659E-7</v>
      </c>
      <c r="CG4">
        <f t="shared" si="6"/>
        <v>8.0162965740769357E-7</v>
      </c>
      <c r="CH4">
        <f t="shared" si="6"/>
        <v>8.4991165122280908E-7</v>
      </c>
      <c r="CI4">
        <f t="shared" si="6"/>
        <v>8.9293677381821418E-7</v>
      </c>
      <c r="CJ4">
        <f t="shared" si="6"/>
        <v>9.3062566348436876E-7</v>
      </c>
      <c r="CK4">
        <f t="shared" si="6"/>
        <v>9.6314752814792115E-7</v>
      </c>
      <c r="CL4">
        <f t="shared" si="6"/>
        <v>9.9084867381717161E-7</v>
      </c>
      <c r="CN4">
        <f>IFERROR(BW4, 0)</f>
        <v>0</v>
      </c>
      <c r="CO4">
        <f t="shared" ref="CO4:DC18" si="7">IFERROR(BX4, 0)</f>
        <v>2.8303823424759834E-7</v>
      </c>
      <c r="CP4">
        <f t="shared" si="7"/>
        <v>3.3276773121497094E-7</v>
      </c>
      <c r="CQ4">
        <f t="shared" si="7"/>
        <v>3.8719093858395831E-7</v>
      </c>
      <c r="CR4">
        <f t="shared" si="7"/>
        <v>4.4547599477375863E-7</v>
      </c>
      <c r="CS4">
        <f t="shared" si="7"/>
        <v>5.0646817885888221E-7</v>
      </c>
      <c r="CT4">
        <f t="shared" si="7"/>
        <v>5.6876610207810663E-7</v>
      </c>
      <c r="CU4">
        <f t="shared" si="7"/>
        <v>6.308434245017615E-7</v>
      </c>
      <c r="CV4">
        <f t="shared" si="7"/>
        <v>6.9119518790203753E-7</v>
      </c>
      <c r="CW4">
        <f t="shared" si="7"/>
        <v>7.4847986782957659E-7</v>
      </c>
      <c r="CX4">
        <f t="shared" si="7"/>
        <v>8.0162965740769357E-7</v>
      </c>
      <c r="CY4">
        <f t="shared" si="7"/>
        <v>8.4991165122280908E-7</v>
      </c>
      <c r="CZ4">
        <f t="shared" si="7"/>
        <v>8.9293677381821418E-7</v>
      </c>
      <c r="DA4">
        <f t="shared" si="7"/>
        <v>9.3062566348436876E-7</v>
      </c>
      <c r="DB4">
        <f t="shared" si="7"/>
        <v>9.6314752814792115E-7</v>
      </c>
      <c r="DC4">
        <f t="shared" si="7"/>
        <v>9.9084867381717161E-7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9.9628043425856063</v>
      </c>
      <c r="E5">
        <f>'Raw data and fitting summary'!E7</f>
        <v>9.3706062190448876</v>
      </c>
      <c r="F5">
        <f>'Raw data and fitting summary'!F7</f>
        <v>8.7225135744297297</v>
      </c>
      <c r="G5">
        <f>'Raw data and fitting summary'!G7</f>
        <v>8.0284325362227236</v>
      </c>
      <c r="H5">
        <f>'Raw data and fitting summary'!H7</f>
        <v>7.302113969633341</v>
      </c>
      <c r="I5">
        <f>'Raw data and fitting summary'!I7</f>
        <v>6.5602461517394195</v>
      </c>
      <c r="J5">
        <f>'Raw data and fitting summary'!J7</f>
        <v>5.8210053395634187</v>
      </c>
      <c r="K5">
        <f>'Raw data and fitting summary'!K7</f>
        <v>5.1023131532923252</v>
      </c>
      <c r="L5">
        <f>'Raw data and fitting summary'!L7</f>
        <v>4.4201449807553672</v>
      </c>
      <c r="M5">
        <f>'Raw data and fitting summary'!M7</f>
        <v>3.7872166870593706</v>
      </c>
      <c r="N5">
        <f>'Raw data and fitting summary'!N7</f>
        <v>3.2122559920929072</v>
      </c>
      <c r="O5">
        <f>'Raw data and fitting summary'!O7</f>
        <v>2.6998961578400831</v>
      </c>
      <c r="P5">
        <f>'Raw data and fitting summary'!P7</f>
        <v>2.2510822510822504</v>
      </c>
      <c r="Q5">
        <f>'Raw data and fitting summary'!Q7</f>
        <v>1.8637992831541219</v>
      </c>
      <c r="R5">
        <f>'Raw data and fitting summary'!R7</f>
        <v>1.5339233038348083</v>
      </c>
      <c r="X5">
        <f t="shared" ref="X5:X18" si="8">($T$4*B5/((B5*(1+$C$3/$V$4))+$S$4*(1+$C$3/$U$4)))*C21</f>
        <v>13.33333333333333</v>
      </c>
      <c r="Y5">
        <f t="shared" ref="Y5:Y18" si="9">($T$4*B5/((B5*(1+$D$3/$V$4))+$S$4*(1+$D$3/$U$4)))*D21</f>
        <v>9.962801585938772</v>
      </c>
      <c r="Z5">
        <f t="shared" ref="Z5:Z18" si="10">($T$4*B5/((B5*(1+$E$3/$V$4))+$S$4*(1+$E$3/$U$4)))*E21</f>
        <v>9.370603170705655</v>
      </c>
      <c r="AA5">
        <f t="shared" ref="AA5:AA18" si="11">($T$4*B5/((B5*(1+$F$3/$V$4))+$S$4*(1+$F$3/$U$4)))*F21</f>
        <v>8.7225102728543487</v>
      </c>
      <c r="AB5">
        <f t="shared" ref="AB5:AB18" si="12">($T$4*B5/((B5*(1+$G$3/$V$4))+$S$4*(1+$G$3/$U$4)))*G21</f>
        <v>8.0284290399168299</v>
      </c>
      <c r="AC5">
        <f t="shared" ref="AC5:AC18" si="13">($T$4*B5/((B5*(1+$H$3/$V$4))+$S$4*(1+$H$3/$U$4)))*H21</f>
        <v>7.3021103542437871</v>
      </c>
      <c r="AD5">
        <f t="shared" ref="AD5:AD18" si="14">($T$4*B5/((B5*(1+$I$3/$V$4))+$S$4*(1+$I$3/$U$4)))*I21</f>
        <v>6.5602425041315708</v>
      </c>
      <c r="AE5">
        <f t="shared" ref="AE5:AE18" si="15">($T$4*B5/((B5*(1+$J$3/$V$4))+$S$4*(1+$J$3/$U$4)))*J21</f>
        <v>5.8210017497336608</v>
      </c>
      <c r="AF5">
        <f t="shared" ref="AF5:AF18" si="16">($T$4*B5/((B5*(1+$K$3/$V$4))+$S$4*(1+$K$3/$U$4)))*K21</f>
        <v>5.1023097056511002</v>
      </c>
      <c r="AG5">
        <f t="shared" ref="AG5:AG18" si="17">($T$4*B5/((B5*(1+$L$3/$V$4))+$S$4*(1+$L$3/$U$4)))*L21</f>
        <v>4.4201417465256521</v>
      </c>
      <c r="AH5">
        <f t="shared" ref="AH5:AH18" si="18">($T$4*B5/((B5*(1+$M$3/$V$4))+$S$4*(1+$M$3/$U$4)))*M21</f>
        <v>3.7872137191670996</v>
      </c>
      <c r="AI5">
        <f t="shared" ref="AI5:AI18" si="19">($T$4*B5/((B5*(1+$N$3/$V$4))+$S$4*(1+$N$3/$U$4)))*N21</f>
        <v>3.2122533231571953</v>
      </c>
      <c r="AJ5">
        <f t="shared" ref="AJ5:AJ18" si="20">($T$4*B5/((B5*(1+$O$3/$V$4))+$S$4*(1+$O$3/$U$4)))*O21</f>
        <v>2.6998938010444027</v>
      </c>
      <c r="AK5">
        <f t="shared" ref="AK5:AK18" si="21">($T$4*B5/((B5*(1+$P$3/$V$4))+$S$4*(1+$P$3/$U$4)))*P21</f>
        <v>2.2510802031266532</v>
      </c>
      <c r="AL5">
        <f t="shared" ref="AL5:AL18" si="22">($T$4*B5/((B5*(1+$Q$3/$V$4))+$S$4*(1+$Q$3/$U$4)))*Q21</f>
        <v>1.8637975282795189</v>
      </c>
      <c r="AM5">
        <f t="shared" ref="AM5:AM18" si="23">($T$4*B5/((B5*(1+$R$3/$V$4))+$S$4*(1+$R$3/$U$4)))*R21</f>
        <v>1.533921818018571</v>
      </c>
      <c r="AO5">
        <f t="shared" ref="AO5:AO18" si="24">IFERROR(X5, 0)</f>
        <v>13.33333333333333</v>
      </c>
      <c r="AP5">
        <f t="shared" si="4"/>
        <v>9.962801585938772</v>
      </c>
      <c r="AQ5">
        <f t="shared" si="4"/>
        <v>9.370603170705655</v>
      </c>
      <c r="AR5">
        <f t="shared" si="4"/>
        <v>8.7225102728543487</v>
      </c>
      <c r="AS5">
        <f t="shared" si="4"/>
        <v>8.0284290399168299</v>
      </c>
      <c r="AT5">
        <f t="shared" si="4"/>
        <v>7.3021103542437871</v>
      </c>
      <c r="AU5">
        <f t="shared" si="4"/>
        <v>6.5602425041315708</v>
      </c>
      <c r="AV5">
        <f t="shared" si="4"/>
        <v>5.8210017497336608</v>
      </c>
      <c r="AW5">
        <f t="shared" si="4"/>
        <v>5.1023097056511002</v>
      </c>
      <c r="AX5">
        <f t="shared" si="4"/>
        <v>4.4201417465256521</v>
      </c>
      <c r="AY5">
        <f t="shared" si="4"/>
        <v>3.7872137191670996</v>
      </c>
      <c r="AZ5">
        <f t="shared" si="4"/>
        <v>3.2122533231571953</v>
      </c>
      <c r="BA5">
        <f t="shared" si="4"/>
        <v>2.6998938010444027</v>
      </c>
      <c r="BB5">
        <f t="shared" si="4"/>
        <v>2.2510802031266532</v>
      </c>
      <c r="BC5">
        <f t="shared" si="4"/>
        <v>1.8637975282795189</v>
      </c>
      <c r="BD5">
        <f t="shared" si="4"/>
        <v>1.533921818018571</v>
      </c>
      <c r="BF5">
        <f t="shared" ref="BF5:BG18" si="25">(C5-AO5)^2</f>
        <v>3.1554436208840472E-30</v>
      </c>
      <c r="BG5">
        <f t="shared" si="25"/>
        <v>7.5991017693677248E-12</v>
      </c>
      <c r="BH5">
        <f t="shared" si="5"/>
        <v>9.2923720769593189E-12</v>
      </c>
      <c r="BI5">
        <f t="shared" si="5"/>
        <v>1.0900399997001211E-11</v>
      </c>
      <c r="BJ5">
        <f t="shared" si="5"/>
        <v>1.2224154902258334E-11</v>
      </c>
      <c r="BK5">
        <f t="shared" si="5"/>
        <v>1.307104162686151E-11</v>
      </c>
      <c r="BL5">
        <f t="shared" si="5"/>
        <v>1.3305043017575462E-11</v>
      </c>
      <c r="BM5">
        <f t="shared" si="5"/>
        <v>1.2886877690701252E-11</v>
      </c>
      <c r="BN5">
        <f t="shared" si="5"/>
        <v>1.1886230015987015E-11</v>
      </c>
      <c r="BO5">
        <f t="shared" si="5"/>
        <v>1.0460241850387795E-11</v>
      </c>
      <c r="BP5">
        <f t="shared" si="5"/>
        <v>8.8083845325892273E-12</v>
      </c>
      <c r="BQ5">
        <f t="shared" si="5"/>
        <v>7.1232178347427109E-12</v>
      </c>
      <c r="BR5">
        <f t="shared" si="5"/>
        <v>5.5544858791125006E-12</v>
      </c>
      <c r="BS5">
        <f t="shared" si="5"/>
        <v>4.1941221277196999E-12</v>
      </c>
      <c r="BT5">
        <f t="shared" si="5"/>
        <v>3.0795848721353686E-12</v>
      </c>
      <c r="BU5">
        <f t="shared" si="5"/>
        <v>2.2076498912583651E-12</v>
      </c>
      <c r="BW5">
        <f t="shared" ref="BW5:BW18" si="26">ABS((AO5-C5)/AO5)</f>
        <v>1.332267629550188E-16</v>
      </c>
      <c r="BX5">
        <f t="shared" si="6"/>
        <v>2.7669394101425834E-7</v>
      </c>
      <c r="BY5">
        <f t="shared" si="6"/>
        <v>3.2530875302901138E-7</v>
      </c>
      <c r="BZ5">
        <f t="shared" si="6"/>
        <v>3.7851206565639425E-7</v>
      </c>
      <c r="CA5">
        <f t="shared" si="6"/>
        <v>4.3549066402749291E-7</v>
      </c>
      <c r="CB5">
        <f t="shared" si="6"/>
        <v>4.9511571019408792E-7</v>
      </c>
      <c r="CC5">
        <f t="shared" si="6"/>
        <v>5.5601722746660427E-7</v>
      </c>
      <c r="CD5">
        <f t="shared" si="6"/>
        <v>6.167030886159444E-7</v>
      </c>
      <c r="CE5">
        <f t="shared" si="6"/>
        <v>6.7570206903225039E-7</v>
      </c>
      <c r="CF5">
        <f t="shared" si="6"/>
        <v>7.317027146689589E-7</v>
      </c>
      <c r="CG5">
        <f t="shared" si="6"/>
        <v>7.8366115332617599E-7</v>
      </c>
      <c r="CH5">
        <f t="shared" si="6"/>
        <v>8.3086090774688594E-7</v>
      </c>
      <c r="CI5">
        <f t="shared" si="6"/>
        <v>8.729216236134612E-7</v>
      </c>
      <c r="CJ5">
        <f t="shared" si="6"/>
        <v>9.0976571792597335E-7</v>
      </c>
      <c r="CK5">
        <f t="shared" si="6"/>
        <v>9.4155860620011502E-7</v>
      </c>
      <c r="CL5">
        <f t="shared" si="6"/>
        <v>9.6863883147450475E-7</v>
      </c>
      <c r="CN5">
        <f t="shared" ref="CN5:CN18" si="27">IFERROR(BW5, 0)</f>
        <v>1.332267629550188E-16</v>
      </c>
      <c r="CO5">
        <f t="shared" si="7"/>
        <v>2.7669394101425834E-7</v>
      </c>
      <c r="CP5">
        <f t="shared" si="7"/>
        <v>3.2530875302901138E-7</v>
      </c>
      <c r="CQ5">
        <f t="shared" si="7"/>
        <v>3.7851206565639425E-7</v>
      </c>
      <c r="CR5">
        <f t="shared" si="7"/>
        <v>4.3549066402749291E-7</v>
      </c>
      <c r="CS5">
        <f t="shared" si="7"/>
        <v>4.9511571019408792E-7</v>
      </c>
      <c r="CT5">
        <f t="shared" si="7"/>
        <v>5.5601722746660427E-7</v>
      </c>
      <c r="CU5">
        <f t="shared" si="7"/>
        <v>6.167030886159444E-7</v>
      </c>
      <c r="CV5">
        <f t="shared" si="7"/>
        <v>6.7570206903225039E-7</v>
      </c>
      <c r="CW5">
        <f t="shared" si="7"/>
        <v>7.317027146689589E-7</v>
      </c>
      <c r="CX5">
        <f t="shared" si="7"/>
        <v>7.8366115332617599E-7</v>
      </c>
      <c r="CY5">
        <f t="shared" si="7"/>
        <v>8.3086090774688594E-7</v>
      </c>
      <c r="CZ5">
        <f t="shared" si="7"/>
        <v>8.729216236134612E-7</v>
      </c>
      <c r="DA5">
        <f t="shared" si="7"/>
        <v>9.0976571792597335E-7</v>
      </c>
      <c r="DB5">
        <f t="shared" si="7"/>
        <v>9.4155860620011502E-7</v>
      </c>
      <c r="DC5">
        <f t="shared" si="7"/>
        <v>9.6863883147450475E-7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9.6935393603535633</v>
      </c>
      <c r="E6">
        <f>'Raw data and fitting summary'!E8</f>
        <v>9.117346591503134</v>
      </c>
      <c r="F6">
        <f>'Raw data and fitting summary'!F8</f>
        <v>8.4867699643100085</v>
      </c>
      <c r="G6">
        <f>'Raw data and fitting summary'!G8</f>
        <v>7.8114478730815691</v>
      </c>
      <c r="H6">
        <f>'Raw data and fitting summary'!H8</f>
        <v>7.1047595380216295</v>
      </c>
      <c r="I6">
        <f>'Raw data and fitting summary'!I8</f>
        <v>6.3829422016924084</v>
      </c>
      <c r="J6">
        <f>'Raw data and fitting summary'!J8</f>
        <v>5.6636808709265702</v>
      </c>
      <c r="K6">
        <f>'Raw data and fitting summary'!K8</f>
        <v>4.9644127977979382</v>
      </c>
      <c r="L6">
        <f>'Raw data and fitting summary'!L8</f>
        <v>4.3006816028971153</v>
      </c>
      <c r="M6">
        <f>'Raw data and fitting summary'!M8</f>
        <v>3.6848594793010094</v>
      </c>
      <c r="N6">
        <f>'Raw data and fitting summary'!N8</f>
        <v>3.1254382625768828</v>
      </c>
      <c r="O6">
        <f>'Raw data and fitting summary'!O8</f>
        <v>2.6269259914119725</v>
      </c>
      <c r="P6">
        <f>'Raw data and fitting summary'!P8</f>
        <v>2.19024219024219</v>
      </c>
      <c r="Q6">
        <f>'Raw data and fitting summary'!Q8</f>
        <v>1.8134263295553619</v>
      </c>
      <c r="R6">
        <f>'Raw data and fitting summary'!R8</f>
        <v>1.4924659172446784</v>
      </c>
      <c r="X6">
        <f t="shared" si="8"/>
        <v>12.97297297297297</v>
      </c>
      <c r="Y6">
        <f t="shared" si="9"/>
        <v>9.6935367513441957</v>
      </c>
      <c r="Z6">
        <f t="shared" si="10"/>
        <v>9.1173437064235063</v>
      </c>
      <c r="AA6">
        <f t="shared" si="11"/>
        <v>8.4867668395567701</v>
      </c>
      <c r="AB6">
        <f t="shared" si="12"/>
        <v>7.8114445640269752</v>
      </c>
      <c r="AC6">
        <f t="shared" si="13"/>
        <v>7.1047561162611217</v>
      </c>
      <c r="AD6">
        <f t="shared" si="14"/>
        <v>6.3829387494391119</v>
      </c>
      <c r="AE6">
        <f t="shared" si="15"/>
        <v>5.6636774733569428</v>
      </c>
      <c r="AF6">
        <f t="shared" si="16"/>
        <v>4.9644095348016632</v>
      </c>
      <c r="AG6">
        <f t="shared" si="17"/>
        <v>4.3006785418826867</v>
      </c>
      <c r="AH6">
        <f t="shared" si="18"/>
        <v>3.6848566703598169</v>
      </c>
      <c r="AI6">
        <f t="shared" si="19"/>
        <v>3.1254357365810632</v>
      </c>
      <c r="AJ6">
        <f t="shared" si="20"/>
        <v>2.6269237608389329</v>
      </c>
      <c r="AK6">
        <f t="shared" si="21"/>
        <v>2.1902402519687176</v>
      </c>
      <c r="AL6">
        <f t="shared" si="22"/>
        <v>1.8134246686663773</v>
      </c>
      <c r="AM6">
        <f t="shared" si="23"/>
        <v>1.4924645110041304</v>
      </c>
      <c r="AO6">
        <f t="shared" si="24"/>
        <v>12.97297297297297</v>
      </c>
      <c r="AP6">
        <f t="shared" si="4"/>
        <v>9.6935367513441957</v>
      </c>
      <c r="AQ6">
        <f t="shared" si="4"/>
        <v>9.1173437064235063</v>
      </c>
      <c r="AR6">
        <f t="shared" si="4"/>
        <v>8.4867668395567701</v>
      </c>
      <c r="AS6">
        <f t="shared" si="4"/>
        <v>7.8114445640269752</v>
      </c>
      <c r="AT6">
        <f t="shared" si="4"/>
        <v>7.1047561162611217</v>
      </c>
      <c r="AU6">
        <f t="shared" si="4"/>
        <v>6.3829387494391119</v>
      </c>
      <c r="AV6">
        <f t="shared" si="4"/>
        <v>5.6636774733569428</v>
      </c>
      <c r="AW6">
        <f t="shared" si="4"/>
        <v>4.9644095348016632</v>
      </c>
      <c r="AX6">
        <f t="shared" si="4"/>
        <v>4.3006785418826867</v>
      </c>
      <c r="AY6">
        <f t="shared" si="4"/>
        <v>3.6848566703598169</v>
      </c>
      <c r="AZ6">
        <f t="shared" si="4"/>
        <v>3.1254357365810632</v>
      </c>
      <c r="BA6">
        <f t="shared" si="4"/>
        <v>2.6269237608389329</v>
      </c>
      <c r="BB6">
        <f t="shared" si="4"/>
        <v>2.1902402519687176</v>
      </c>
      <c r="BC6">
        <f t="shared" si="4"/>
        <v>1.8134246686663773</v>
      </c>
      <c r="BD6">
        <f t="shared" si="4"/>
        <v>1.4924645110041304</v>
      </c>
      <c r="BF6">
        <f t="shared" si="25"/>
        <v>1.2621774483536189E-29</v>
      </c>
      <c r="BG6">
        <f t="shared" si="25"/>
        <v>6.8069298805379696E-12</v>
      </c>
      <c r="BH6">
        <f t="shared" si="5"/>
        <v>8.3236844578570406E-12</v>
      </c>
      <c r="BI6">
        <f t="shared" si="5"/>
        <v>9.7640828007761233E-12</v>
      </c>
      <c r="BJ6">
        <f t="shared" si="5"/>
        <v>1.094984230535681E-11</v>
      </c>
      <c r="BK6">
        <f t="shared" si="5"/>
        <v>1.1708444972923339E-11</v>
      </c>
      <c r="BL6">
        <f t="shared" si="5"/>
        <v>1.1918052823645903E-11</v>
      </c>
      <c r="BM6">
        <f t="shared" si="5"/>
        <v>1.1543479373145714E-11</v>
      </c>
      <c r="BN6">
        <f t="shared" si="5"/>
        <v>1.0647144690372155E-11</v>
      </c>
      <c r="BO6">
        <f t="shared" si="5"/>
        <v>9.3698093320720029E-12</v>
      </c>
      <c r="BP6">
        <f t="shared" si="5"/>
        <v>7.8901506231121366E-12</v>
      </c>
      <c r="BQ6">
        <f t="shared" si="5"/>
        <v>6.3806548807600809E-12</v>
      </c>
      <c r="BR6">
        <f t="shared" si="5"/>
        <v>4.9754560850248208E-12</v>
      </c>
      <c r="BS6">
        <f t="shared" si="5"/>
        <v>3.7569040537727496E-12</v>
      </c>
      <c r="BT6">
        <f t="shared" si="5"/>
        <v>2.7585522190562197E-12</v>
      </c>
      <c r="BU6">
        <f t="shared" si="5"/>
        <v>1.9775124788605217E-12</v>
      </c>
      <c r="BW6">
        <f t="shared" si="26"/>
        <v>2.7385501274087201E-16</v>
      </c>
      <c r="BX6">
        <f t="shared" si="6"/>
        <v>2.6914937597964697E-7</v>
      </c>
      <c r="BY6">
        <f t="shared" si="6"/>
        <v>3.1643861639363135E-7</v>
      </c>
      <c r="BZ6">
        <f t="shared" si="6"/>
        <v>3.6819124378639886E-7</v>
      </c>
      <c r="CA6">
        <f t="shared" si="6"/>
        <v>4.2361621679178455E-7</v>
      </c>
      <c r="CB6">
        <f t="shared" si="6"/>
        <v>4.816154772709543E-7</v>
      </c>
      <c r="CC6">
        <f t="shared" si="6"/>
        <v>5.4085640362264928E-7</v>
      </c>
      <c r="CD6">
        <f t="shared" si="6"/>
        <v>5.9988755422598196E-7</v>
      </c>
      <c r="CE6">
        <f t="shared" si="6"/>
        <v>6.5727781966434027E-7</v>
      </c>
      <c r="CF6">
        <f t="shared" si="6"/>
        <v>7.1175150590442616E-7</v>
      </c>
      <c r="CG6">
        <f t="shared" si="6"/>
        <v>7.6229320264424924E-7</v>
      </c>
      <c r="CH6">
        <f t="shared" si="6"/>
        <v>8.0820596950991288E-7</v>
      </c>
      <c r="CI6">
        <f t="shared" si="6"/>
        <v>8.4911982329299311E-7</v>
      </c>
      <c r="CJ6">
        <f t="shared" si="6"/>
        <v>8.8495929642799277E-7</v>
      </c>
      <c r="CK6">
        <f t="shared" si="6"/>
        <v>9.1588529331549871E-7</v>
      </c>
      <c r="CL6">
        <f t="shared" si="6"/>
        <v>9.4222712676860393E-7</v>
      </c>
      <c r="CN6">
        <f t="shared" si="27"/>
        <v>2.7385501274087201E-16</v>
      </c>
      <c r="CO6">
        <f t="shared" si="7"/>
        <v>2.6914937597964697E-7</v>
      </c>
      <c r="CP6">
        <f t="shared" si="7"/>
        <v>3.1643861639363135E-7</v>
      </c>
      <c r="CQ6">
        <f t="shared" si="7"/>
        <v>3.6819124378639886E-7</v>
      </c>
      <c r="CR6">
        <f t="shared" si="7"/>
        <v>4.2361621679178455E-7</v>
      </c>
      <c r="CS6">
        <f t="shared" si="7"/>
        <v>4.816154772709543E-7</v>
      </c>
      <c r="CT6">
        <f t="shared" si="7"/>
        <v>5.4085640362264928E-7</v>
      </c>
      <c r="CU6">
        <f t="shared" si="7"/>
        <v>5.9988755422598196E-7</v>
      </c>
      <c r="CV6">
        <f t="shared" si="7"/>
        <v>6.5727781966434027E-7</v>
      </c>
      <c r="CW6">
        <f t="shared" si="7"/>
        <v>7.1175150590442616E-7</v>
      </c>
      <c r="CX6">
        <f t="shared" si="7"/>
        <v>7.6229320264424924E-7</v>
      </c>
      <c r="CY6">
        <f t="shared" si="7"/>
        <v>8.0820596950991288E-7</v>
      </c>
      <c r="CZ6">
        <f t="shared" si="7"/>
        <v>8.4911982329299311E-7</v>
      </c>
      <c r="DA6">
        <f t="shared" si="7"/>
        <v>8.8495929642799277E-7</v>
      </c>
      <c r="DB6">
        <f t="shared" si="7"/>
        <v>9.1588529331549871E-7</v>
      </c>
      <c r="DC6">
        <f t="shared" si="7"/>
        <v>9.4222712676860393E-7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9.3767570283158665</v>
      </c>
      <c r="E7">
        <f>'Raw data and fitting summary'!E9</f>
        <v>8.8193940885128352</v>
      </c>
      <c r="F7">
        <f>'Raw data and fitting summary'!F9</f>
        <v>8.2094245406397466</v>
      </c>
      <c r="G7">
        <f>'Raw data and fitting summary'!G9</f>
        <v>7.5561717987978589</v>
      </c>
      <c r="H7">
        <f>'Raw data and fitting summary'!H9</f>
        <v>6.8725778537725573</v>
      </c>
      <c r="I7">
        <f>'Raw data and fitting summary'!I9</f>
        <v>6.1743493192841603</v>
      </c>
      <c r="J7">
        <f>'Raw data and fitting summary'!J9</f>
        <v>5.4785932607655718</v>
      </c>
      <c r="K7">
        <f>'Raw data and fitting summary'!K9</f>
        <v>4.8021770854515999</v>
      </c>
      <c r="L7">
        <f>'Raw data and fitting summary'!L9</f>
        <v>4.1601364524756397</v>
      </c>
      <c r="M7">
        <f>'Raw data and fitting summary'!M9</f>
        <v>3.5644392348794076</v>
      </c>
      <c r="N7">
        <f>'Raw data and fitting summary'!N9</f>
        <v>3.0232997572639131</v>
      </c>
      <c r="O7">
        <f>'Raw data and fitting summary'!O9</f>
        <v>2.5410787367906664</v>
      </c>
      <c r="P7">
        <f>'Raw data and fitting summary'!P9</f>
        <v>2.1186656480774126</v>
      </c>
      <c r="Q7">
        <f>'Raw data and fitting summary'!Q9</f>
        <v>1.7541640312038795</v>
      </c>
      <c r="R7">
        <f>'Raw data and fitting summary'!R9</f>
        <v>1.4436925212562903</v>
      </c>
      <c r="X7">
        <f t="shared" si="8"/>
        <v>12.549019607843135</v>
      </c>
      <c r="Y7">
        <f t="shared" si="9"/>
        <v>9.3767545877959062</v>
      </c>
      <c r="Z7">
        <f t="shared" si="10"/>
        <v>8.8193913897511855</v>
      </c>
      <c r="AA7">
        <f t="shared" si="11"/>
        <v>8.2094216176825636</v>
      </c>
      <c r="AB7">
        <f t="shared" si="12"/>
        <v>7.5561687034414664</v>
      </c>
      <c r="AC7">
        <f t="shared" si="13"/>
        <v>6.8725746529887735</v>
      </c>
      <c r="AD7">
        <f t="shared" si="14"/>
        <v>6.174346089976801</v>
      </c>
      <c r="AE7">
        <f t="shared" si="15"/>
        <v>5.4785900826104141</v>
      </c>
      <c r="AF7">
        <f t="shared" si="16"/>
        <v>4.8021740331790657</v>
      </c>
      <c r="AG7">
        <f t="shared" si="17"/>
        <v>4.1601335891409956</v>
      </c>
      <c r="AH7">
        <f t="shared" si="18"/>
        <v>3.5644366073391471</v>
      </c>
      <c r="AI7">
        <f t="shared" si="19"/>
        <v>3.0232973943964585</v>
      </c>
      <c r="AJ7">
        <f t="shared" si="20"/>
        <v>2.5410766502676378</v>
      </c>
      <c r="AK7">
        <f t="shared" si="21"/>
        <v>2.1186638349772955</v>
      </c>
      <c r="AL7">
        <f t="shared" si="22"/>
        <v>1.7541624775748079</v>
      </c>
      <c r="AM7">
        <f t="shared" si="23"/>
        <v>1.4436912058305034</v>
      </c>
      <c r="AO7">
        <f t="shared" si="24"/>
        <v>12.549019607843135</v>
      </c>
      <c r="AP7">
        <f t="shared" si="4"/>
        <v>9.3767545877959062</v>
      </c>
      <c r="AQ7">
        <f t="shared" si="4"/>
        <v>8.8193913897511855</v>
      </c>
      <c r="AR7">
        <f t="shared" si="4"/>
        <v>8.2094216176825636</v>
      </c>
      <c r="AS7">
        <f t="shared" si="4"/>
        <v>7.5561687034414664</v>
      </c>
      <c r="AT7">
        <f t="shared" si="4"/>
        <v>6.8725746529887735</v>
      </c>
      <c r="AU7">
        <f t="shared" si="4"/>
        <v>6.174346089976801</v>
      </c>
      <c r="AV7">
        <f t="shared" si="4"/>
        <v>5.4785900826104141</v>
      </c>
      <c r="AW7">
        <f t="shared" si="4"/>
        <v>4.8021740331790657</v>
      </c>
      <c r="AX7">
        <f t="shared" si="4"/>
        <v>4.1601335891409956</v>
      </c>
      <c r="AY7">
        <f t="shared" si="4"/>
        <v>3.5644366073391471</v>
      </c>
      <c r="AZ7">
        <f t="shared" si="4"/>
        <v>3.0232973943964585</v>
      </c>
      <c r="BA7">
        <f t="shared" si="4"/>
        <v>2.5410766502676378</v>
      </c>
      <c r="BB7">
        <f t="shared" si="4"/>
        <v>2.1186638349772955</v>
      </c>
      <c r="BC7">
        <f t="shared" si="4"/>
        <v>1.7541624775748079</v>
      </c>
      <c r="BD7">
        <f t="shared" si="4"/>
        <v>1.4436912058305034</v>
      </c>
      <c r="BF7">
        <f t="shared" si="25"/>
        <v>3.1554436208840472E-30</v>
      </c>
      <c r="BG7">
        <f t="shared" si="25"/>
        <v>5.956137676842361E-12</v>
      </c>
      <c r="BH7">
        <f t="shared" si="5"/>
        <v>7.2833144419505457E-12</v>
      </c>
      <c r="BI7">
        <f t="shared" si="5"/>
        <v>8.543678693419314E-12</v>
      </c>
      <c r="BJ7">
        <f t="shared" si="5"/>
        <v>9.581231196807964E-12</v>
      </c>
      <c r="BK7">
        <f t="shared" si="5"/>
        <v>1.024501683061543E-11</v>
      </c>
      <c r="BL7">
        <f t="shared" si="5"/>
        <v>1.0428426020817264E-11</v>
      </c>
      <c r="BM7">
        <f t="shared" si="5"/>
        <v>1.010067020649508E-11</v>
      </c>
      <c r="BN7">
        <f t="shared" si="5"/>
        <v>9.316367623497542E-12</v>
      </c>
      <c r="BO7">
        <f t="shared" si="5"/>
        <v>8.198685283841594E-12</v>
      </c>
      <c r="BP7">
        <f t="shared" si="5"/>
        <v>6.9039678204448186E-12</v>
      </c>
      <c r="BQ7">
        <f t="shared" si="5"/>
        <v>5.5831426079423716E-12</v>
      </c>
      <c r="BR7">
        <f t="shared" si="5"/>
        <v>4.353578348782752E-12</v>
      </c>
      <c r="BS7">
        <f t="shared" si="5"/>
        <v>3.287332034823722E-12</v>
      </c>
      <c r="BT7">
        <f t="shared" si="5"/>
        <v>2.413763292169161E-12</v>
      </c>
      <c r="BU7">
        <f t="shared" si="5"/>
        <v>1.7303450010071646E-12</v>
      </c>
      <c r="BW7">
        <f t="shared" si="26"/>
        <v>1.4155343563970747E-16</v>
      </c>
      <c r="BX7">
        <f t="shared" si="6"/>
        <v>2.6027341736355151E-7</v>
      </c>
      <c r="BY7">
        <f t="shared" si="6"/>
        <v>3.0600316172010638E-7</v>
      </c>
      <c r="BZ7">
        <f t="shared" si="6"/>
        <v>3.5604910054375289E-7</v>
      </c>
      <c r="CA7">
        <f t="shared" si="6"/>
        <v>4.0964627895686413E-7</v>
      </c>
      <c r="CB7">
        <f t="shared" si="6"/>
        <v>4.6573285055618184E-7</v>
      </c>
      <c r="CC7">
        <f t="shared" si="6"/>
        <v>5.230201404713118E-7</v>
      </c>
      <c r="CD7">
        <f t="shared" si="6"/>
        <v>5.8010457248852384E-7</v>
      </c>
      <c r="CE7">
        <f t="shared" si="6"/>
        <v>6.3560223206981346E-7</v>
      </c>
      <c r="CF7">
        <f t="shared" si="6"/>
        <v>6.8827949456438968E-7</v>
      </c>
      <c r="CG7">
        <f t="shared" si="6"/>
        <v>7.3715443699298869E-7</v>
      </c>
      <c r="CH7">
        <f t="shared" si="6"/>
        <v>7.8155310124819429E-7</v>
      </c>
      <c r="CI7">
        <f t="shared" si="6"/>
        <v>8.2111770550384042E-7</v>
      </c>
      <c r="CJ7">
        <f t="shared" si="6"/>
        <v>8.5577527081987273E-7</v>
      </c>
      <c r="CK7">
        <f t="shared" si="6"/>
        <v>8.8568139580978309E-7</v>
      </c>
      <c r="CL7">
        <f t="shared" si="6"/>
        <v>9.1115453335899425E-7</v>
      </c>
      <c r="CN7">
        <f t="shared" si="27"/>
        <v>1.4155343563970747E-16</v>
      </c>
      <c r="CO7">
        <f t="shared" si="7"/>
        <v>2.6027341736355151E-7</v>
      </c>
      <c r="CP7">
        <f t="shared" si="7"/>
        <v>3.0600316172010638E-7</v>
      </c>
      <c r="CQ7">
        <f t="shared" si="7"/>
        <v>3.5604910054375289E-7</v>
      </c>
      <c r="CR7">
        <f t="shared" si="7"/>
        <v>4.0964627895686413E-7</v>
      </c>
      <c r="CS7">
        <f t="shared" si="7"/>
        <v>4.6573285055618184E-7</v>
      </c>
      <c r="CT7">
        <f t="shared" si="7"/>
        <v>5.230201404713118E-7</v>
      </c>
      <c r="CU7">
        <f t="shared" si="7"/>
        <v>5.8010457248852384E-7</v>
      </c>
      <c r="CV7">
        <f t="shared" si="7"/>
        <v>6.3560223206981346E-7</v>
      </c>
      <c r="CW7">
        <f t="shared" si="7"/>
        <v>6.8827949456438968E-7</v>
      </c>
      <c r="CX7">
        <f t="shared" si="7"/>
        <v>7.3715443699298869E-7</v>
      </c>
      <c r="CY7">
        <f t="shared" si="7"/>
        <v>7.8155310124819429E-7</v>
      </c>
      <c r="CZ7">
        <f t="shared" si="7"/>
        <v>8.2111770550384042E-7</v>
      </c>
      <c r="DA7">
        <f t="shared" si="7"/>
        <v>8.5577527081987273E-7</v>
      </c>
      <c r="DB7">
        <f t="shared" si="7"/>
        <v>8.8568139580978309E-7</v>
      </c>
      <c r="DC7">
        <f t="shared" si="7"/>
        <v>9.1115453335899425E-7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9.0087524353678319</v>
      </c>
      <c r="E8">
        <f>'Raw data and fitting summary'!E10</f>
        <v>8.4732640222446705</v>
      </c>
      <c r="F8">
        <f>'Raw data and fitting summary'!F10</f>
        <v>7.8872336246020787</v>
      </c>
      <c r="G8">
        <f>'Raw data and fitting summary'!G10</f>
        <v>7.2596187454698411</v>
      </c>
      <c r="H8">
        <f>'Raw data and fitting summary'!H10</f>
        <v>6.6028534482084842</v>
      </c>
      <c r="I8">
        <f>'Raw data and fitting summary'!I10</f>
        <v>5.9320279174284236</v>
      </c>
      <c r="J8">
        <f>'Raw data and fitting summary'!J10</f>
        <v>5.2635778266695912</v>
      </c>
      <c r="K8">
        <f>'Raw data and fitting summary'!K10</f>
        <v>4.6137085970115841</v>
      </c>
      <c r="L8">
        <f>'Raw data and fitting summary'!L10</f>
        <v>3.9968657910754972</v>
      </c>
      <c r="M8">
        <f>'Raw data and fitting summary'!M10</f>
        <v>3.4245475851588658</v>
      </c>
      <c r="N8">
        <f>'Raw data and fitting summary'!N10</f>
        <v>2.9046459206366011</v>
      </c>
      <c r="O8">
        <f>'Raw data and fitting summary'!O10</f>
        <v>2.4413503719244702</v>
      </c>
      <c r="P8">
        <f>'Raw data and fitting summary'!P10</f>
        <v>2.0355155049032594</v>
      </c>
      <c r="Q8">
        <f>'Raw data and fitting summary'!Q10</f>
        <v>1.685319289005925</v>
      </c>
      <c r="R8">
        <f>'Raw data and fitting summary'!R10</f>
        <v>1.3870326891818676</v>
      </c>
      <c r="X8">
        <f t="shared" si="8"/>
        <v>12.05651491365777</v>
      </c>
      <c r="Y8">
        <f t="shared" si="9"/>
        <v>9.008750183520311</v>
      </c>
      <c r="Z8">
        <f t="shared" si="10"/>
        <v>8.4732615321196789</v>
      </c>
      <c r="AA8">
        <f t="shared" si="11"/>
        <v>7.8872309276137242</v>
      </c>
      <c r="AB8">
        <f t="shared" si="12"/>
        <v>7.2596158894101581</v>
      </c>
      <c r="AC8">
        <f t="shared" si="13"/>
        <v>6.6028504948718147</v>
      </c>
      <c r="AD8">
        <f t="shared" si="14"/>
        <v>5.9320249377732797</v>
      </c>
      <c r="AE8">
        <f t="shared" si="15"/>
        <v>5.2635748942121534</v>
      </c>
      <c r="AF8">
        <f t="shared" si="16"/>
        <v>4.6137057807049935</v>
      </c>
      <c r="AG8">
        <f t="shared" si="17"/>
        <v>3.9968631491003275</v>
      </c>
      <c r="AH8">
        <f t="shared" si="18"/>
        <v>3.4245451607492172</v>
      </c>
      <c r="AI8">
        <f t="shared" si="19"/>
        <v>2.9046437404383556</v>
      </c>
      <c r="AJ8">
        <f t="shared" si="20"/>
        <v>2.4413484467069377</v>
      </c>
      <c r="AK8">
        <f t="shared" si="21"/>
        <v>2.035513831970782</v>
      </c>
      <c r="AL8">
        <f t="shared" si="22"/>
        <v>1.6853178554852324</v>
      </c>
      <c r="AM8">
        <f t="shared" si="23"/>
        <v>1.3870314754493742</v>
      </c>
      <c r="AO8">
        <f t="shared" si="24"/>
        <v>12.05651491365777</v>
      </c>
      <c r="AP8">
        <f t="shared" si="4"/>
        <v>9.008750183520311</v>
      </c>
      <c r="AQ8">
        <f t="shared" si="4"/>
        <v>8.4732615321196789</v>
      </c>
      <c r="AR8">
        <f t="shared" si="4"/>
        <v>7.8872309276137242</v>
      </c>
      <c r="AS8">
        <f t="shared" si="4"/>
        <v>7.2596158894101581</v>
      </c>
      <c r="AT8">
        <f t="shared" si="4"/>
        <v>6.6028504948718147</v>
      </c>
      <c r="AU8">
        <f t="shared" si="4"/>
        <v>5.9320249377732797</v>
      </c>
      <c r="AV8">
        <f t="shared" si="4"/>
        <v>5.2635748942121534</v>
      </c>
      <c r="AW8">
        <f t="shared" si="4"/>
        <v>4.6137057807049935</v>
      </c>
      <c r="AX8">
        <f t="shared" si="4"/>
        <v>3.9968631491003275</v>
      </c>
      <c r="AY8">
        <f t="shared" si="4"/>
        <v>3.4245451607492172</v>
      </c>
      <c r="AZ8">
        <f t="shared" si="4"/>
        <v>2.9046437404383556</v>
      </c>
      <c r="BA8">
        <f t="shared" si="4"/>
        <v>2.4413484467069377</v>
      </c>
      <c r="BB8">
        <f t="shared" si="4"/>
        <v>2.035513831970782</v>
      </c>
      <c r="BC8">
        <f t="shared" si="4"/>
        <v>1.6853178554852324</v>
      </c>
      <c r="BD8">
        <f t="shared" si="4"/>
        <v>1.3870314754493742</v>
      </c>
      <c r="BF8">
        <f t="shared" si="25"/>
        <v>0</v>
      </c>
      <c r="BG8">
        <f t="shared" si="25"/>
        <v>5.0708172573630602E-12</v>
      </c>
      <c r="BH8">
        <f t="shared" si="5"/>
        <v>6.200722473485999E-12</v>
      </c>
      <c r="BI8">
        <f t="shared" si="5"/>
        <v>7.2737461838908979E-12</v>
      </c>
      <c r="BJ8">
        <f t="shared" si="5"/>
        <v>8.1570769127227326E-12</v>
      </c>
      <c r="BK8">
        <f t="shared" si="5"/>
        <v>8.7221974830725843E-12</v>
      </c>
      <c r="BL8">
        <f t="shared" si="5"/>
        <v>8.8783447768864834E-12</v>
      </c>
      <c r="BM8">
        <f t="shared" si="5"/>
        <v>8.5993066243054907E-12</v>
      </c>
      <c r="BN8">
        <f t="shared" si="5"/>
        <v>7.931582812272964E-12</v>
      </c>
      <c r="BO8">
        <f t="shared" si="5"/>
        <v>6.9800327975659169E-12</v>
      </c>
      <c r="BP8">
        <f t="shared" si="5"/>
        <v>5.8777621441942041E-12</v>
      </c>
      <c r="BQ8">
        <f t="shared" si="5"/>
        <v>4.753264389654547E-12</v>
      </c>
      <c r="BR8">
        <f t="shared" si="5"/>
        <v>3.7064625474674931E-12</v>
      </c>
      <c r="BS8">
        <f t="shared" si="5"/>
        <v>2.7987030740625523E-12</v>
      </c>
      <c r="BT8">
        <f t="shared" si="5"/>
        <v>2.0549815760988524E-12</v>
      </c>
      <c r="BU8">
        <f t="shared" si="5"/>
        <v>1.473146565532985E-12</v>
      </c>
      <c r="BW8">
        <f t="shared" si="26"/>
        <v>0</v>
      </c>
      <c r="BX8">
        <f t="shared" si="6"/>
        <v>2.4996225614234116E-7</v>
      </c>
      <c r="BY8">
        <f t="shared" si="6"/>
        <v>2.9388034136553389E-7</v>
      </c>
      <c r="BZ8">
        <f t="shared" si="6"/>
        <v>3.4194362751320252E-7</v>
      </c>
      <c r="CA8">
        <f t="shared" si="6"/>
        <v>3.9341746539820893E-7</v>
      </c>
      <c r="CB8">
        <f t="shared" si="6"/>
        <v>4.4728207487600293E-7</v>
      </c>
      <c r="CC8">
        <f t="shared" si="6"/>
        <v>5.0229983440892853E-7</v>
      </c>
      <c r="CD8">
        <f t="shared" si="6"/>
        <v>5.5712277239370531E-7</v>
      </c>
      <c r="CE8">
        <f t="shared" si="6"/>
        <v>6.104218007097305E-7</v>
      </c>
      <c r="CF8">
        <f t="shared" si="6"/>
        <v>6.6101216658940977E-7</v>
      </c>
      <c r="CG8">
        <f t="shared" si="6"/>
        <v>7.0795084742386231E-7</v>
      </c>
      <c r="CH8">
        <f t="shared" si="6"/>
        <v>7.505905853930451E-7</v>
      </c>
      <c r="CI8">
        <f t="shared" si="6"/>
        <v>7.885877720989027E-7</v>
      </c>
      <c r="CJ8">
        <f t="shared" si="6"/>
        <v>8.2187232096427764E-7</v>
      </c>
      <c r="CK8">
        <f t="shared" si="6"/>
        <v>8.5059366571687146E-7</v>
      </c>
      <c r="CL8">
        <f t="shared" si="6"/>
        <v>8.7505764280219343E-7</v>
      </c>
      <c r="CN8">
        <f t="shared" si="27"/>
        <v>0</v>
      </c>
      <c r="CO8">
        <f t="shared" si="7"/>
        <v>2.4996225614234116E-7</v>
      </c>
      <c r="CP8">
        <f t="shared" si="7"/>
        <v>2.9388034136553389E-7</v>
      </c>
      <c r="CQ8">
        <f t="shared" si="7"/>
        <v>3.4194362751320252E-7</v>
      </c>
      <c r="CR8">
        <f t="shared" si="7"/>
        <v>3.9341746539820893E-7</v>
      </c>
      <c r="CS8">
        <f t="shared" si="7"/>
        <v>4.4728207487600293E-7</v>
      </c>
      <c r="CT8">
        <f t="shared" si="7"/>
        <v>5.0229983440892853E-7</v>
      </c>
      <c r="CU8">
        <f t="shared" si="7"/>
        <v>5.5712277239370531E-7</v>
      </c>
      <c r="CV8">
        <f t="shared" si="7"/>
        <v>6.104218007097305E-7</v>
      </c>
      <c r="CW8">
        <f t="shared" si="7"/>
        <v>6.6101216658940977E-7</v>
      </c>
      <c r="CX8">
        <f t="shared" si="7"/>
        <v>7.0795084742386231E-7</v>
      </c>
      <c r="CY8">
        <f t="shared" si="7"/>
        <v>7.505905853930451E-7</v>
      </c>
      <c r="CZ8">
        <f t="shared" si="7"/>
        <v>7.885877720989027E-7</v>
      </c>
      <c r="DA8">
        <f t="shared" si="7"/>
        <v>8.2187232096427764E-7</v>
      </c>
      <c r="DB8">
        <f t="shared" si="7"/>
        <v>8.5059366571687146E-7</v>
      </c>
      <c r="DC8">
        <f t="shared" si="7"/>
        <v>8.7505764280219343E-7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8.5874677161680655</v>
      </c>
      <c r="E9">
        <f>'Raw data and fitting summary'!E11</f>
        <v>8.0770208487390267</v>
      </c>
      <c r="F9">
        <f>'Raw data and fitting summary'!F11</f>
        <v>7.5183955389023938</v>
      </c>
      <c r="G9">
        <f>'Raw data and fitting summary'!G11</f>
        <v>6.920130401592651</v>
      </c>
      <c r="H9">
        <f>'Raw data and fitting summary'!H11</f>
        <v>6.2940780344314327</v>
      </c>
      <c r="I9">
        <f>'Raw data and fitting summary'!I11</f>
        <v>5.6546229456070423</v>
      </c>
      <c r="J9">
        <f>'Raw data and fitting summary'!J11</f>
        <v>5.01743221187958</v>
      </c>
      <c r="K9">
        <f>'Raw data and fitting summary'!K11</f>
        <v>4.3979534250600514</v>
      </c>
      <c r="L9">
        <f>'Raw data and fitting summary'!L11</f>
        <v>3.8099566164086673</v>
      </c>
      <c r="M9">
        <f>'Raw data and fitting summary'!M11</f>
        <v>3.2644022622464615</v>
      </c>
      <c r="N9">
        <f>'Raw data and fitting summary'!N11</f>
        <v>2.7688132457097119</v>
      </c>
      <c r="O9">
        <f>'Raw data and fitting summary'!O11</f>
        <v>2.3271832202257956</v>
      </c>
      <c r="P9">
        <f>'Raw data and fitting summary'!P11</f>
        <v>1.9403267888116369</v>
      </c>
      <c r="Q9">
        <f>'Raw data and fitting summary'!Q11</f>
        <v>1.6065071262203878</v>
      </c>
      <c r="R9">
        <f>'Raw data and fitting summary'!R11</f>
        <v>1.3221695817566026</v>
      </c>
      <c r="U9" t="str">
        <f>BI1</f>
        <v>Sum R2</v>
      </c>
      <c r="V9">
        <f>BJ1</f>
        <v>8.5489599741994186E-10</v>
      </c>
      <c r="X9">
        <f t="shared" si="8"/>
        <v>11.492704826038159</v>
      </c>
      <c r="Y9">
        <f t="shared" si="9"/>
        <v>8.58746567099241</v>
      </c>
      <c r="Z9">
        <f t="shared" si="10"/>
        <v>8.0770185871547184</v>
      </c>
      <c r="AA9">
        <f t="shared" si="11"/>
        <v>7.518393089440389</v>
      </c>
      <c r="AB9">
        <f t="shared" si="12"/>
        <v>6.9201278076586865</v>
      </c>
      <c r="AC9">
        <f t="shared" si="13"/>
        <v>6.2940753521484387</v>
      </c>
      <c r="AD9">
        <f t="shared" si="14"/>
        <v>5.6546202394210461</v>
      </c>
      <c r="AE9">
        <f t="shared" si="15"/>
        <v>5.0174295485595337</v>
      </c>
      <c r="AF9">
        <f t="shared" si="16"/>
        <v>4.3979508672306604</v>
      </c>
      <c r="AG9">
        <f t="shared" si="17"/>
        <v>3.8099542169107661</v>
      </c>
      <c r="AH9">
        <f t="shared" si="18"/>
        <v>3.2644000603461771</v>
      </c>
      <c r="AI9">
        <f t="shared" si="19"/>
        <v>2.7688112656074018</v>
      </c>
      <c r="AJ9">
        <f t="shared" si="20"/>
        <v>2.3271814717023758</v>
      </c>
      <c r="AK9">
        <f t="shared" si="21"/>
        <v>1.9403252694188562</v>
      </c>
      <c r="AL9">
        <f t="shared" si="22"/>
        <v>1.6065058242664694</v>
      </c>
      <c r="AM9">
        <f t="shared" si="23"/>
        <v>1.3221684794189903</v>
      </c>
      <c r="AO9">
        <f t="shared" si="24"/>
        <v>11.492704826038159</v>
      </c>
      <c r="AP9">
        <f t="shared" si="4"/>
        <v>8.58746567099241</v>
      </c>
      <c r="AQ9">
        <f t="shared" si="4"/>
        <v>8.0770185871547184</v>
      </c>
      <c r="AR9">
        <f t="shared" si="4"/>
        <v>7.518393089440389</v>
      </c>
      <c r="AS9">
        <f t="shared" si="4"/>
        <v>6.9201278076586865</v>
      </c>
      <c r="AT9">
        <f t="shared" si="4"/>
        <v>6.2940753521484387</v>
      </c>
      <c r="AU9">
        <f t="shared" si="4"/>
        <v>5.6546202394210461</v>
      </c>
      <c r="AV9">
        <f t="shared" si="4"/>
        <v>5.0174295485595337</v>
      </c>
      <c r="AW9">
        <f t="shared" si="4"/>
        <v>4.3979508672306604</v>
      </c>
      <c r="AX9">
        <f t="shared" si="4"/>
        <v>3.8099542169107661</v>
      </c>
      <c r="AY9">
        <f t="shared" si="4"/>
        <v>3.2644000603461771</v>
      </c>
      <c r="AZ9">
        <f t="shared" si="4"/>
        <v>2.7688112656074018</v>
      </c>
      <c r="BA9">
        <f t="shared" si="4"/>
        <v>2.3271814717023758</v>
      </c>
      <c r="BB9">
        <f t="shared" si="4"/>
        <v>1.9403252694188562</v>
      </c>
      <c r="BC9">
        <f t="shared" si="4"/>
        <v>1.6065058242664694</v>
      </c>
      <c r="BD9">
        <f t="shared" si="4"/>
        <v>1.3221684794189903</v>
      </c>
      <c r="BF9">
        <f t="shared" si="25"/>
        <v>3.1554436208840472E-30</v>
      </c>
      <c r="BG9">
        <f t="shared" si="25"/>
        <v>4.182743461834406E-12</v>
      </c>
      <c r="BH9">
        <f t="shared" si="5"/>
        <v>5.1147635834213973E-12</v>
      </c>
      <c r="BI9">
        <f t="shared" si="5"/>
        <v>5.9998641128767426E-12</v>
      </c>
      <c r="BJ9">
        <f t="shared" si="5"/>
        <v>6.7284934122490376E-12</v>
      </c>
      <c r="BK9">
        <f t="shared" si="5"/>
        <v>7.1946420595673391E-12</v>
      </c>
      <c r="BL9">
        <f t="shared" si="5"/>
        <v>7.3234426459309504E-12</v>
      </c>
      <c r="BM9">
        <f t="shared" si="5"/>
        <v>7.0932736689228384E-12</v>
      </c>
      <c r="BN9">
        <f t="shared" si="5"/>
        <v>6.5424911932533988E-12</v>
      </c>
      <c r="BO9">
        <f t="shared" si="5"/>
        <v>5.7575901781609233E-12</v>
      </c>
      <c r="BP9">
        <f t="shared" si="5"/>
        <v>4.8483648621173027E-12</v>
      </c>
      <c r="BQ9">
        <f t="shared" si="5"/>
        <v>3.9208051585321052E-12</v>
      </c>
      <c r="BR9">
        <f t="shared" si="5"/>
        <v>3.0573341496979016E-12</v>
      </c>
      <c r="BS9">
        <f t="shared" si="5"/>
        <v>2.3085544220500651E-12</v>
      </c>
      <c r="BT9">
        <f t="shared" si="5"/>
        <v>1.6950840057759952E-12</v>
      </c>
      <c r="BU9">
        <f t="shared" si="5"/>
        <v>1.2151482114957873E-12</v>
      </c>
      <c r="BW9">
        <f t="shared" si="26"/>
        <v>1.5456386170953353E-16</v>
      </c>
      <c r="BX9">
        <f t="shared" si="6"/>
        <v>2.3815823362236188E-7</v>
      </c>
      <c r="BY9">
        <f t="shared" si="6"/>
        <v>2.8000236521289487E-7</v>
      </c>
      <c r="BZ9">
        <f t="shared" si="6"/>
        <v>3.2579594810272973E-7</v>
      </c>
      <c r="CA9">
        <f t="shared" si="6"/>
        <v>3.7483902560892648E-7</v>
      </c>
      <c r="CB9">
        <f t="shared" si="6"/>
        <v>4.2615997487575542E-7</v>
      </c>
      <c r="CC9">
        <f t="shared" si="6"/>
        <v>4.7857961836513402E-7</v>
      </c>
      <c r="CD9">
        <f t="shared" si="6"/>
        <v>5.3081364083043957E-7</v>
      </c>
      <c r="CE9">
        <f t="shared" si="6"/>
        <v>5.8159571768239864E-7</v>
      </c>
      <c r="CF9">
        <f t="shared" si="6"/>
        <v>6.2979704339009833E-7</v>
      </c>
      <c r="CG9">
        <f t="shared" si="6"/>
        <v>6.7451912866740912E-7</v>
      </c>
      <c r="CH9">
        <f t="shared" si="6"/>
        <v>7.1514528083335408E-7</v>
      </c>
      <c r="CI9">
        <f t="shared" si="6"/>
        <v>7.5134811835367497E-7</v>
      </c>
      <c r="CJ9">
        <f t="shared" si="6"/>
        <v>7.8306086337642989E-7</v>
      </c>
      <c r="CK9">
        <f t="shared" si="6"/>
        <v>8.1042589375473189E-7</v>
      </c>
      <c r="CL9">
        <f t="shared" si="6"/>
        <v>8.3373460301100138E-7</v>
      </c>
      <c r="CN9">
        <f t="shared" si="27"/>
        <v>1.5456386170953353E-16</v>
      </c>
      <c r="CO9">
        <f t="shared" si="7"/>
        <v>2.3815823362236188E-7</v>
      </c>
      <c r="CP9">
        <f t="shared" si="7"/>
        <v>2.8000236521289487E-7</v>
      </c>
      <c r="CQ9">
        <f t="shared" si="7"/>
        <v>3.2579594810272973E-7</v>
      </c>
      <c r="CR9">
        <f t="shared" si="7"/>
        <v>3.7483902560892648E-7</v>
      </c>
      <c r="CS9">
        <f t="shared" si="7"/>
        <v>4.2615997487575542E-7</v>
      </c>
      <c r="CT9">
        <f t="shared" si="7"/>
        <v>4.7857961836513402E-7</v>
      </c>
      <c r="CU9">
        <f t="shared" si="7"/>
        <v>5.3081364083043957E-7</v>
      </c>
      <c r="CV9">
        <f t="shared" si="7"/>
        <v>5.8159571768239864E-7</v>
      </c>
      <c r="CW9">
        <f t="shared" si="7"/>
        <v>6.2979704339009833E-7</v>
      </c>
      <c r="CX9">
        <f t="shared" si="7"/>
        <v>6.7451912866740912E-7</v>
      </c>
      <c r="CY9">
        <f t="shared" si="7"/>
        <v>7.1514528083335408E-7</v>
      </c>
      <c r="CZ9">
        <f t="shared" si="7"/>
        <v>7.5134811835367497E-7</v>
      </c>
      <c r="DA9">
        <f t="shared" si="7"/>
        <v>7.8306086337642989E-7</v>
      </c>
      <c r="DB9">
        <f t="shared" si="7"/>
        <v>8.1042589375473189E-7</v>
      </c>
      <c r="DC9">
        <f t="shared" si="7"/>
        <v>8.3373460301100138E-7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8.1132106407412703</v>
      </c>
      <c r="E10">
        <f>'Raw data and fitting summary'!E12</f>
        <v>7.6309540438912862</v>
      </c>
      <c r="F10">
        <f>'Raw data and fitting summary'!F12</f>
        <v>7.1031797386183966</v>
      </c>
      <c r="G10">
        <f>'Raw data and fitting summary'!G12</f>
        <v>6.537954780757147</v>
      </c>
      <c r="H10">
        <f>'Raw data and fitting summary'!H12</f>
        <v>5.9464771886666847</v>
      </c>
      <c r="I10">
        <f>'Raw data and fitting summary'!I12</f>
        <v>5.3423370623337005</v>
      </c>
      <c r="J10">
        <f>'Raw data and fitting summary'!J12</f>
        <v>4.7403362383508414</v>
      </c>
      <c r="K10">
        <f>'Raw data and fitting summary'!K12</f>
        <v>4.1550691897801597</v>
      </c>
      <c r="L10">
        <f>'Raw data and fitting summary'!L12</f>
        <v>3.5995454751825986</v>
      </c>
      <c r="M10">
        <f>'Raw data and fitting summary'!M12</f>
        <v>3.0841202604876878</v>
      </c>
      <c r="N10">
        <f>'Raw data and fitting summary'!N12</f>
        <v>2.6159009651964511</v>
      </c>
      <c r="O10">
        <f>'Raw data and fitting summary'!O12</f>
        <v>2.1986606866355221</v>
      </c>
      <c r="P10">
        <f>'Raw data and fitting summary'!P12</f>
        <v>1.8331690400259804</v>
      </c>
      <c r="Q10">
        <f>'Raw data and fitting summary'!Q12</f>
        <v>1.5177851191612961</v>
      </c>
      <c r="R10">
        <f>'Raw data and fitting summary'!R12</f>
        <v>1.249150584796465</v>
      </c>
      <c r="U10" s="4" t="s">
        <v>39</v>
      </c>
      <c r="V10">
        <f>CR1</f>
        <v>1.0676518858965392E-4</v>
      </c>
      <c r="X10">
        <f t="shared" si="8"/>
        <v>10.858001237076962</v>
      </c>
      <c r="Y10">
        <f t="shared" si="9"/>
        <v>8.1132088163242244</v>
      </c>
      <c r="Z10">
        <f t="shared" si="10"/>
        <v>7.6309520264249802</v>
      </c>
      <c r="AA10">
        <f t="shared" si="11"/>
        <v>7.1031775535541231</v>
      </c>
      <c r="AB10">
        <f t="shared" si="12"/>
        <v>6.5379524668153755</v>
      </c>
      <c r="AC10">
        <f t="shared" si="13"/>
        <v>5.9464747959123745</v>
      </c>
      <c r="AD10">
        <f t="shared" si="14"/>
        <v>5.3423346482564975</v>
      </c>
      <c r="AE10">
        <f t="shared" si="15"/>
        <v>4.740333862512581</v>
      </c>
      <c r="AF10">
        <f t="shared" si="16"/>
        <v>4.1550669080457689</v>
      </c>
      <c r="AG10">
        <f t="shared" si="17"/>
        <v>3.5995433346892107</v>
      </c>
      <c r="AH10">
        <f t="shared" si="18"/>
        <v>3.0841182962630023</v>
      </c>
      <c r="AI10">
        <f t="shared" si="19"/>
        <v>2.615899198828612</v>
      </c>
      <c r="AJ10">
        <f t="shared" si="20"/>
        <v>2.1986591268496847</v>
      </c>
      <c r="AK10">
        <f t="shared" si="21"/>
        <v>1.8331676846381608</v>
      </c>
      <c r="AL10">
        <f t="shared" si="22"/>
        <v>1.5177839577417425</v>
      </c>
      <c r="AM10">
        <f t="shared" si="23"/>
        <v>1.2491496014464083</v>
      </c>
      <c r="AO10">
        <f t="shared" si="24"/>
        <v>10.858001237076962</v>
      </c>
      <c r="AP10">
        <f t="shared" si="4"/>
        <v>8.1132088163242244</v>
      </c>
      <c r="AQ10">
        <f t="shared" si="4"/>
        <v>7.6309520264249802</v>
      </c>
      <c r="AR10">
        <f t="shared" si="4"/>
        <v>7.1031775535541231</v>
      </c>
      <c r="AS10">
        <f t="shared" si="4"/>
        <v>6.5379524668153755</v>
      </c>
      <c r="AT10">
        <f t="shared" si="4"/>
        <v>5.9464747959123745</v>
      </c>
      <c r="AU10">
        <f t="shared" si="4"/>
        <v>5.3423346482564975</v>
      </c>
      <c r="AV10">
        <f t="shared" si="4"/>
        <v>4.740333862512581</v>
      </c>
      <c r="AW10">
        <f t="shared" si="4"/>
        <v>4.1550669080457689</v>
      </c>
      <c r="AX10">
        <f t="shared" si="4"/>
        <v>3.5995433346892107</v>
      </c>
      <c r="AY10">
        <f t="shared" si="4"/>
        <v>3.0841182962630023</v>
      </c>
      <c r="AZ10">
        <f t="shared" si="4"/>
        <v>2.615899198828612</v>
      </c>
      <c r="BA10">
        <f t="shared" si="4"/>
        <v>2.1986591268496847</v>
      </c>
      <c r="BB10">
        <f t="shared" si="4"/>
        <v>1.8331676846381608</v>
      </c>
      <c r="BC10">
        <f t="shared" si="4"/>
        <v>1.5177839577417425</v>
      </c>
      <c r="BD10">
        <f t="shared" si="4"/>
        <v>1.2491496014464083</v>
      </c>
      <c r="BF10">
        <f t="shared" si="25"/>
        <v>3.1554436208840472E-30</v>
      </c>
      <c r="BG10">
        <f t="shared" si="25"/>
        <v>3.3284975573027325E-12</v>
      </c>
      <c r="BH10">
        <f t="shared" si="5"/>
        <v>4.0701702959043E-12</v>
      </c>
      <c r="BI10">
        <f t="shared" si="5"/>
        <v>4.7745058794083856E-12</v>
      </c>
      <c r="BJ10">
        <f t="shared" si="5"/>
        <v>5.3543265220113224E-12</v>
      </c>
      <c r="BK10">
        <f t="shared" si="5"/>
        <v>5.7252731891869619E-12</v>
      </c>
      <c r="BL10">
        <f t="shared" si="5"/>
        <v>5.8277687421789447E-12</v>
      </c>
      <c r="BM10">
        <f t="shared" si="5"/>
        <v>5.6446074393378211E-12</v>
      </c>
      <c r="BN10">
        <f t="shared" si="5"/>
        <v>5.2063118299919236E-12</v>
      </c>
      <c r="BO10">
        <f t="shared" si="5"/>
        <v>4.581711943514865E-12</v>
      </c>
      <c r="BP10">
        <f t="shared" si="5"/>
        <v>3.8581786153982196E-12</v>
      </c>
      <c r="BQ10">
        <f t="shared" si="5"/>
        <v>3.1200553430303455E-12</v>
      </c>
      <c r="BR10">
        <f t="shared" si="5"/>
        <v>2.4329318584896035E-12</v>
      </c>
      <c r="BS10">
        <f t="shared" si="5"/>
        <v>1.83707614134364E-12</v>
      </c>
      <c r="BT10">
        <f t="shared" si="5"/>
        <v>1.3488953795804769E-12</v>
      </c>
      <c r="BU10">
        <f t="shared" si="5"/>
        <v>9.6697733404295258E-13</v>
      </c>
      <c r="BW10">
        <f t="shared" si="26"/>
        <v>1.6359887981357941E-16</v>
      </c>
      <c r="BX10">
        <f t="shared" si="6"/>
        <v>2.2486997280417637E-7</v>
      </c>
      <c r="BY10">
        <f t="shared" si="6"/>
        <v>2.6437937219738852E-7</v>
      </c>
      <c r="BZ10">
        <f t="shared" si="6"/>
        <v>3.0761785933754693E-7</v>
      </c>
      <c r="CA10">
        <f t="shared" si="6"/>
        <v>3.5392453268366746E-7</v>
      </c>
      <c r="CB10">
        <f t="shared" si="6"/>
        <v>4.0238198131906531E-7</v>
      </c>
      <c r="CC10">
        <f t="shared" si="6"/>
        <v>4.5187682202119912E-7</v>
      </c>
      <c r="CD10">
        <f t="shared" si="6"/>
        <v>5.0119639866244183E-7</v>
      </c>
      <c r="CE10">
        <f t="shared" si="6"/>
        <v>5.4914504176695591E-7</v>
      </c>
      <c r="CF10">
        <f t="shared" si="6"/>
        <v>5.946569297393212E-7</v>
      </c>
      <c r="CG10">
        <f t="shared" si="6"/>
        <v>6.3688370447687654E-7</v>
      </c>
      <c r="CH10">
        <f t="shared" si="6"/>
        <v>6.7524308272185547E-7</v>
      </c>
      <c r="CI10">
        <f t="shared" si="6"/>
        <v>7.0942594890295463E-7</v>
      </c>
      <c r="CJ10">
        <f t="shared" si="6"/>
        <v>7.3936925186549881E-7</v>
      </c>
      <c r="CK10">
        <f t="shared" si="6"/>
        <v>7.6520742475720143E-7</v>
      </c>
      <c r="CL10">
        <f t="shared" si="6"/>
        <v>7.872156029807459E-7</v>
      </c>
      <c r="CN10">
        <f t="shared" si="27"/>
        <v>1.6359887981357941E-16</v>
      </c>
      <c r="CO10">
        <f t="shared" si="7"/>
        <v>2.2486997280417637E-7</v>
      </c>
      <c r="CP10">
        <f t="shared" si="7"/>
        <v>2.6437937219738852E-7</v>
      </c>
      <c r="CQ10">
        <f t="shared" si="7"/>
        <v>3.0761785933754693E-7</v>
      </c>
      <c r="CR10">
        <f t="shared" si="7"/>
        <v>3.5392453268366746E-7</v>
      </c>
      <c r="CS10">
        <f t="shared" si="7"/>
        <v>4.0238198131906531E-7</v>
      </c>
      <c r="CT10">
        <f t="shared" si="7"/>
        <v>4.5187682202119912E-7</v>
      </c>
      <c r="CU10">
        <f t="shared" si="7"/>
        <v>5.0119639866244183E-7</v>
      </c>
      <c r="CV10">
        <f t="shared" si="7"/>
        <v>5.4914504176695591E-7</v>
      </c>
      <c r="CW10">
        <f t="shared" si="7"/>
        <v>5.946569297393212E-7</v>
      </c>
      <c r="CX10">
        <f t="shared" si="7"/>
        <v>6.3688370447687654E-7</v>
      </c>
      <c r="CY10">
        <f t="shared" si="7"/>
        <v>6.7524308272185547E-7</v>
      </c>
      <c r="CZ10">
        <f t="shared" si="7"/>
        <v>7.0942594890295463E-7</v>
      </c>
      <c r="DA10">
        <f t="shared" si="7"/>
        <v>7.3936925186549881E-7</v>
      </c>
      <c r="DB10">
        <f t="shared" si="7"/>
        <v>7.6520742475720143E-7</v>
      </c>
      <c r="DC10">
        <f t="shared" si="7"/>
        <v>7.872156029807459E-7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7.5892963710676318</v>
      </c>
      <c r="E11">
        <f>'Raw data and fitting summary'!E13</f>
        <v>7.1381817134476222</v>
      </c>
      <c r="F11">
        <f>'Raw data and fitting summary'!F13</f>
        <v>6.644488674142492</v>
      </c>
      <c r="G11">
        <f>'Raw data and fitting summary'!G13</f>
        <v>6.115763375184728</v>
      </c>
      <c r="H11">
        <f>'Raw data and fitting summary'!H13</f>
        <v>5.5624807178014084</v>
      </c>
      <c r="I11">
        <f>'Raw data and fitting summary'!I13</f>
        <v>4.9973532150873474</v>
      </c>
      <c r="J11">
        <f>'Raw data and fitting summary'!J13</f>
        <v>4.4342268683004971</v>
      </c>
      <c r="K11">
        <f>'Raw data and fitting summary'!K13</f>
        <v>3.8867537057625756</v>
      </c>
      <c r="L11">
        <f>'Raw data and fitting summary'!L13</f>
        <v>3.367103187869442</v>
      </c>
      <c r="M11">
        <f>'Raw data and fitting summary'!M13</f>
        <v>2.8849617909978029</v>
      </c>
      <c r="N11">
        <f>'Raw data and fitting summary'!N13</f>
        <v>2.4469779697996188</v>
      </c>
      <c r="O11">
        <f>'Raw data and fitting summary'!O13</f>
        <v>2.0566811721244154</v>
      </c>
      <c r="P11">
        <f>'Raw data and fitting summary'!P13</f>
        <v>1.7147913149400968</v>
      </c>
      <c r="Q11">
        <f>'Raw data and fitting summary'!Q13</f>
        <v>1.4197734543052418</v>
      </c>
      <c r="R11">
        <f>'Raw data and fitting summary'!R13</f>
        <v>1.1684861172600662</v>
      </c>
      <c r="X11">
        <f t="shared" si="8"/>
        <v>10.15684086541442</v>
      </c>
      <c r="Y11">
        <f t="shared" si="9"/>
        <v>7.5892947758710188</v>
      </c>
      <c r="Z11">
        <f t="shared" si="10"/>
        <v>7.138179949456525</v>
      </c>
      <c r="AA11">
        <f t="shared" si="11"/>
        <v>6.6444867636104918</v>
      </c>
      <c r="AB11">
        <f t="shared" si="12"/>
        <v>6.1157613519674401</v>
      </c>
      <c r="AC11">
        <f t="shared" si="13"/>
        <v>5.5624786256736103</v>
      </c>
      <c r="AD11">
        <f t="shared" si="14"/>
        <v>4.9973511043156664</v>
      </c>
      <c r="AE11">
        <f t="shared" si="15"/>
        <v>4.4342247909633974</v>
      </c>
      <c r="AF11">
        <f t="shared" si="16"/>
        <v>3.8867517107060956</v>
      </c>
      <c r="AG11">
        <f t="shared" si="17"/>
        <v>3.36710131630839</v>
      </c>
      <c r="AH11">
        <f t="shared" si="18"/>
        <v>2.8849600735589878</v>
      </c>
      <c r="AI11">
        <f t="shared" si="19"/>
        <v>2.4469764253588435</v>
      </c>
      <c r="AJ11">
        <f t="shared" si="20"/>
        <v>2.0566798083106046</v>
      </c>
      <c r="AK11">
        <f t="shared" si="21"/>
        <v>1.7147901298436647</v>
      </c>
      <c r="AL11">
        <f t="shared" si="22"/>
        <v>1.4197724388068347</v>
      </c>
      <c r="AM11">
        <f t="shared" si="23"/>
        <v>1.1684852574584432</v>
      </c>
      <c r="AO11">
        <f t="shared" si="24"/>
        <v>10.15684086541442</v>
      </c>
      <c r="AP11">
        <f t="shared" si="4"/>
        <v>7.5892947758710188</v>
      </c>
      <c r="AQ11">
        <f t="shared" si="4"/>
        <v>7.138179949456525</v>
      </c>
      <c r="AR11">
        <f t="shared" si="4"/>
        <v>6.6444867636104918</v>
      </c>
      <c r="AS11">
        <f t="shared" si="4"/>
        <v>6.1157613519674401</v>
      </c>
      <c r="AT11">
        <f t="shared" si="4"/>
        <v>5.5624786256736103</v>
      </c>
      <c r="AU11">
        <f t="shared" si="4"/>
        <v>4.9973511043156664</v>
      </c>
      <c r="AV11">
        <f t="shared" si="4"/>
        <v>4.4342247909633974</v>
      </c>
      <c r="AW11">
        <f t="shared" si="4"/>
        <v>3.8867517107060956</v>
      </c>
      <c r="AX11">
        <f t="shared" si="4"/>
        <v>3.36710131630839</v>
      </c>
      <c r="AY11">
        <f t="shared" si="4"/>
        <v>2.8849600735589878</v>
      </c>
      <c r="AZ11">
        <f t="shared" si="4"/>
        <v>2.4469764253588435</v>
      </c>
      <c r="BA11">
        <f t="shared" si="4"/>
        <v>2.0566798083106046</v>
      </c>
      <c r="BB11">
        <f t="shared" si="4"/>
        <v>1.7147901298436647</v>
      </c>
      <c r="BC11">
        <f t="shared" si="4"/>
        <v>1.4197724388068347</v>
      </c>
      <c r="BD11">
        <f t="shared" si="4"/>
        <v>1.1684852574584432</v>
      </c>
      <c r="BF11">
        <f t="shared" si="25"/>
        <v>3.1554436208840472E-30</v>
      </c>
      <c r="BG11">
        <f t="shared" si="25"/>
        <v>2.544652234204967E-12</v>
      </c>
      <c r="BH11">
        <f t="shared" si="5"/>
        <v>3.1116645909736047E-12</v>
      </c>
      <c r="BI11">
        <f t="shared" si="5"/>
        <v>3.6501325236353836E-12</v>
      </c>
      <c r="BJ11">
        <f t="shared" si="5"/>
        <v>4.0934081941688575E-12</v>
      </c>
      <c r="BK11">
        <f t="shared" si="5"/>
        <v>4.3769987236435018E-12</v>
      </c>
      <c r="BL11">
        <f t="shared" si="5"/>
        <v>4.4553570892967595E-12</v>
      </c>
      <c r="BM11">
        <f t="shared" si="5"/>
        <v>4.3153294256683947E-12</v>
      </c>
      <c r="BN11">
        <f t="shared" si="5"/>
        <v>3.9802503584687603E-12</v>
      </c>
      <c r="BO11">
        <f t="shared" si="5"/>
        <v>3.502740771040587E-12</v>
      </c>
      <c r="BP11">
        <f t="shared" si="5"/>
        <v>2.9495960838287083E-12</v>
      </c>
      <c r="BQ11">
        <f t="shared" si="5"/>
        <v>2.3852973083153834E-12</v>
      </c>
      <c r="BR11">
        <f t="shared" si="5"/>
        <v>1.8599881104551608E-12</v>
      </c>
      <c r="BS11">
        <f t="shared" si="5"/>
        <v>1.4044535533742213E-12</v>
      </c>
      <c r="BT11">
        <f t="shared" si="5"/>
        <v>1.0312370149079196E-12</v>
      </c>
      <c r="BU11">
        <f t="shared" si="5"/>
        <v>7.3925883093048367E-13</v>
      </c>
      <c r="BW11">
        <f t="shared" si="26"/>
        <v>1.7489265244363671E-16</v>
      </c>
      <c r="BX11">
        <f t="shared" si="6"/>
        <v>2.1019036157301733E-7</v>
      </c>
      <c r="BY11">
        <f t="shared" si="6"/>
        <v>2.4712056990473861E-7</v>
      </c>
      <c r="BZ11">
        <f t="shared" si="6"/>
        <v>2.8753642954386075E-7</v>
      </c>
      <c r="CA11">
        <f t="shared" si="6"/>
        <v>3.3082018271963275E-7</v>
      </c>
      <c r="CB11">
        <f t="shared" si="6"/>
        <v>3.761143078300213E-7</v>
      </c>
      <c r="CC11">
        <f t="shared" si="6"/>
        <v>4.2237810330629956E-7</v>
      </c>
      <c r="CD11">
        <f t="shared" si="6"/>
        <v>4.6847807623649994E-7</v>
      </c>
      <c r="CE11">
        <f t="shared" si="6"/>
        <v>5.1329661077252211E-7</v>
      </c>
      <c r="CF11">
        <f t="shared" si="6"/>
        <v>5.5583746258212031E-7</v>
      </c>
      <c r="CG11">
        <f t="shared" si="6"/>
        <v>5.9530765465477348E-7</v>
      </c>
      <c r="CH11">
        <f t="shared" si="6"/>
        <v>6.3116291569630379E-7</v>
      </c>
      <c r="CI11">
        <f t="shared" si="6"/>
        <v>6.631143094137041E-7</v>
      </c>
      <c r="CJ11">
        <f t="shared" si="6"/>
        <v>6.9110290027574985E-7</v>
      </c>
      <c r="CK11">
        <f t="shared" si="6"/>
        <v>7.1525434596787007E-7</v>
      </c>
      <c r="CL11">
        <f t="shared" si="6"/>
        <v>7.3582582024188982E-7</v>
      </c>
      <c r="CN11">
        <f t="shared" si="27"/>
        <v>1.7489265244363671E-16</v>
      </c>
      <c r="CO11">
        <f t="shared" si="7"/>
        <v>2.1019036157301733E-7</v>
      </c>
      <c r="CP11">
        <f t="shared" si="7"/>
        <v>2.4712056990473861E-7</v>
      </c>
      <c r="CQ11">
        <f t="shared" si="7"/>
        <v>2.8753642954386075E-7</v>
      </c>
      <c r="CR11">
        <f t="shared" si="7"/>
        <v>3.3082018271963275E-7</v>
      </c>
      <c r="CS11">
        <f t="shared" si="7"/>
        <v>3.761143078300213E-7</v>
      </c>
      <c r="CT11">
        <f t="shared" si="7"/>
        <v>4.2237810330629956E-7</v>
      </c>
      <c r="CU11">
        <f t="shared" si="7"/>
        <v>4.6847807623649994E-7</v>
      </c>
      <c r="CV11">
        <f t="shared" si="7"/>
        <v>5.1329661077252211E-7</v>
      </c>
      <c r="CW11">
        <f t="shared" si="7"/>
        <v>5.5583746258212031E-7</v>
      </c>
      <c r="CX11">
        <f t="shared" si="7"/>
        <v>5.9530765465477348E-7</v>
      </c>
      <c r="CY11">
        <f t="shared" si="7"/>
        <v>6.3116291569630379E-7</v>
      </c>
      <c r="CZ11">
        <f t="shared" si="7"/>
        <v>6.631143094137041E-7</v>
      </c>
      <c r="DA11">
        <f t="shared" si="7"/>
        <v>6.9110290027574985E-7</v>
      </c>
      <c r="DB11">
        <f t="shared" si="7"/>
        <v>7.1525434596787007E-7</v>
      </c>
      <c r="DC11">
        <f t="shared" si="7"/>
        <v>7.3582582024188982E-7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7.0224490654278187</v>
      </c>
      <c r="E12">
        <f>'Raw data and fitting summary'!E14</f>
        <v>6.6050283256236133</v>
      </c>
      <c r="F12">
        <f>'Raw data and fitting summary'!F14</f>
        <v>6.1482093989450632</v>
      </c>
      <c r="G12">
        <f>'Raw data and fitting summary'!G14</f>
        <v>5.6589747848260643</v>
      </c>
      <c r="H12">
        <f>'Raw data and fitting summary'!H14</f>
        <v>5.1470170103120694</v>
      </c>
      <c r="I12">
        <f>'Raw data and fitting summary'!I14</f>
        <v>4.6240990862722127</v>
      </c>
      <c r="J12">
        <f>'Raw data and fitting summary'!J14</f>
        <v>4.1030328510956835</v>
      </c>
      <c r="K12">
        <f>'Raw data and fitting summary'!K14</f>
        <v>3.5964506581445872</v>
      </c>
      <c r="L12">
        <f>'Raw data and fitting summary'!L14</f>
        <v>3.1156130263926518</v>
      </c>
      <c r="M12">
        <f>'Raw data and fitting summary'!M14</f>
        <v>2.6694829457737286</v>
      </c>
      <c r="N12">
        <f>'Raw data and fitting summary'!N14</f>
        <v>2.2642122954442554</v>
      </c>
      <c r="O12">
        <f>'Raw data and fitting summary'!O14</f>
        <v>1.9030669075104676</v>
      </c>
      <c r="P12">
        <f>'Raw data and fitting summary'!P14</f>
        <v>1.586712928080156</v>
      </c>
      <c r="Q12">
        <f>'Raw data and fitting summary'!Q14</f>
        <v>1.3137300587330325</v>
      </c>
      <c r="R12">
        <f>'Raw data and fitting summary'!R14</f>
        <v>1.0812114642670094</v>
      </c>
      <c r="X12">
        <f t="shared" si="8"/>
        <v>9.3982227278593875</v>
      </c>
      <c r="Y12">
        <f t="shared" si="9"/>
        <v>7.0224477009114228</v>
      </c>
      <c r="Z12">
        <f t="shared" si="10"/>
        <v>6.6050268167219759</v>
      </c>
      <c r="AA12">
        <f t="shared" si="11"/>
        <v>6.148207764693689</v>
      </c>
      <c r="AB12">
        <f t="shared" si="12"/>
        <v>5.6589730541847336</v>
      </c>
      <c r="AC12">
        <f t="shared" si="13"/>
        <v>5.1470152207253204</v>
      </c>
      <c r="AD12">
        <f t="shared" si="14"/>
        <v>4.6240972807376508</v>
      </c>
      <c r="AE12">
        <f t="shared" si="15"/>
        <v>4.1030310741607483</v>
      </c>
      <c r="AF12">
        <f t="shared" si="16"/>
        <v>3.5964489515917268</v>
      </c>
      <c r="AG12">
        <f t="shared" si="17"/>
        <v>3.1156114254766329</v>
      </c>
      <c r="AH12">
        <f t="shared" si="18"/>
        <v>2.6694814766924413</v>
      </c>
      <c r="AI12">
        <f t="shared" si="19"/>
        <v>2.2642109743438885</v>
      </c>
      <c r="AJ12">
        <f t="shared" si="20"/>
        <v>1.9030657409167346</v>
      </c>
      <c r="AK12">
        <f t="shared" si="21"/>
        <v>1.5867119143596153</v>
      </c>
      <c r="AL12">
        <f t="shared" si="22"/>
        <v>1.3137291900850745</v>
      </c>
      <c r="AM12">
        <f t="shared" si="23"/>
        <v>1.0812107288006407</v>
      </c>
      <c r="AO12">
        <f t="shared" si="24"/>
        <v>9.3982227278593875</v>
      </c>
      <c r="AP12">
        <f t="shared" si="4"/>
        <v>7.0224477009114228</v>
      </c>
      <c r="AQ12">
        <f t="shared" si="4"/>
        <v>6.6050268167219759</v>
      </c>
      <c r="AR12">
        <f t="shared" si="4"/>
        <v>6.148207764693689</v>
      </c>
      <c r="AS12">
        <f t="shared" si="4"/>
        <v>5.6589730541847336</v>
      </c>
      <c r="AT12">
        <f t="shared" si="4"/>
        <v>5.1470152207253204</v>
      </c>
      <c r="AU12">
        <f t="shared" si="4"/>
        <v>4.6240972807376508</v>
      </c>
      <c r="AV12">
        <f t="shared" si="4"/>
        <v>4.1030310741607483</v>
      </c>
      <c r="AW12">
        <f t="shared" si="4"/>
        <v>3.5964489515917268</v>
      </c>
      <c r="AX12">
        <f t="shared" si="4"/>
        <v>3.1156114254766329</v>
      </c>
      <c r="AY12">
        <f t="shared" si="4"/>
        <v>2.6694814766924413</v>
      </c>
      <c r="AZ12">
        <f t="shared" si="4"/>
        <v>2.2642109743438885</v>
      </c>
      <c r="BA12">
        <f t="shared" si="4"/>
        <v>1.9030657409167346</v>
      </c>
      <c r="BB12">
        <f t="shared" si="4"/>
        <v>1.5867119143596153</v>
      </c>
      <c r="BC12">
        <f t="shared" si="4"/>
        <v>1.3137291900850745</v>
      </c>
      <c r="BD12">
        <f t="shared" si="4"/>
        <v>1.0812107288006407</v>
      </c>
      <c r="BF12">
        <f t="shared" si="25"/>
        <v>0</v>
      </c>
      <c r="BG12">
        <f t="shared" si="25"/>
        <v>1.8619049946095289E-12</v>
      </c>
      <c r="BH12">
        <f t="shared" si="5"/>
        <v>2.276784151393048E-12</v>
      </c>
      <c r="BI12">
        <f t="shared" si="5"/>
        <v>2.6707775541639713E-12</v>
      </c>
      <c r="BJ12">
        <f t="shared" si="5"/>
        <v>2.9951194154867181E-12</v>
      </c>
      <c r="BK12">
        <f t="shared" si="5"/>
        <v>3.2026207322412303E-12</v>
      </c>
      <c r="BL12">
        <f t="shared" si="5"/>
        <v>3.2599550540731889E-12</v>
      </c>
      <c r="BM12">
        <f t="shared" si="5"/>
        <v>3.1574977639118674E-12</v>
      </c>
      <c r="BN12">
        <f t="shared" si="5"/>
        <v>2.9123226651988429E-12</v>
      </c>
      <c r="BO12">
        <f t="shared" si="5"/>
        <v>2.5629320994501206E-12</v>
      </c>
      <c r="BP12">
        <f t="shared" si="5"/>
        <v>2.1581998286550665E-12</v>
      </c>
      <c r="BQ12">
        <f t="shared" si="5"/>
        <v>1.7453061793705917E-12</v>
      </c>
      <c r="BR12">
        <f t="shared" si="5"/>
        <v>1.3609409377549128E-12</v>
      </c>
      <c r="BS12">
        <f t="shared" si="5"/>
        <v>1.0276293344775838E-12</v>
      </c>
      <c r="BT12">
        <f t="shared" si="5"/>
        <v>7.5454927495109359E-13</v>
      </c>
      <c r="BU12">
        <f t="shared" si="5"/>
        <v>5.4091077948195386E-13</v>
      </c>
      <c r="BW12">
        <f t="shared" si="26"/>
        <v>0</v>
      </c>
      <c r="BX12">
        <f t="shared" si="6"/>
        <v>1.943078046273108E-7</v>
      </c>
      <c r="BY12">
        <f t="shared" si="6"/>
        <v>2.2844746573847384E-7</v>
      </c>
      <c r="BZ12">
        <f t="shared" si="6"/>
        <v>2.6580939304167565E-7</v>
      </c>
      <c r="CA12">
        <f t="shared" si="6"/>
        <v>3.0582250774432598E-7</v>
      </c>
      <c r="CB12">
        <f t="shared" si="6"/>
        <v>3.47694085264496E-7</v>
      </c>
      <c r="CC12">
        <f t="shared" si="6"/>
        <v>3.9046206259150897E-7</v>
      </c>
      <c r="CD12">
        <f t="shared" si="6"/>
        <v>4.3307859557392459E-7</v>
      </c>
      <c r="CE12">
        <f t="shared" si="6"/>
        <v>4.7451051949549316E-7</v>
      </c>
      <c r="CF12">
        <f t="shared" si="6"/>
        <v>5.1383686867095509E-7</v>
      </c>
      <c r="CG12">
        <f t="shared" si="6"/>
        <v>5.5032458554708945E-7</v>
      </c>
      <c r="CH12">
        <f t="shared" si="6"/>
        <v>5.8347052542789989E-7</v>
      </c>
      <c r="CI12">
        <f t="shared" si="6"/>
        <v>6.1300758448135324E-7</v>
      </c>
      <c r="CJ12">
        <f t="shared" si="6"/>
        <v>6.3888128112433756E-7</v>
      </c>
      <c r="CK12">
        <f t="shared" si="6"/>
        <v>6.6120777749600922E-7</v>
      </c>
      <c r="CL12">
        <f t="shared" si="6"/>
        <v>6.8022481566678855E-7</v>
      </c>
      <c r="CN12">
        <f t="shared" si="27"/>
        <v>0</v>
      </c>
      <c r="CO12">
        <f t="shared" si="7"/>
        <v>1.943078046273108E-7</v>
      </c>
      <c r="CP12">
        <f t="shared" si="7"/>
        <v>2.2844746573847384E-7</v>
      </c>
      <c r="CQ12">
        <f t="shared" si="7"/>
        <v>2.6580939304167565E-7</v>
      </c>
      <c r="CR12">
        <f t="shared" si="7"/>
        <v>3.0582250774432598E-7</v>
      </c>
      <c r="CS12">
        <f t="shared" si="7"/>
        <v>3.47694085264496E-7</v>
      </c>
      <c r="CT12">
        <f t="shared" si="7"/>
        <v>3.9046206259150897E-7</v>
      </c>
      <c r="CU12">
        <f t="shared" si="7"/>
        <v>4.3307859557392459E-7</v>
      </c>
      <c r="CV12">
        <f t="shared" si="7"/>
        <v>4.7451051949549316E-7</v>
      </c>
      <c r="CW12">
        <f t="shared" si="7"/>
        <v>5.1383686867095509E-7</v>
      </c>
      <c r="CX12">
        <f t="shared" si="7"/>
        <v>5.5032458554708945E-7</v>
      </c>
      <c r="CY12">
        <f t="shared" si="7"/>
        <v>5.8347052542789989E-7</v>
      </c>
      <c r="CZ12">
        <f t="shared" si="7"/>
        <v>6.1300758448135324E-7</v>
      </c>
      <c r="DA12">
        <f t="shared" si="7"/>
        <v>6.3888128112433756E-7</v>
      </c>
      <c r="DB12">
        <f t="shared" si="7"/>
        <v>6.6120777749600922E-7</v>
      </c>
      <c r="DC12">
        <f t="shared" si="7"/>
        <v>6.8022481566678855E-7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6.4227976961319975</v>
      </c>
      <c r="E13">
        <f>'Raw data and fitting summary'!E15</f>
        <v>6.041020777431223</v>
      </c>
      <c r="F13">
        <f>'Raw data and fitting summary'!F15</f>
        <v>5.6232099079633171</v>
      </c>
      <c r="G13">
        <f>'Raw data and fitting summary'!G15</f>
        <v>5.1757513471171936</v>
      </c>
      <c r="H13">
        <f>'Raw data and fitting summary'!H15</f>
        <v>4.7075099709207509</v>
      </c>
      <c r="I13">
        <f>'Raw data and fitting summary'!I15</f>
        <v>4.2292443393017178</v>
      </c>
      <c r="J13">
        <f>'Raw data and fitting summary'!J15</f>
        <v>3.7526722796622796</v>
      </c>
      <c r="K13">
        <f>'Raw data and fitting summary'!K15</f>
        <v>3.2893474607175688</v>
      </c>
      <c r="L13">
        <f>'Raw data and fitting summary'!L15</f>
        <v>2.8495688586008225</v>
      </c>
      <c r="M13">
        <f>'Raw data and fitting summary'!M15</f>
        <v>2.4415341078639248</v>
      </c>
      <c r="N13">
        <f>'Raw data and fitting summary'!N15</f>
        <v>2.0708697748094167</v>
      </c>
      <c r="O13">
        <f>'Raw data and fitting summary'!O15</f>
        <v>1.74056282007346</v>
      </c>
      <c r="P13">
        <f>'Raw data and fitting summary'!P15</f>
        <v>1.4512225071261833</v>
      </c>
      <c r="Q13">
        <f>'Raw data and fitting summary'!Q15</f>
        <v>1.2015498177281305</v>
      </c>
      <c r="R13">
        <f>'Raw data and fitting summary'!R15</f>
        <v>0.98888613317447915</v>
      </c>
      <c r="X13">
        <f t="shared" si="8"/>
        <v>8.5957025422089313</v>
      </c>
      <c r="Y13">
        <f t="shared" si="9"/>
        <v>6.4227965560463804</v>
      </c>
      <c r="Z13">
        <f t="shared" si="10"/>
        <v>6.0410195167083289</v>
      </c>
      <c r="AA13">
        <f t="shared" si="11"/>
        <v>5.6232085425077596</v>
      </c>
      <c r="AB13">
        <f t="shared" si="12"/>
        <v>5.1757499011255499</v>
      </c>
      <c r="AC13">
        <f t="shared" si="13"/>
        <v>4.7075084756788144</v>
      </c>
      <c r="AD13">
        <f t="shared" si="14"/>
        <v>4.2292428307350027</v>
      </c>
      <c r="AE13">
        <f t="shared" si="15"/>
        <v>3.7526707949912215</v>
      </c>
      <c r="AF13">
        <f t="shared" si="16"/>
        <v>3.28934603485239</v>
      </c>
      <c r="AG13">
        <f t="shared" si="17"/>
        <v>2.8495675209977125</v>
      </c>
      <c r="AH13">
        <f t="shared" si="18"/>
        <v>2.4415328804118399</v>
      </c>
      <c r="AI13">
        <f t="shared" si="19"/>
        <v>2.0708686709988799</v>
      </c>
      <c r="AJ13">
        <f t="shared" si="20"/>
        <v>1.7405618453568599</v>
      </c>
      <c r="AK13">
        <f t="shared" si="21"/>
        <v>1.451221660138742</v>
      </c>
      <c r="AL13">
        <f t="shared" si="22"/>
        <v>1.2015490919522549</v>
      </c>
      <c r="AM13">
        <f t="shared" si="23"/>
        <v>0.98888551867496488</v>
      </c>
      <c r="AO13">
        <f t="shared" si="24"/>
        <v>8.5957025422089313</v>
      </c>
      <c r="AP13">
        <f t="shared" si="4"/>
        <v>6.4227965560463804</v>
      </c>
      <c r="AQ13">
        <f t="shared" si="4"/>
        <v>6.0410195167083289</v>
      </c>
      <c r="AR13">
        <f t="shared" si="4"/>
        <v>5.6232085425077596</v>
      </c>
      <c r="AS13">
        <f t="shared" si="4"/>
        <v>5.1757499011255499</v>
      </c>
      <c r="AT13">
        <f t="shared" si="4"/>
        <v>4.7075084756788144</v>
      </c>
      <c r="AU13">
        <f t="shared" si="4"/>
        <v>4.2292428307350027</v>
      </c>
      <c r="AV13">
        <f t="shared" si="4"/>
        <v>3.7526707949912215</v>
      </c>
      <c r="AW13">
        <f t="shared" si="4"/>
        <v>3.28934603485239</v>
      </c>
      <c r="AX13">
        <f t="shared" si="4"/>
        <v>2.8495675209977125</v>
      </c>
      <c r="AY13">
        <f t="shared" si="4"/>
        <v>2.4415328804118399</v>
      </c>
      <c r="AZ13">
        <f t="shared" si="4"/>
        <v>2.0708686709988799</v>
      </c>
      <c r="BA13">
        <f t="shared" si="4"/>
        <v>1.7405618453568599</v>
      </c>
      <c r="BB13">
        <f t="shared" si="4"/>
        <v>1.451221660138742</v>
      </c>
      <c r="BC13">
        <f t="shared" si="4"/>
        <v>1.2015490919522549</v>
      </c>
      <c r="BD13">
        <f t="shared" si="4"/>
        <v>0.98888551867496488</v>
      </c>
      <c r="BF13">
        <f t="shared" si="25"/>
        <v>3.1554436208840472E-30</v>
      </c>
      <c r="BG13">
        <f t="shared" si="25"/>
        <v>1.2997952141451221E-12</v>
      </c>
      <c r="BH13">
        <f t="shared" si="5"/>
        <v>1.5894222156596112E-12</v>
      </c>
      <c r="BI13">
        <f t="shared" si="5"/>
        <v>1.8644688795391841E-12</v>
      </c>
      <c r="BJ13">
        <f t="shared" si="5"/>
        <v>2.0908918338119398E-12</v>
      </c>
      <c r="BK13">
        <f t="shared" si="5"/>
        <v>2.2357484486349767E-12</v>
      </c>
      <c r="BL13">
        <f t="shared" si="5"/>
        <v>2.2757735339157155E-12</v>
      </c>
      <c r="BM13">
        <f t="shared" si="5"/>
        <v>2.2042481507420244E-12</v>
      </c>
      <c r="BN13">
        <f t="shared" si="5"/>
        <v>2.0330915081623245E-12</v>
      </c>
      <c r="BO13">
        <f t="shared" si="5"/>
        <v>1.7891820800208993E-12</v>
      </c>
      <c r="BP13">
        <f t="shared" si="5"/>
        <v>1.5066386206322658E-12</v>
      </c>
      <c r="BQ13">
        <f t="shared" si="5"/>
        <v>1.2183977010428098E-12</v>
      </c>
      <c r="BR13">
        <f t="shared" si="5"/>
        <v>9.5007245050955236E-13</v>
      </c>
      <c r="BS13">
        <f t="shared" si="5"/>
        <v>7.1738772571007744E-13</v>
      </c>
      <c r="BT13">
        <f t="shared" si="5"/>
        <v>5.2675062163303251E-13</v>
      </c>
      <c r="BU13">
        <f t="shared" si="5"/>
        <v>3.776096530419621E-13</v>
      </c>
      <c r="BW13">
        <f t="shared" si="26"/>
        <v>2.0665638796567297E-16</v>
      </c>
      <c r="BX13">
        <f t="shared" si="6"/>
        <v>1.7750610767061996E-7</v>
      </c>
      <c r="BY13">
        <f t="shared" si="6"/>
        <v>2.0869372969147564E-7</v>
      </c>
      <c r="BZ13">
        <f t="shared" si="6"/>
        <v>2.4282498989493382E-7</v>
      </c>
      <c r="CA13">
        <f t="shared" si="6"/>
        <v>2.7937819086688544E-7</v>
      </c>
      <c r="CB13">
        <f t="shared" si="6"/>
        <v>3.176291544059845E-7</v>
      </c>
      <c r="CC13">
        <f t="shared" si="6"/>
        <v>3.5669900629482502E-7</v>
      </c>
      <c r="CD13">
        <f t="shared" si="6"/>
        <v>3.9563050936299771E-7</v>
      </c>
      <c r="CE13">
        <f t="shared" si="6"/>
        <v>4.3347983572084317E-7</v>
      </c>
      <c r="CF13">
        <f t="shared" si="6"/>
        <v>4.6940565548827975E-7</v>
      </c>
      <c r="CG13">
        <f t="shared" si="6"/>
        <v>5.0273829802162314E-7</v>
      </c>
      <c r="CH13">
        <f t="shared" si="6"/>
        <v>5.330181252965236E-7</v>
      </c>
      <c r="CI13">
        <f t="shared" si="6"/>
        <v>5.6000112992231555E-7</v>
      </c>
      <c r="CJ13">
        <f t="shared" si="6"/>
        <v>5.8363754108604894E-7</v>
      </c>
      <c r="CK13">
        <f t="shared" si="6"/>
        <v>6.0403347685236846E-7</v>
      </c>
      <c r="CL13">
        <f t="shared" si="6"/>
        <v>6.2140612100029039E-7</v>
      </c>
      <c r="CN13">
        <f t="shared" si="27"/>
        <v>2.0665638796567297E-16</v>
      </c>
      <c r="CO13">
        <f t="shared" si="7"/>
        <v>1.7750610767061996E-7</v>
      </c>
      <c r="CP13">
        <f t="shared" si="7"/>
        <v>2.0869372969147564E-7</v>
      </c>
      <c r="CQ13">
        <f t="shared" si="7"/>
        <v>2.4282498989493382E-7</v>
      </c>
      <c r="CR13">
        <f t="shared" si="7"/>
        <v>2.7937819086688544E-7</v>
      </c>
      <c r="CS13">
        <f t="shared" si="7"/>
        <v>3.176291544059845E-7</v>
      </c>
      <c r="CT13">
        <f t="shared" si="7"/>
        <v>3.5669900629482502E-7</v>
      </c>
      <c r="CU13">
        <f t="shared" si="7"/>
        <v>3.9563050936299771E-7</v>
      </c>
      <c r="CV13">
        <f t="shared" si="7"/>
        <v>4.3347983572084317E-7</v>
      </c>
      <c r="CW13">
        <f t="shared" si="7"/>
        <v>4.6940565548827975E-7</v>
      </c>
      <c r="CX13">
        <f t="shared" si="7"/>
        <v>5.0273829802162314E-7</v>
      </c>
      <c r="CY13">
        <f t="shared" si="7"/>
        <v>5.330181252965236E-7</v>
      </c>
      <c r="CZ13">
        <f t="shared" si="7"/>
        <v>5.6000112992231555E-7</v>
      </c>
      <c r="DA13">
        <f t="shared" si="7"/>
        <v>5.8363754108604894E-7</v>
      </c>
      <c r="DB13">
        <f t="shared" si="7"/>
        <v>6.0403347685236846E-7</v>
      </c>
      <c r="DC13">
        <f t="shared" si="7"/>
        <v>6.2140612100029039E-7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5.8033572603169752</v>
      </c>
      <c r="E14">
        <f>'Raw data and fitting summary'!E16</f>
        <v>5.4584004427765631</v>
      </c>
      <c r="F14">
        <f>'Raw data and fitting summary'!F16</f>
        <v>5.0808849335731283</v>
      </c>
      <c r="G14">
        <f>'Raw data and fitting summary'!G16</f>
        <v>4.676581075561038</v>
      </c>
      <c r="H14">
        <f>'Raw data and fitting summary'!H16</f>
        <v>4.2534987804784876</v>
      </c>
      <c r="I14">
        <f>'Raw data and fitting summary'!I16</f>
        <v>3.8213590094737251</v>
      </c>
      <c r="J14">
        <f>'Raw data and fitting summary'!J16</f>
        <v>3.3907494755570102</v>
      </c>
      <c r="K14">
        <f>'Raw data and fitting summary'!K16</f>
        <v>2.9721095651754124</v>
      </c>
      <c r="L14">
        <f>'Raw data and fitting summary'!L16</f>
        <v>2.5747449797918063</v>
      </c>
      <c r="M14">
        <f>'Raw data and fitting summary'!M16</f>
        <v>2.2060627411192932</v>
      </c>
      <c r="N14">
        <f>'Raw data and fitting summary'!N16</f>
        <v>1.8711467667818351</v>
      </c>
      <c r="O14">
        <f>'Raw data and fitting summary'!O16</f>
        <v>1.5726959429213059</v>
      </c>
      <c r="P14">
        <f>'Raw data and fitting summary'!P16</f>
        <v>1.3112607731889327</v>
      </c>
      <c r="Q14">
        <f>'Raw data and fitting summary'!Q16</f>
        <v>1.0856675218876113</v>
      </c>
      <c r="R14">
        <f>'Raw data and fitting summary'!R16</f>
        <v>0.89351397819068901</v>
      </c>
      <c r="X14">
        <f t="shared" si="8"/>
        <v>7.7666984258113718</v>
      </c>
      <c r="Y14">
        <f t="shared" si="9"/>
        <v>5.8033563309098186</v>
      </c>
      <c r="Z14">
        <f t="shared" si="10"/>
        <v>5.4583994150249042</v>
      </c>
      <c r="AA14">
        <f t="shared" si="11"/>
        <v>5.0808838204425371</v>
      </c>
      <c r="AB14">
        <f t="shared" si="12"/>
        <v>4.6765798967767624</v>
      </c>
      <c r="AC14">
        <f t="shared" si="13"/>
        <v>4.2534975615449646</v>
      </c>
      <c r="AD14">
        <f t="shared" si="14"/>
        <v>3.8213577796777281</v>
      </c>
      <c r="AE14">
        <f t="shared" si="15"/>
        <v>3.3907482652409446</v>
      </c>
      <c r="AF14">
        <f t="shared" si="16"/>
        <v>2.9721084027983786</v>
      </c>
      <c r="AG14">
        <f t="shared" si="17"/>
        <v>2.5747438893667343</v>
      </c>
      <c r="AH14">
        <f t="shared" si="18"/>
        <v>2.2060617404902412</v>
      </c>
      <c r="AI14">
        <f t="shared" si="19"/>
        <v>1.8711458669463894</v>
      </c>
      <c r="AJ14">
        <f t="shared" si="20"/>
        <v>1.5726951483242986</v>
      </c>
      <c r="AK14">
        <f t="shared" si="21"/>
        <v>1.3112600827177872</v>
      </c>
      <c r="AL14">
        <f t="shared" si="22"/>
        <v>1.0856669302291322</v>
      </c>
      <c r="AM14">
        <f t="shared" si="23"/>
        <v>0.89351347724561636</v>
      </c>
      <c r="AO14">
        <f t="shared" si="24"/>
        <v>7.7666984258113718</v>
      </c>
      <c r="AP14">
        <f t="shared" si="4"/>
        <v>5.8033563309098186</v>
      </c>
      <c r="AQ14">
        <f t="shared" si="4"/>
        <v>5.4583994150249042</v>
      </c>
      <c r="AR14">
        <f t="shared" si="4"/>
        <v>5.0808838204425371</v>
      </c>
      <c r="AS14">
        <f t="shared" si="4"/>
        <v>4.6765798967767624</v>
      </c>
      <c r="AT14">
        <f t="shared" si="4"/>
        <v>4.2534975615449646</v>
      </c>
      <c r="AU14">
        <f t="shared" si="4"/>
        <v>3.8213577796777281</v>
      </c>
      <c r="AV14">
        <f t="shared" si="4"/>
        <v>3.3907482652409446</v>
      </c>
      <c r="AW14">
        <f t="shared" si="4"/>
        <v>2.9721084027983786</v>
      </c>
      <c r="AX14">
        <f t="shared" si="4"/>
        <v>2.5747438893667343</v>
      </c>
      <c r="AY14">
        <f t="shared" si="4"/>
        <v>2.2060617404902412</v>
      </c>
      <c r="AZ14">
        <f t="shared" si="4"/>
        <v>1.8711458669463894</v>
      </c>
      <c r="BA14">
        <f t="shared" si="4"/>
        <v>1.5726951483242986</v>
      </c>
      <c r="BB14">
        <f t="shared" si="4"/>
        <v>1.3112600827177872</v>
      </c>
      <c r="BC14">
        <f t="shared" si="4"/>
        <v>1.0856669302291322</v>
      </c>
      <c r="BD14">
        <f t="shared" si="4"/>
        <v>0.89351347724561636</v>
      </c>
      <c r="BF14">
        <f t="shared" si="25"/>
        <v>7.8886090522101181E-31</v>
      </c>
      <c r="BG14">
        <f t="shared" si="25"/>
        <v>8.6379766268183027E-13</v>
      </c>
      <c r="BH14">
        <f t="shared" si="5"/>
        <v>1.0562734723482198E-12</v>
      </c>
      <c r="BI14">
        <f t="shared" si="5"/>
        <v>1.2390597131922942E-12</v>
      </c>
      <c r="BJ14">
        <f t="shared" si="5"/>
        <v>1.3895323682225962E-12</v>
      </c>
      <c r="BK14">
        <f t="shared" si="5"/>
        <v>1.485798933508237E-12</v>
      </c>
      <c r="BL14">
        <f t="shared" si="5"/>
        <v>1.5123981943295611E-12</v>
      </c>
      <c r="BM14">
        <f t="shared" si="5"/>
        <v>1.4648649786297458E-12</v>
      </c>
      <c r="BN14">
        <f t="shared" si="5"/>
        <v>1.351120368558207E-12</v>
      </c>
      <c r="BO14">
        <f t="shared" si="5"/>
        <v>1.1890268376778525E-12</v>
      </c>
      <c r="BP14">
        <f t="shared" si="5"/>
        <v>1.0012584998293787E-12</v>
      </c>
      <c r="BQ14">
        <f t="shared" si="5"/>
        <v>8.0970382935838401E-13</v>
      </c>
      <c r="BR14">
        <f t="shared" si="5"/>
        <v>6.3138440401505957E-13</v>
      </c>
      <c r="BS14">
        <f t="shared" si="5"/>
        <v>4.767504028956775E-13</v>
      </c>
      <c r="BT14">
        <f t="shared" si="5"/>
        <v>3.5005975588951827E-13</v>
      </c>
      <c r="BU14">
        <f t="shared" si="5"/>
        <v>2.5094596580794767E-13</v>
      </c>
      <c r="BW14">
        <f t="shared" si="26"/>
        <v>1.1435726881687684E-16</v>
      </c>
      <c r="BX14">
        <f t="shared" si="6"/>
        <v>1.6014993799689306E-7</v>
      </c>
      <c r="BY14">
        <f t="shared" si="6"/>
        <v>1.8828810073142784E-7</v>
      </c>
      <c r="BZ14">
        <f t="shared" si="6"/>
        <v>2.1908207914112649E-7</v>
      </c>
      <c r="CA14">
        <f t="shared" si="6"/>
        <v>2.5206118606814222E-7</v>
      </c>
      <c r="CB14">
        <f t="shared" si="6"/>
        <v>2.8657205167491101E-7</v>
      </c>
      <c r="CC14">
        <f t="shared" si="6"/>
        <v>3.2182173665540832E-7</v>
      </c>
      <c r="CD14">
        <f t="shared" si="6"/>
        <v>3.5694660025310078E-7</v>
      </c>
      <c r="CE14">
        <f t="shared" si="6"/>
        <v>3.9109510024672356E-7</v>
      </c>
      <c r="CF14">
        <f t="shared" si="6"/>
        <v>4.2350816969322128E-7</v>
      </c>
      <c r="CG14">
        <f t="shared" si="6"/>
        <v>4.5358161727562394E-7</v>
      </c>
      <c r="CH14">
        <f t="shared" si="6"/>
        <v>4.8090074729435431E-7</v>
      </c>
      <c r="CI14">
        <f t="shared" si="6"/>
        <v>5.0524541145164149E-7</v>
      </c>
      <c r="CJ14">
        <f t="shared" si="6"/>
        <v>5.2657070454039156E-7</v>
      </c>
      <c r="CK14">
        <f t="shared" si="6"/>
        <v>5.4497236917213679E-7</v>
      </c>
      <c r="CL14">
        <f t="shared" si="6"/>
        <v>5.6064635330390016E-7</v>
      </c>
      <c r="CN14">
        <f t="shared" si="27"/>
        <v>1.1435726881687684E-16</v>
      </c>
      <c r="CO14">
        <f t="shared" si="7"/>
        <v>1.6014993799689306E-7</v>
      </c>
      <c r="CP14">
        <f t="shared" si="7"/>
        <v>1.8828810073142784E-7</v>
      </c>
      <c r="CQ14">
        <f t="shared" si="7"/>
        <v>2.1908207914112649E-7</v>
      </c>
      <c r="CR14">
        <f t="shared" si="7"/>
        <v>2.5206118606814222E-7</v>
      </c>
      <c r="CS14">
        <f t="shared" si="7"/>
        <v>2.8657205167491101E-7</v>
      </c>
      <c r="CT14">
        <f t="shared" si="7"/>
        <v>3.2182173665540832E-7</v>
      </c>
      <c r="CU14">
        <f t="shared" si="7"/>
        <v>3.5694660025310078E-7</v>
      </c>
      <c r="CV14">
        <f t="shared" si="7"/>
        <v>3.9109510024672356E-7</v>
      </c>
      <c r="CW14">
        <f t="shared" si="7"/>
        <v>4.2350816969322128E-7</v>
      </c>
      <c r="CX14">
        <f t="shared" si="7"/>
        <v>4.5358161727562394E-7</v>
      </c>
      <c r="CY14">
        <f t="shared" si="7"/>
        <v>4.8090074729435431E-7</v>
      </c>
      <c r="CZ14">
        <f t="shared" si="7"/>
        <v>5.0524541145164149E-7</v>
      </c>
      <c r="DA14">
        <f t="shared" si="7"/>
        <v>5.2657070454039156E-7</v>
      </c>
      <c r="DB14">
        <f t="shared" si="7"/>
        <v>5.4497236917213679E-7</v>
      </c>
      <c r="DC14">
        <f t="shared" si="7"/>
        <v>5.6064635330390016E-7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5.1790024804121124</v>
      </c>
      <c r="E15">
        <f>'Raw data and fitting summary'!E17</f>
        <v>4.8711578771006696</v>
      </c>
      <c r="F15">
        <f>'Raw data and fitting summary'!F17</f>
        <v>4.5342574122735488</v>
      </c>
      <c r="G15">
        <f>'Raw data and fitting summary'!G17</f>
        <v>4.1734506258634294</v>
      </c>
      <c r="H15">
        <f>'Raw data and fitting summary'!H17</f>
        <v>3.7958856824411287</v>
      </c>
      <c r="I15">
        <f>'Raw data and fitting summary'!I17</f>
        <v>3.410237712563061</v>
      </c>
      <c r="J15">
        <f>'Raw data and fitting summary'!J17</f>
        <v>3.0259553490606006</v>
      </c>
      <c r="K15">
        <f>'Raw data and fitting summary'!K17</f>
        <v>2.6523548559302883</v>
      </c>
      <c r="L15">
        <f>'Raw data and fitting summary'!L17</f>
        <v>2.2977407797985667</v>
      </c>
      <c r="M15">
        <f>'Raw data and fitting summary'!M17</f>
        <v>1.9687232571957025</v>
      </c>
      <c r="N15">
        <f>'Raw data and fitting summary'!N17</f>
        <v>1.6698392519520555</v>
      </c>
      <c r="O15">
        <f>'Raw data and fitting summary'!O17</f>
        <v>1.4034972902699832</v>
      </c>
      <c r="P15">
        <f>'Raw data and fitting summary'!P17</f>
        <v>1.1701886498095184</v>
      </c>
      <c r="Q15">
        <f>'Raw data and fitting summary'!Q17</f>
        <v>0.96886587134766577</v>
      </c>
      <c r="R15">
        <f>'Raw data and fitting summary'!R17</f>
        <v>0.79738518615338883</v>
      </c>
      <c r="X15">
        <f t="shared" si="8"/>
        <v>6.9311173873333027</v>
      </c>
      <c r="Y15">
        <f t="shared" si="9"/>
        <v>5.1790017415960614</v>
      </c>
      <c r="Z15">
        <f t="shared" si="10"/>
        <v>4.8711570601073646</v>
      </c>
      <c r="AA15">
        <f t="shared" si="11"/>
        <v>4.5342565274097444</v>
      </c>
      <c r="AB15">
        <f t="shared" si="12"/>
        <v>4.1734496888093675</v>
      </c>
      <c r="AC15">
        <f t="shared" si="13"/>
        <v>3.7958847134711164</v>
      </c>
      <c r="AD15">
        <f t="shared" si="14"/>
        <v>3.4102367349581106</v>
      </c>
      <c r="AE15">
        <f t="shared" si="15"/>
        <v>3.0259543869408789</v>
      </c>
      <c r="AF15">
        <f t="shared" si="16"/>
        <v>2.6523539319188632</v>
      </c>
      <c r="AG15">
        <f t="shared" si="17"/>
        <v>2.2977399129841003</v>
      </c>
      <c r="AH15">
        <f t="shared" si="18"/>
        <v>1.9687224617630195</v>
      </c>
      <c r="AI15">
        <f t="shared" si="19"/>
        <v>1.6698385366434965</v>
      </c>
      <c r="AJ15">
        <f t="shared" si="20"/>
        <v>1.4034966586188917</v>
      </c>
      <c r="AK15">
        <f t="shared" si="21"/>
        <v>1.1701881009314707</v>
      </c>
      <c r="AL15">
        <f t="shared" si="22"/>
        <v>0.96886540101903085</v>
      </c>
      <c r="AM15">
        <f t="shared" si="23"/>
        <v>0.79738478793580059</v>
      </c>
      <c r="AO15">
        <f t="shared" si="24"/>
        <v>6.9311173873333027</v>
      </c>
      <c r="AP15">
        <f t="shared" si="4"/>
        <v>5.1790017415960614</v>
      </c>
      <c r="AQ15">
        <f t="shared" si="4"/>
        <v>4.8711570601073646</v>
      </c>
      <c r="AR15">
        <f t="shared" si="4"/>
        <v>4.5342565274097444</v>
      </c>
      <c r="AS15">
        <f t="shared" si="4"/>
        <v>4.1734496888093675</v>
      </c>
      <c r="AT15">
        <f t="shared" si="4"/>
        <v>3.7958847134711164</v>
      </c>
      <c r="AU15">
        <f t="shared" si="4"/>
        <v>3.4102367349581106</v>
      </c>
      <c r="AV15">
        <f t="shared" si="4"/>
        <v>3.0259543869408789</v>
      </c>
      <c r="AW15">
        <f t="shared" si="4"/>
        <v>2.6523539319188632</v>
      </c>
      <c r="AX15">
        <f t="shared" si="4"/>
        <v>2.2977399129841003</v>
      </c>
      <c r="AY15">
        <f t="shared" si="4"/>
        <v>1.9687224617630195</v>
      </c>
      <c r="AZ15">
        <f t="shared" si="4"/>
        <v>1.6698385366434965</v>
      </c>
      <c r="BA15">
        <f t="shared" si="4"/>
        <v>1.4034966586188917</v>
      </c>
      <c r="BB15">
        <f t="shared" si="4"/>
        <v>1.1701881009314707</v>
      </c>
      <c r="BC15">
        <f t="shared" si="4"/>
        <v>0.96886540101903085</v>
      </c>
      <c r="BD15">
        <f t="shared" si="4"/>
        <v>0.79738478793580059</v>
      </c>
      <c r="BF15">
        <f t="shared" si="25"/>
        <v>7.8886090522101181E-31</v>
      </c>
      <c r="BG15">
        <f t="shared" si="25"/>
        <v>5.4584915722214397E-13</v>
      </c>
      <c r="BH15">
        <f t="shared" si="5"/>
        <v>6.6747806042854122E-13</v>
      </c>
      <c r="BI15">
        <f t="shared" si="5"/>
        <v>7.8298395242782641E-13</v>
      </c>
      <c r="BJ15">
        <f t="shared" si="5"/>
        <v>8.7807031492376773E-13</v>
      </c>
      <c r="BK15">
        <f t="shared" si="5"/>
        <v>9.3890288459575091E-13</v>
      </c>
      <c r="BL15">
        <f t="shared" si="5"/>
        <v>9.5571143890028328E-13</v>
      </c>
      <c r="BM15">
        <f t="shared" si="5"/>
        <v>9.2567435882686362E-13</v>
      </c>
      <c r="BN15">
        <f t="shared" si="5"/>
        <v>8.5379711381117236E-13</v>
      </c>
      <c r="BO15">
        <f t="shared" si="5"/>
        <v>7.5136731920712758E-13</v>
      </c>
      <c r="BP15">
        <f t="shared" si="5"/>
        <v>6.3271315327037633E-13</v>
      </c>
      <c r="BQ15">
        <f t="shared" si="5"/>
        <v>5.1166633465256775E-13</v>
      </c>
      <c r="BR15">
        <f t="shared" si="5"/>
        <v>3.9898310130686591E-13</v>
      </c>
      <c r="BS15">
        <f t="shared" si="5"/>
        <v>3.0126711122415684E-13</v>
      </c>
      <c r="BT15">
        <f t="shared" si="5"/>
        <v>2.2120902483252265E-13</v>
      </c>
      <c r="BU15">
        <f t="shared" si="5"/>
        <v>1.5857724758190638E-13</v>
      </c>
      <c r="BW15">
        <f t="shared" si="26"/>
        <v>1.2814361235942729E-16</v>
      </c>
      <c r="BX15">
        <f t="shared" si="6"/>
        <v>1.4265607309430796E-7</v>
      </c>
      <c r="BY15">
        <f t="shared" si="6"/>
        <v>1.6772058361640842E-7</v>
      </c>
      <c r="BZ15">
        <f t="shared" si="6"/>
        <v>1.951508034673716E-7</v>
      </c>
      <c r="CA15">
        <f t="shared" si="6"/>
        <v>2.245274609186879E-7</v>
      </c>
      <c r="CB15">
        <f t="shared" si="6"/>
        <v>2.5526855670524862E-7</v>
      </c>
      <c r="CC15">
        <f t="shared" si="6"/>
        <v>2.8666776716812917E-7</v>
      </c>
      <c r="CD15">
        <f t="shared" si="6"/>
        <v>3.1795579134387674E-7</v>
      </c>
      <c r="CE15">
        <f t="shared" si="6"/>
        <v>3.4837410423705345E-7</v>
      </c>
      <c r="CF15">
        <f t="shared" si="6"/>
        <v>3.7724655498596447E-7</v>
      </c>
      <c r="CG15">
        <f t="shared" si="6"/>
        <v>4.0403495083893649E-7</v>
      </c>
      <c r="CH15">
        <f t="shared" si="6"/>
        <v>4.2836989526513683E-7</v>
      </c>
      <c r="CI15">
        <f t="shared" si="6"/>
        <v>4.5005528695257563E-7</v>
      </c>
      <c r="CJ15">
        <f t="shared" si="6"/>
        <v>4.6905112711564657E-7</v>
      </c>
      <c r="CK15">
        <f t="shared" si="6"/>
        <v>4.8544269867884707E-7</v>
      </c>
      <c r="CL15">
        <f t="shared" si="6"/>
        <v>4.9940454629018058E-7</v>
      </c>
      <c r="CN15">
        <f t="shared" si="27"/>
        <v>1.2814361235942729E-16</v>
      </c>
      <c r="CO15">
        <f t="shared" si="7"/>
        <v>1.4265607309430796E-7</v>
      </c>
      <c r="CP15">
        <f t="shared" si="7"/>
        <v>1.6772058361640842E-7</v>
      </c>
      <c r="CQ15">
        <f t="shared" si="7"/>
        <v>1.951508034673716E-7</v>
      </c>
      <c r="CR15">
        <f t="shared" si="7"/>
        <v>2.245274609186879E-7</v>
      </c>
      <c r="CS15">
        <f t="shared" si="7"/>
        <v>2.5526855670524862E-7</v>
      </c>
      <c r="CT15">
        <f t="shared" si="7"/>
        <v>2.8666776716812917E-7</v>
      </c>
      <c r="CU15">
        <f t="shared" si="7"/>
        <v>3.1795579134387674E-7</v>
      </c>
      <c r="CV15">
        <f t="shared" si="7"/>
        <v>3.4837410423705345E-7</v>
      </c>
      <c r="CW15">
        <f t="shared" si="7"/>
        <v>3.7724655498596447E-7</v>
      </c>
      <c r="CX15">
        <f t="shared" si="7"/>
        <v>4.0403495083893649E-7</v>
      </c>
      <c r="CY15">
        <f t="shared" si="7"/>
        <v>4.2836989526513683E-7</v>
      </c>
      <c r="CZ15">
        <f t="shared" si="7"/>
        <v>4.5005528695257563E-7</v>
      </c>
      <c r="DA15">
        <f t="shared" si="7"/>
        <v>4.6905112711564657E-7</v>
      </c>
      <c r="DB15">
        <f t="shared" si="7"/>
        <v>4.8544269867884707E-7</v>
      </c>
      <c r="DC15">
        <f t="shared" si="7"/>
        <v>4.9940454629018058E-7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4.5650837342657109</v>
      </c>
      <c r="E16">
        <f>'Raw data and fitting summary'!E18</f>
        <v>4.2937310178741326</v>
      </c>
      <c r="F16">
        <f>'Raw data and fitting summary'!F18</f>
        <v>3.9967667206246622</v>
      </c>
      <c r="G16">
        <f>'Raw data and fitting summary'!G18</f>
        <v>3.6787299561930591</v>
      </c>
      <c r="H16">
        <f>'Raw data and fitting summary'!H18</f>
        <v>3.345921546008837</v>
      </c>
      <c r="I16">
        <f>'Raw data and fitting summary'!I18</f>
        <v>3.0059882710004664</v>
      </c>
      <c r="J16">
        <f>'Raw data and fitting summary'!J18</f>
        <v>2.6672587234427545</v>
      </c>
      <c r="K16">
        <f>'Raw data and fitting summary'!K18</f>
        <v>2.3379448177720383</v>
      </c>
      <c r="L16">
        <f>'Raw data and fitting summary'!L18</f>
        <v>2.0253666799910022</v>
      </c>
      <c r="M16">
        <f>'Raw data and fitting summary'!M18</f>
        <v>1.7353508813109413</v>
      </c>
      <c r="N16">
        <f>'Raw data and fitting summary'!N18</f>
        <v>1.471896574051875</v>
      </c>
      <c r="O16">
        <f>'Raw data and fitting summary'!O18</f>
        <v>1.2371267778168096</v>
      </c>
      <c r="P16">
        <f>'Raw data and fitting summary'!P18</f>
        <v>1.0314745342316776</v>
      </c>
      <c r="Q16">
        <f>'Raw data and fitting summary'!Q18</f>
        <v>0.85401654984773312</v>
      </c>
      <c r="R16">
        <f>'Raw data and fitting summary'!R18</f>
        <v>0.70286317819326716</v>
      </c>
      <c r="X16">
        <f t="shared" si="8"/>
        <v>6.1095030104491679</v>
      </c>
      <c r="Y16">
        <f t="shared" si="9"/>
        <v>4.565083161554953</v>
      </c>
      <c r="Z16">
        <f t="shared" si="10"/>
        <v>4.2937303845624228</v>
      </c>
      <c r="AA16">
        <f t="shared" si="11"/>
        <v>3.9967660347015261</v>
      </c>
      <c r="AB16">
        <f t="shared" si="12"/>
        <v>3.6787292298134044</v>
      </c>
      <c r="AC16">
        <f t="shared" si="13"/>
        <v>3.3459207948887748</v>
      </c>
      <c r="AD16">
        <f t="shared" si="14"/>
        <v>3.0059875131868252</v>
      </c>
      <c r="AE16">
        <f t="shared" si="15"/>
        <v>2.6672579776328522</v>
      </c>
      <c r="AF16">
        <f t="shared" si="16"/>
        <v>2.3379441015026834</v>
      </c>
      <c r="AG16">
        <f t="shared" si="17"/>
        <v>2.0253660080592226</v>
      </c>
      <c r="AH16">
        <f t="shared" si="18"/>
        <v>1.735350264712441</v>
      </c>
      <c r="AI16">
        <f t="shared" si="19"/>
        <v>1.4718960195634869</v>
      </c>
      <c r="AJ16">
        <f t="shared" si="20"/>
        <v>1.2371262881774896</v>
      </c>
      <c r="AK16">
        <f t="shared" si="21"/>
        <v>1.0314741087558441</v>
      </c>
      <c r="AL16">
        <f t="shared" si="22"/>
        <v>0.85401618526133882</v>
      </c>
      <c r="AM16">
        <f t="shared" si="23"/>
        <v>0.70286286950546006</v>
      </c>
      <c r="AO16">
        <f t="shared" si="24"/>
        <v>6.1095030104491679</v>
      </c>
      <c r="AP16">
        <f t="shared" si="4"/>
        <v>4.565083161554953</v>
      </c>
      <c r="AQ16">
        <f t="shared" si="4"/>
        <v>4.2937303845624228</v>
      </c>
      <c r="AR16">
        <f t="shared" si="4"/>
        <v>3.9967660347015261</v>
      </c>
      <c r="AS16">
        <f t="shared" si="4"/>
        <v>3.6787292298134044</v>
      </c>
      <c r="AT16">
        <f t="shared" si="4"/>
        <v>3.3459207948887748</v>
      </c>
      <c r="AU16">
        <f t="shared" si="4"/>
        <v>3.0059875131868252</v>
      </c>
      <c r="AV16">
        <f t="shared" si="4"/>
        <v>2.6672579776328522</v>
      </c>
      <c r="AW16">
        <f t="shared" si="4"/>
        <v>2.3379441015026834</v>
      </c>
      <c r="AX16">
        <f t="shared" si="4"/>
        <v>2.0253660080592226</v>
      </c>
      <c r="AY16">
        <f t="shared" si="4"/>
        <v>1.735350264712441</v>
      </c>
      <c r="AZ16">
        <f t="shared" si="4"/>
        <v>1.4718960195634869</v>
      </c>
      <c r="BA16">
        <f t="shared" si="4"/>
        <v>1.2371262881774896</v>
      </c>
      <c r="BB16">
        <f t="shared" si="4"/>
        <v>1.0314741087558441</v>
      </c>
      <c r="BC16">
        <f t="shared" si="4"/>
        <v>0.85401618526133882</v>
      </c>
      <c r="BD16">
        <f t="shared" si="4"/>
        <v>0.70286286950546006</v>
      </c>
      <c r="BF16">
        <f t="shared" si="25"/>
        <v>0</v>
      </c>
      <c r="BG16">
        <f t="shared" si="25"/>
        <v>3.2799761224757946E-13</v>
      </c>
      <c r="BH16">
        <f t="shared" si="5"/>
        <v>4.0108372169536693E-13</v>
      </c>
      <c r="BI16">
        <f t="shared" si="5"/>
        <v>4.7049054859316304E-13</v>
      </c>
      <c r="BJ16">
        <f t="shared" si="5"/>
        <v>5.2762740268582441E-13</v>
      </c>
      <c r="BK16">
        <f t="shared" si="5"/>
        <v>5.6418134776113641E-13</v>
      </c>
      <c r="BL16">
        <f t="shared" si="5"/>
        <v>5.7428151474687025E-13</v>
      </c>
      <c r="BM16">
        <f t="shared" si="5"/>
        <v>5.5623241033975303E-13</v>
      </c>
      <c r="BN16">
        <f t="shared" si="5"/>
        <v>5.1304178882467202E-13</v>
      </c>
      <c r="BO16">
        <f t="shared" si="5"/>
        <v>4.5149231636929716E-13</v>
      </c>
      <c r="BP16">
        <f t="shared" si="5"/>
        <v>3.8019371052065155E-13</v>
      </c>
      <c r="BQ16">
        <f t="shared" si="5"/>
        <v>3.0745737253073631E-13</v>
      </c>
      <c r="BR16">
        <f t="shared" si="5"/>
        <v>2.3974666366876532E-13</v>
      </c>
      <c r="BS16">
        <f t="shared" si="5"/>
        <v>1.8102968485364319E-13</v>
      </c>
      <c r="BT16">
        <f t="shared" si="5"/>
        <v>1.3292323890643542E-13</v>
      </c>
      <c r="BU16">
        <f t="shared" si="5"/>
        <v>9.5288162248179863E-14</v>
      </c>
      <c r="BW16">
        <f t="shared" si="26"/>
        <v>0</v>
      </c>
      <c r="BX16">
        <f t="shared" si="6"/>
        <v>1.2545461663263492E-7</v>
      </c>
      <c r="BY16">
        <f t="shared" si="6"/>
        <v>1.4749685076134018E-7</v>
      </c>
      <c r="BZ16">
        <f t="shared" si="6"/>
        <v>1.7161953692370196E-7</v>
      </c>
      <c r="CA16">
        <f t="shared" si="6"/>
        <v>1.9745396012316627E-7</v>
      </c>
      <c r="CB16">
        <f t="shared" si="6"/>
        <v>2.2448829730080812E-7</v>
      </c>
      <c r="CC16">
        <f t="shared" si="6"/>
        <v>2.5210139358460955E-7</v>
      </c>
      <c r="CD16">
        <f t="shared" si="6"/>
        <v>2.7961671069495267E-7</v>
      </c>
      <c r="CE16">
        <f t="shared" si="6"/>
        <v>3.0636718580165619E-7</v>
      </c>
      <c r="CF16">
        <f t="shared" si="6"/>
        <v>3.3175819919774347E-7</v>
      </c>
      <c r="CG16">
        <f t="shared" si="6"/>
        <v>3.5531645270493356E-7</v>
      </c>
      <c r="CH16">
        <f t="shared" si="6"/>
        <v>3.7671709191667619E-7</v>
      </c>
      <c r="CI16">
        <f t="shared" si="6"/>
        <v>3.9578766101525449E-7</v>
      </c>
      <c r="CJ16">
        <f t="shared" si="6"/>
        <v>4.1249298440221601E-7</v>
      </c>
      <c r="CK16">
        <f t="shared" si="6"/>
        <v>4.2690806168428865E-7</v>
      </c>
      <c r="CL16">
        <f t="shared" si="6"/>
        <v>4.3918639109599365E-7</v>
      </c>
      <c r="CN16">
        <f t="shared" si="27"/>
        <v>0</v>
      </c>
      <c r="CO16">
        <f t="shared" si="7"/>
        <v>1.2545461663263492E-7</v>
      </c>
      <c r="CP16">
        <f t="shared" si="7"/>
        <v>1.4749685076134018E-7</v>
      </c>
      <c r="CQ16">
        <f t="shared" si="7"/>
        <v>1.7161953692370196E-7</v>
      </c>
      <c r="CR16">
        <f t="shared" si="7"/>
        <v>1.9745396012316627E-7</v>
      </c>
      <c r="CS16">
        <f t="shared" si="7"/>
        <v>2.2448829730080812E-7</v>
      </c>
      <c r="CT16">
        <f t="shared" si="7"/>
        <v>2.5210139358460955E-7</v>
      </c>
      <c r="CU16">
        <f t="shared" si="7"/>
        <v>2.7961671069495267E-7</v>
      </c>
      <c r="CV16">
        <f t="shared" si="7"/>
        <v>3.0636718580165619E-7</v>
      </c>
      <c r="CW16">
        <f t="shared" si="7"/>
        <v>3.3175819919774347E-7</v>
      </c>
      <c r="CX16">
        <f t="shared" si="7"/>
        <v>3.5531645270493356E-7</v>
      </c>
      <c r="CY16">
        <f t="shared" si="7"/>
        <v>3.7671709191667619E-7</v>
      </c>
      <c r="CZ16">
        <f t="shared" si="7"/>
        <v>3.9578766101525449E-7</v>
      </c>
      <c r="DA16">
        <f t="shared" si="7"/>
        <v>4.1249298440221601E-7</v>
      </c>
      <c r="DB16">
        <f t="shared" si="7"/>
        <v>4.2690806168428865E-7</v>
      </c>
      <c r="DC16">
        <f t="shared" si="7"/>
        <v>4.3918639109599365E-7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3.9759478596516438</v>
      </c>
      <c r="E17">
        <f>'Raw data and fitting summary'!E19</f>
        <v>3.7396139138250635</v>
      </c>
      <c r="F17">
        <f>'Raw data and fitting summary'!F19</f>
        <v>3.4809736279570322</v>
      </c>
      <c r="G17">
        <f>'Raw data and fitting summary'!G19</f>
        <v>3.2039803313519784</v>
      </c>
      <c r="H17">
        <f>'Raw data and fitting summary'!H19</f>
        <v>2.9141217081215189</v>
      </c>
      <c r="I17">
        <f>'Raw data and fitting summary'!I19</f>
        <v>2.6180577023182821</v>
      </c>
      <c r="J17">
        <f>'Raw data and fitting summary'!J19</f>
        <v>2.3230420798218239</v>
      </c>
      <c r="K17">
        <f>'Raw data and fitting summary'!K19</f>
        <v>2.0362269862503561</v>
      </c>
      <c r="L17">
        <f>'Raw data and fitting summary'!L19</f>
        <v>1.763987866394582</v>
      </c>
      <c r="M17">
        <f>'Raw data and fitting summary'!M19</f>
        <v>1.5113993573663627</v>
      </c>
      <c r="N17">
        <f>'Raw data and fitting summary'!N19</f>
        <v>1.2819445105252725</v>
      </c>
      <c r="O17">
        <f>'Raw data and fitting summary'!O19</f>
        <v>1.0774723642981887</v>
      </c>
      <c r="P17">
        <f>'Raw data and fitting summary'!P19</f>
        <v>0.89836007516810001</v>
      </c>
      <c r="Q17">
        <f>'Raw data and fitting summary'!Q19</f>
        <v>0.74380350309616894</v>
      </c>
      <c r="R17">
        <f>'Raw data and fitting summary'!R19</f>
        <v>0.61215686538003289</v>
      </c>
      <c r="X17">
        <f t="shared" si="8"/>
        <v>5.3210558298418249</v>
      </c>
      <c r="Y17">
        <f t="shared" si="9"/>
        <v>3.9759474264818961</v>
      </c>
      <c r="Z17">
        <f t="shared" si="10"/>
        <v>3.7396134348197889</v>
      </c>
      <c r="AA17">
        <f t="shared" si="11"/>
        <v>3.4809731091591058</v>
      </c>
      <c r="AB17">
        <f t="shared" si="12"/>
        <v>3.2039797819547653</v>
      </c>
      <c r="AC17">
        <f t="shared" si="13"/>
        <v>2.9141211400118978</v>
      </c>
      <c r="AD17">
        <f t="shared" si="14"/>
        <v>2.6180571291459707</v>
      </c>
      <c r="AE17">
        <f t="shared" si="15"/>
        <v>2.3230415157285376</v>
      </c>
      <c r="AF17">
        <f t="shared" si="16"/>
        <v>2.0362264445000591</v>
      </c>
      <c r="AG17">
        <f t="shared" si="17"/>
        <v>1.7639873581790069</v>
      </c>
      <c r="AH17">
        <f t="shared" si="18"/>
        <v>1.5113988910021099</v>
      </c>
      <c r="AI17">
        <f t="shared" si="19"/>
        <v>1.2819440911379996</v>
      </c>
      <c r="AJ17">
        <f t="shared" si="20"/>
        <v>1.0774719939595052</v>
      </c>
      <c r="AK17">
        <f t="shared" si="21"/>
        <v>0.89835975335946694</v>
      </c>
      <c r="AL17">
        <f t="shared" si="22"/>
        <v>0.74380322734126059</v>
      </c>
      <c r="AM17">
        <f t="shared" si="23"/>
        <v>0.61215663190401881</v>
      </c>
      <c r="AO17">
        <f t="shared" si="24"/>
        <v>5.3210558298418249</v>
      </c>
      <c r="AP17">
        <f t="shared" si="4"/>
        <v>3.9759474264818961</v>
      </c>
      <c r="AQ17">
        <f t="shared" si="4"/>
        <v>3.7396134348197889</v>
      </c>
      <c r="AR17">
        <f t="shared" si="4"/>
        <v>3.4809731091591058</v>
      </c>
      <c r="AS17">
        <f t="shared" si="4"/>
        <v>3.2039797819547653</v>
      </c>
      <c r="AT17">
        <f t="shared" si="4"/>
        <v>2.9141211400118978</v>
      </c>
      <c r="AU17">
        <f t="shared" si="4"/>
        <v>2.6180571291459707</v>
      </c>
      <c r="AV17">
        <f t="shared" si="4"/>
        <v>2.3230415157285376</v>
      </c>
      <c r="AW17">
        <f t="shared" si="4"/>
        <v>2.0362264445000591</v>
      </c>
      <c r="AX17">
        <f t="shared" si="4"/>
        <v>1.7639873581790069</v>
      </c>
      <c r="AY17">
        <f t="shared" si="4"/>
        <v>1.5113988910021099</v>
      </c>
      <c r="AZ17">
        <f t="shared" si="4"/>
        <v>1.2819440911379996</v>
      </c>
      <c r="BA17">
        <f t="shared" si="4"/>
        <v>1.0774719939595052</v>
      </c>
      <c r="BB17">
        <f t="shared" si="4"/>
        <v>0.89835975335946694</v>
      </c>
      <c r="BC17">
        <f t="shared" si="4"/>
        <v>0.74380322734126059</v>
      </c>
      <c r="BD17">
        <f t="shared" si="4"/>
        <v>0.61215663190401881</v>
      </c>
      <c r="BF17">
        <f t="shared" si="25"/>
        <v>7.8886090522101181E-31</v>
      </c>
      <c r="BG17">
        <f t="shared" si="25"/>
        <v>1.876360302590217E-13</v>
      </c>
      <c r="BH17">
        <f t="shared" si="5"/>
        <v>2.2944605305270216E-13</v>
      </c>
      <c r="BI17">
        <f t="shared" si="5"/>
        <v>2.6915128843333969E-13</v>
      </c>
      <c r="BJ17">
        <f t="shared" si="5"/>
        <v>3.018372977143365E-13</v>
      </c>
      <c r="BK17">
        <f t="shared" si="5"/>
        <v>3.2274854161374562E-13</v>
      </c>
      <c r="BL17">
        <f t="shared" si="5"/>
        <v>3.2852649854540493E-13</v>
      </c>
      <c r="BM17">
        <f t="shared" si="5"/>
        <v>3.1820123565302283E-13</v>
      </c>
      <c r="BN17">
        <f t="shared" si="5"/>
        <v>2.9349338437247224E-13</v>
      </c>
      <c r="BO17">
        <f t="shared" si="5"/>
        <v>2.5828307085451579E-13</v>
      </c>
      <c r="BP17">
        <f t="shared" si="5"/>
        <v>2.1749561626298551E-13</v>
      </c>
      <c r="BQ17">
        <f t="shared" si="5"/>
        <v>1.7588568467862525E-13</v>
      </c>
      <c r="BR17">
        <f t="shared" si="5"/>
        <v>1.3715074049462512E-13</v>
      </c>
      <c r="BS17">
        <f t="shared" si="5"/>
        <v>1.0356079632143153E-13</v>
      </c>
      <c r="BT17">
        <f t="shared" si="5"/>
        <v>7.6040769480262474E-14</v>
      </c>
      <c r="BU17">
        <f t="shared" si="5"/>
        <v>5.4511049149581501E-14</v>
      </c>
      <c r="BW17">
        <f t="shared" si="26"/>
        <v>1.6691770357285039E-16</v>
      </c>
      <c r="BX17">
        <f t="shared" si="6"/>
        <v>1.0894755417076481E-7</v>
      </c>
      <c r="BY17">
        <f t="shared" si="6"/>
        <v>1.2808951590990489E-7</v>
      </c>
      <c r="BZ17">
        <f t="shared" si="6"/>
        <v>1.4903818849719747E-7</v>
      </c>
      <c r="CA17">
        <f t="shared" si="6"/>
        <v>1.7147337075934644E-7</v>
      </c>
      <c r="CB17">
        <f t="shared" si="6"/>
        <v>1.9495058504045595E-7</v>
      </c>
      <c r="CC17">
        <f t="shared" si="6"/>
        <v>2.1893040644917602E-7</v>
      </c>
      <c r="CD17">
        <f t="shared" si="6"/>
        <v>2.4282531434953472E-7</v>
      </c>
      <c r="CE17">
        <f t="shared" si="6"/>
        <v>2.6605601677090463E-7</v>
      </c>
      <c r="CF17">
        <f t="shared" si="6"/>
        <v>2.8810613229316642E-7</v>
      </c>
      <c r="CG17">
        <f t="shared" si="6"/>
        <v>3.0856463872495014E-7</v>
      </c>
      <c r="CH17">
        <f t="shared" si="6"/>
        <v>3.271494254772002E-7</v>
      </c>
      <c r="CI17">
        <f t="shared" si="6"/>
        <v>3.4371072805013381E-7</v>
      </c>
      <c r="CJ17">
        <f t="shared" si="6"/>
        <v>3.5821799882654669E-7</v>
      </c>
      <c r="CK17">
        <f t="shared" si="6"/>
        <v>3.7073636980276161E-7</v>
      </c>
      <c r="CL17">
        <f t="shared" si="6"/>
        <v>3.8139914183637454E-7</v>
      </c>
      <c r="CN17">
        <f t="shared" si="27"/>
        <v>1.6691770357285039E-16</v>
      </c>
      <c r="CO17">
        <f t="shared" si="7"/>
        <v>1.0894755417076481E-7</v>
      </c>
      <c r="CP17">
        <f t="shared" si="7"/>
        <v>1.2808951590990489E-7</v>
      </c>
      <c r="CQ17">
        <f t="shared" si="7"/>
        <v>1.4903818849719747E-7</v>
      </c>
      <c r="CR17">
        <f t="shared" si="7"/>
        <v>1.7147337075934644E-7</v>
      </c>
      <c r="CS17">
        <f t="shared" si="7"/>
        <v>1.9495058504045595E-7</v>
      </c>
      <c r="CT17">
        <f t="shared" si="7"/>
        <v>2.1893040644917602E-7</v>
      </c>
      <c r="CU17">
        <f t="shared" si="7"/>
        <v>2.4282531434953472E-7</v>
      </c>
      <c r="CV17">
        <f t="shared" si="7"/>
        <v>2.6605601677090463E-7</v>
      </c>
      <c r="CW17">
        <f t="shared" si="7"/>
        <v>2.8810613229316642E-7</v>
      </c>
      <c r="CX17">
        <f t="shared" si="7"/>
        <v>3.0856463872495014E-7</v>
      </c>
      <c r="CY17">
        <f t="shared" si="7"/>
        <v>3.271494254772002E-7</v>
      </c>
      <c r="CZ17">
        <f t="shared" si="7"/>
        <v>3.4371072805013381E-7</v>
      </c>
      <c r="DA17">
        <f t="shared" si="7"/>
        <v>3.5821799882654669E-7</v>
      </c>
      <c r="DB17">
        <f t="shared" si="7"/>
        <v>3.7073636980276161E-7</v>
      </c>
      <c r="DC17">
        <f t="shared" si="7"/>
        <v>3.8139914183637454E-7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3.4236579560754432</v>
      </c>
      <c r="E18">
        <f>'Raw data and fitting summary'!E20</f>
        <v>3.2201526228866002</v>
      </c>
      <c r="F18">
        <f>'Raw data and fitting summary'!F20</f>
        <v>2.9974394727822387</v>
      </c>
      <c r="G18">
        <f>'Raw data and fitting summary'!G20</f>
        <v>2.7589226870554389</v>
      </c>
      <c r="H18">
        <f>'Raw data and fitting summary'!H20</f>
        <v>2.5093276680586394</v>
      </c>
      <c r="I18">
        <f>'Raw data and fitting summary'!I20</f>
        <v>2.2543892421144358</v>
      </c>
      <c r="J18">
        <f>'Raw data and fitting summary'!J20</f>
        <v>2.0003535709285853</v>
      </c>
      <c r="K18">
        <f>'Raw data and fitting summary'!K20</f>
        <v>1.7533793117856313</v>
      </c>
      <c r="L18">
        <f>'Raw data and fitting summary'!L20</f>
        <v>1.5189563108937485</v>
      </c>
      <c r="M18">
        <f>'Raw data and fitting summary'!M20</f>
        <v>1.3014542990279629</v>
      </c>
      <c r="N18">
        <f>'Raw data and fitting summary'!N20</f>
        <v>1.1038725047796853</v>
      </c>
      <c r="O18">
        <f>'Raw data and fitting summary'!O20</f>
        <v>0.92780312083974792</v>
      </c>
      <c r="P18">
        <f>'Raw data and fitting summary'!P20</f>
        <v>0.77357091373911446</v>
      </c>
      <c r="Q18">
        <f>'Raw data and fitting summary'!Q20</f>
        <v>0.64048344470872931</v>
      </c>
      <c r="R18">
        <f>'Raw data and fitting summary'!R20</f>
        <v>0.52712354299037012</v>
      </c>
      <c r="X18">
        <f t="shared" si="8"/>
        <v>4.5819200275316794</v>
      </c>
      <c r="Y18">
        <f t="shared" si="9"/>
        <v>3.4236576360562943</v>
      </c>
      <c r="Z18">
        <f t="shared" si="10"/>
        <v>3.2201522690048674</v>
      </c>
      <c r="AA18">
        <f t="shared" si="11"/>
        <v>2.9974390895023046</v>
      </c>
      <c r="AB18">
        <f t="shared" si="12"/>
        <v>2.7589222811692218</v>
      </c>
      <c r="AC18">
        <f t="shared" si="13"/>
        <v>2.5093272483479816</v>
      </c>
      <c r="AD18">
        <f t="shared" si="14"/>
        <v>2.2543888186635375</v>
      </c>
      <c r="AE18">
        <f t="shared" si="15"/>
        <v>2.0003531541851305</v>
      </c>
      <c r="AF18">
        <f t="shared" si="16"/>
        <v>1.7533789115488327</v>
      </c>
      <c r="AG18">
        <f t="shared" si="17"/>
        <v>1.518955935431886</v>
      </c>
      <c r="AH18">
        <f t="shared" si="18"/>
        <v>1.3014539544852135</v>
      </c>
      <c r="AI18">
        <f t="shared" si="19"/>
        <v>1.1038721949428065</v>
      </c>
      <c r="AJ18">
        <f t="shared" si="20"/>
        <v>0.92780284723921358</v>
      </c>
      <c r="AK18">
        <f t="shared" si="21"/>
        <v>0.77357067599183582</v>
      </c>
      <c r="AL18">
        <f t="shared" si="22"/>
        <v>0.64048324098523524</v>
      </c>
      <c r="AM18">
        <f t="shared" si="23"/>
        <v>0.52712337050187419</v>
      </c>
      <c r="AO18">
        <f t="shared" si="24"/>
        <v>4.5819200275316794</v>
      </c>
      <c r="AP18">
        <f t="shared" si="4"/>
        <v>3.4236576360562943</v>
      </c>
      <c r="AQ18">
        <f t="shared" si="4"/>
        <v>3.2201522690048674</v>
      </c>
      <c r="AR18">
        <f t="shared" si="4"/>
        <v>2.9974390895023046</v>
      </c>
      <c r="AS18">
        <f t="shared" si="4"/>
        <v>2.7589222811692218</v>
      </c>
      <c r="AT18">
        <f t="shared" si="4"/>
        <v>2.5093272483479816</v>
      </c>
      <c r="AU18">
        <f t="shared" si="4"/>
        <v>2.2543888186635375</v>
      </c>
      <c r="AV18">
        <f t="shared" si="4"/>
        <v>2.0003531541851305</v>
      </c>
      <c r="AW18">
        <f t="shared" si="4"/>
        <v>1.7533789115488327</v>
      </c>
      <c r="AX18">
        <f t="shared" si="4"/>
        <v>1.518955935431886</v>
      </c>
      <c r="AY18">
        <f t="shared" si="4"/>
        <v>1.3014539544852135</v>
      </c>
      <c r="AZ18">
        <f t="shared" si="4"/>
        <v>1.1038721949428065</v>
      </c>
      <c r="BA18">
        <f t="shared" si="4"/>
        <v>0.92780284723921358</v>
      </c>
      <c r="BB18">
        <f t="shared" si="4"/>
        <v>0.77357067599183582</v>
      </c>
      <c r="BC18">
        <f t="shared" si="4"/>
        <v>0.64048324098523524</v>
      </c>
      <c r="BD18">
        <f t="shared" si="4"/>
        <v>0.52712337050187419</v>
      </c>
      <c r="BF18">
        <f t="shared" si="25"/>
        <v>0</v>
      </c>
      <c r="BG18">
        <f t="shared" si="25"/>
        <v>1.0241225569999131E-13</v>
      </c>
      <c r="BH18">
        <f t="shared" si="5"/>
        <v>1.2523228081404009E-13</v>
      </c>
      <c r="BI18">
        <f t="shared" si="5"/>
        <v>1.4690350781708876E-13</v>
      </c>
      <c r="BJ18">
        <f t="shared" si="5"/>
        <v>1.6474362121617832E-13</v>
      </c>
      <c r="BK18">
        <f t="shared" si="5"/>
        <v>1.7615703625758081E-13</v>
      </c>
      <c r="BL18">
        <f t="shared" si="5"/>
        <v>1.7931066330989388E-13</v>
      </c>
      <c r="BM18">
        <f t="shared" si="5"/>
        <v>1.736751071655787E-13</v>
      </c>
      <c r="BN18">
        <f t="shared" si="5"/>
        <v>1.601894949473702E-13</v>
      </c>
      <c r="BO18">
        <f t="shared" si="5"/>
        <v>1.4097161018416013E-13</v>
      </c>
      <c r="BP18">
        <f t="shared" si="5"/>
        <v>1.187097061930226E-13</v>
      </c>
      <c r="BQ18">
        <f t="shared" si="5"/>
        <v>9.5998891477003362E-14</v>
      </c>
      <c r="BR18">
        <f t="shared" si="5"/>
        <v>7.4857252390891419E-14</v>
      </c>
      <c r="BS18">
        <f t="shared" si="5"/>
        <v>5.6523768501628147E-14</v>
      </c>
      <c r="BT18">
        <f t="shared" si="5"/>
        <v>4.1503262037874556E-14</v>
      </c>
      <c r="BU18">
        <f t="shared" si="5"/>
        <v>2.9752281228496558E-14</v>
      </c>
      <c r="BW18">
        <f t="shared" si="26"/>
        <v>0</v>
      </c>
      <c r="BX18">
        <f t="shared" si="6"/>
        <v>9.3472882798796553E-8</v>
      </c>
      <c r="BY18">
        <f t="shared" si="6"/>
        <v>1.0989596244022726E-7</v>
      </c>
      <c r="BZ18">
        <f t="shared" si="6"/>
        <v>1.2786913180502463E-7</v>
      </c>
      <c r="CA18">
        <f t="shared" si="6"/>
        <v>1.4711766976951831E-7</v>
      </c>
      <c r="CB18">
        <f t="shared" si="6"/>
        <v>1.6726023202451554E-7</v>
      </c>
      <c r="CC18">
        <f t="shared" si="6"/>
        <v>1.8783401285536323E-7</v>
      </c>
      <c r="CD18">
        <f t="shared" si="6"/>
        <v>2.0833494025012911E-7</v>
      </c>
      <c r="CE18">
        <f t="shared" si="6"/>
        <v>2.2826600454473375E-7</v>
      </c>
      <c r="CF18">
        <f t="shared" si="6"/>
        <v>2.4718417021284144E-7</v>
      </c>
      <c r="CG18">
        <f t="shared" si="6"/>
        <v>2.6473679553130183E-7</v>
      </c>
      <c r="CH18">
        <f t="shared" si="6"/>
        <v>2.806818400169856E-7</v>
      </c>
      <c r="CI18">
        <f t="shared" si="6"/>
        <v>2.9489081129001502E-7</v>
      </c>
      <c r="CJ18">
        <f t="shared" si="6"/>
        <v>3.0733750130467313E-7</v>
      </c>
      <c r="CK18">
        <f t="shared" si="6"/>
        <v>3.1807779038995626E-7</v>
      </c>
      <c r="CL18">
        <f t="shared" si="6"/>
        <v>3.2722604533100443E-7</v>
      </c>
      <c r="CN18">
        <f t="shared" si="27"/>
        <v>0</v>
      </c>
      <c r="CO18">
        <f t="shared" si="7"/>
        <v>9.3472882798796553E-8</v>
      </c>
      <c r="CP18">
        <f t="shared" si="7"/>
        <v>1.0989596244022726E-7</v>
      </c>
      <c r="CQ18">
        <f t="shared" si="7"/>
        <v>1.2786913180502463E-7</v>
      </c>
      <c r="CR18">
        <f t="shared" si="7"/>
        <v>1.4711766976951831E-7</v>
      </c>
      <c r="CS18">
        <f t="shared" si="7"/>
        <v>1.6726023202451554E-7</v>
      </c>
      <c r="CT18">
        <f t="shared" si="7"/>
        <v>1.8783401285536323E-7</v>
      </c>
      <c r="CU18">
        <f t="shared" si="7"/>
        <v>2.0833494025012911E-7</v>
      </c>
      <c r="CV18">
        <f t="shared" si="7"/>
        <v>2.2826600454473375E-7</v>
      </c>
      <c r="CW18">
        <f t="shared" si="7"/>
        <v>2.4718417021284144E-7</v>
      </c>
      <c r="CX18">
        <f t="shared" si="7"/>
        <v>2.6473679553130183E-7</v>
      </c>
      <c r="CY18">
        <f t="shared" si="7"/>
        <v>2.806818400169856E-7</v>
      </c>
      <c r="CZ18">
        <f t="shared" si="7"/>
        <v>2.9489081129001502E-7</v>
      </c>
      <c r="DA18">
        <f t="shared" si="7"/>
        <v>3.0733750130467313E-7</v>
      </c>
      <c r="DB18">
        <f t="shared" si="7"/>
        <v>3.1807779038995626E-7</v>
      </c>
      <c r="DC18">
        <f t="shared" si="7"/>
        <v>3.2722604533100443E-7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13.636363636363635</v>
      </c>
      <c r="AP20">
        <f t="shared" ref="AP20:BD34" si="30">IFERROR(Y4, NA())</f>
        <v>10.18922883006667</v>
      </c>
      <c r="AQ20">
        <f t="shared" si="30"/>
        <v>9.5835713531016999</v>
      </c>
      <c r="AR20">
        <f t="shared" si="30"/>
        <v>8.9207490652699288</v>
      </c>
      <c r="AS20">
        <f t="shared" si="30"/>
        <v>8.2108932542901272</v>
      </c>
      <c r="AT20">
        <f t="shared" si="30"/>
        <v>7.4680673229683689</v>
      </c>
      <c r="AU20">
        <f t="shared" si="30"/>
        <v>6.7093388391435438</v>
      </c>
      <c r="AV20">
        <f t="shared" si="30"/>
        <v>5.9532971598642197</v>
      </c>
      <c r="AW20">
        <f t="shared" si="30"/>
        <v>5.218271209023202</v>
      </c>
      <c r="AX20">
        <f t="shared" si="30"/>
        <v>4.5205994376494107</v>
      </c>
      <c r="AY20">
        <f t="shared" si="30"/>
        <v>3.8732866886419659</v>
      </c>
      <c r="AZ20">
        <f t="shared" si="30"/>
        <v>3.2852590179151022</v>
      </c>
      <c r="BA20">
        <f t="shared" si="30"/>
        <v>2.7612549685285268</v>
      </c>
      <c r="BB20">
        <f t="shared" si="30"/>
        <v>2.3022410688094976</v>
      </c>
      <c r="BC20">
        <f t="shared" si="30"/>
        <v>1.9061565218613183</v>
      </c>
      <c r="BD20">
        <f t="shared" si="30"/>
        <v>1.5687836426765893</v>
      </c>
      <c r="BE20">
        <f t="shared" ref="BE20:BE34" si="31">IFERROR(AO52,NA())</f>
        <v>13.636363636363635</v>
      </c>
      <c r="BF20">
        <f t="shared" ref="BF20:BF34" si="32">IFERROR(AP52,NA())</f>
        <v>10.189231714008006</v>
      </c>
      <c r="BG20">
        <f t="shared" ref="BG20:BG34" si="33">IFERROR(AQ52,NA())</f>
        <v>9.583574542204996</v>
      </c>
      <c r="BH20">
        <f t="shared" ref="BH20:BH34" si="34">IFERROR(AR52,NA())</f>
        <v>8.9207525193031323</v>
      </c>
      <c r="BI20">
        <f t="shared" ref="BI20:BI34" si="35">IFERROR(AS52,NA())</f>
        <v>8.2108969120459676</v>
      </c>
      <c r="BJ20">
        <f t="shared" ref="BJ20:BJ34" si="36">IFERROR(AT52,NA())</f>
        <v>7.4680711053068256</v>
      </c>
      <c r="BK20">
        <f t="shared" ref="BK20:BK34" si="37">IFERROR(AU52,NA())</f>
        <v>6.7093426551880428</v>
      </c>
      <c r="BL20">
        <f t="shared" ref="BL20:BL34" si="38">IFERROR(AV52,NA())</f>
        <v>5.9533009154625871</v>
      </c>
      <c r="BM20">
        <f t="shared" ref="BM20:BM34" si="39">IFERROR(AW52,NA())</f>
        <v>5.2182748158671508</v>
      </c>
      <c r="BN20">
        <f t="shared" ref="BN20:BN34" si="40">IFERROR(AX52,NA())</f>
        <v>4.5206028212270803</v>
      </c>
      <c r="BO20">
        <f t="shared" ref="BO20:BO34" si="41">IFERROR(AY52,NA())</f>
        <v>3.8732897935834472</v>
      </c>
      <c r="BP20">
        <f t="shared" ref="BP20:BP34" si="42">IFERROR(AZ52,NA())</f>
        <v>3.2852618100950188</v>
      </c>
      <c r="BQ20">
        <f t="shared" ref="BQ20:BQ34" si="43">IFERROR(BA52,NA())</f>
        <v>2.7612574341546301</v>
      </c>
      <c r="BR20">
        <f t="shared" ref="BR20:BR34" si="44">IFERROR(BB52,NA())</f>
        <v>2.3022432113341198</v>
      </c>
      <c r="BS20">
        <f t="shared" ref="BS20:BS34" si="45">IFERROR(BC52,NA())</f>
        <v>1.9061583577712606</v>
      </c>
      <c r="BT20">
        <f t="shared" ref="BT20:BT34" si="46">IFERROR(BD52,NA())</f>
        <v>1.5687851971037812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>
        <f t="shared" si="47"/>
        <v>1</v>
      </c>
      <c r="L21">
        <f t="shared" si="47"/>
        <v>1</v>
      </c>
      <c r="M21">
        <f t="shared" si="47"/>
        <v>1</v>
      </c>
      <c r="N21">
        <f t="shared" si="47"/>
        <v>1</v>
      </c>
      <c r="O21">
        <f t="shared" si="47"/>
        <v>1</v>
      </c>
      <c r="P21">
        <f t="shared" si="47"/>
        <v>1</v>
      </c>
      <c r="Q21">
        <f t="shared" si="47"/>
        <v>1</v>
      </c>
      <c r="R21">
        <f t="shared" si="47"/>
        <v>1</v>
      </c>
      <c r="W21">
        <f t="shared" ref="W21:W35" si="48">C4*C20</f>
        <v>13.636363636363635</v>
      </c>
      <c r="X21">
        <f>IFERROR(W21, NA())</f>
        <v>13.636363636363635</v>
      </c>
      <c r="Y21">
        <f>AO20</f>
        <v>13.636363636363635</v>
      </c>
      <c r="AA21">
        <f t="shared" ref="AA21:AA35" si="49">X4-C4</f>
        <v>0</v>
      </c>
      <c r="AB21">
        <f>IFERROR(AA21,"")</f>
        <v>0</v>
      </c>
      <c r="AC21">
        <v>4</v>
      </c>
      <c r="AM21">
        <f t="shared" si="29"/>
        <v>0.8</v>
      </c>
      <c r="AN21">
        <f t="shared" ref="AN21:AN34" si="50">IFERROR(AM21, NA())</f>
        <v>0.8</v>
      </c>
      <c r="AO21">
        <f t="shared" ref="AO21:AO34" si="51">IFERROR(X5, NA())</f>
        <v>13.33333333333333</v>
      </c>
      <c r="AP21">
        <f t="shared" si="30"/>
        <v>9.962801585938772</v>
      </c>
      <c r="AQ21">
        <f t="shared" si="30"/>
        <v>9.370603170705655</v>
      </c>
      <c r="AR21">
        <f t="shared" si="30"/>
        <v>8.7225102728543487</v>
      </c>
      <c r="AS21">
        <f t="shared" si="30"/>
        <v>8.0284290399168299</v>
      </c>
      <c r="AT21">
        <f t="shared" si="30"/>
        <v>7.3021103542437871</v>
      </c>
      <c r="AU21">
        <f t="shared" si="30"/>
        <v>6.5602425041315708</v>
      </c>
      <c r="AV21">
        <f t="shared" si="30"/>
        <v>5.8210017497336608</v>
      </c>
      <c r="AW21">
        <f t="shared" si="30"/>
        <v>5.1023097056511002</v>
      </c>
      <c r="AX21">
        <f t="shared" si="30"/>
        <v>4.4201417465256521</v>
      </c>
      <c r="AY21">
        <f t="shared" si="30"/>
        <v>3.7872137191670996</v>
      </c>
      <c r="AZ21">
        <f t="shared" si="30"/>
        <v>3.2122533231571953</v>
      </c>
      <c r="BA21">
        <f t="shared" si="30"/>
        <v>2.6998938010444027</v>
      </c>
      <c r="BB21">
        <f t="shared" si="30"/>
        <v>2.2510802031266532</v>
      </c>
      <c r="BC21">
        <f t="shared" si="30"/>
        <v>1.8637975282795189</v>
      </c>
      <c r="BD21">
        <f t="shared" si="30"/>
        <v>1.533921818018571</v>
      </c>
      <c r="BE21">
        <f t="shared" si="31"/>
        <v>13.333333333333332</v>
      </c>
      <c r="BF21">
        <f t="shared" si="32"/>
        <v>9.9628043425856063</v>
      </c>
      <c r="BG21">
        <f t="shared" si="33"/>
        <v>9.3706062190448876</v>
      </c>
      <c r="BH21">
        <f t="shared" si="34"/>
        <v>8.7225135744297297</v>
      </c>
      <c r="BI21">
        <f t="shared" si="35"/>
        <v>8.0284325362227236</v>
      </c>
      <c r="BJ21">
        <f t="shared" si="36"/>
        <v>7.302113969633341</v>
      </c>
      <c r="BK21">
        <f t="shared" si="37"/>
        <v>6.5602461517394195</v>
      </c>
      <c r="BL21">
        <f t="shared" si="38"/>
        <v>5.8210053395634187</v>
      </c>
      <c r="BM21">
        <f t="shared" si="39"/>
        <v>5.1023131532923252</v>
      </c>
      <c r="BN21">
        <f t="shared" si="40"/>
        <v>4.4201449807553672</v>
      </c>
      <c r="BO21">
        <f t="shared" si="41"/>
        <v>3.7872166870593706</v>
      </c>
      <c r="BP21">
        <f t="shared" si="42"/>
        <v>3.2122559920929072</v>
      </c>
      <c r="BQ21">
        <f t="shared" si="43"/>
        <v>2.6998961578400831</v>
      </c>
      <c r="BR21">
        <f t="shared" si="44"/>
        <v>2.2510822510822504</v>
      </c>
      <c r="BS21">
        <f t="shared" si="45"/>
        <v>1.8637992831541219</v>
      </c>
      <c r="BT21">
        <f t="shared" si="46"/>
        <v>1.5339233038348083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>
        <f t="shared" si="52"/>
        <v>1</v>
      </c>
      <c r="L22">
        <f t="shared" si="52"/>
        <v>1</v>
      </c>
      <c r="M22">
        <f t="shared" si="52"/>
        <v>1</v>
      </c>
      <c r="N22">
        <f t="shared" si="52"/>
        <v>1</v>
      </c>
      <c r="O22">
        <f t="shared" si="52"/>
        <v>1</v>
      </c>
      <c r="P22">
        <f t="shared" si="52"/>
        <v>1</v>
      </c>
      <c r="Q22">
        <f t="shared" si="52"/>
        <v>1</v>
      </c>
      <c r="R22">
        <f t="shared" si="52"/>
        <v>1</v>
      </c>
      <c r="W22">
        <f t="shared" si="48"/>
        <v>13.333333333333332</v>
      </c>
      <c r="X22">
        <f>IFERROR(W22, NA())</f>
        <v>13.333333333333332</v>
      </c>
      <c r="Y22">
        <f t="shared" ref="Y22:Y34" si="53">AO21</f>
        <v>13.33333333333333</v>
      </c>
      <c r="AA22">
        <f t="shared" si="49"/>
        <v>0</v>
      </c>
      <c r="AB22">
        <f t="shared" ref="AB22:AB85" si="54">IFERROR(AA22,"")</f>
        <v>0</v>
      </c>
      <c r="AC22">
        <v>4</v>
      </c>
      <c r="AM22">
        <f t="shared" si="29"/>
        <v>0.64000000000000012</v>
      </c>
      <c r="AN22">
        <f t="shared" si="50"/>
        <v>0.64000000000000012</v>
      </c>
      <c r="AO22">
        <f t="shared" si="51"/>
        <v>12.97297297297297</v>
      </c>
      <c r="AP22">
        <f t="shared" si="30"/>
        <v>9.6935367513441957</v>
      </c>
      <c r="AQ22">
        <f t="shared" si="30"/>
        <v>9.1173437064235063</v>
      </c>
      <c r="AR22">
        <f t="shared" si="30"/>
        <v>8.4867668395567701</v>
      </c>
      <c r="AS22">
        <f t="shared" si="30"/>
        <v>7.8114445640269752</v>
      </c>
      <c r="AT22">
        <f t="shared" si="30"/>
        <v>7.1047561162611217</v>
      </c>
      <c r="AU22">
        <f t="shared" si="30"/>
        <v>6.3829387494391119</v>
      </c>
      <c r="AV22">
        <f t="shared" si="30"/>
        <v>5.6636774733569428</v>
      </c>
      <c r="AW22">
        <f t="shared" si="30"/>
        <v>4.9644095348016632</v>
      </c>
      <c r="AX22">
        <f t="shared" si="30"/>
        <v>4.3006785418826867</v>
      </c>
      <c r="AY22">
        <f t="shared" si="30"/>
        <v>3.6848566703598169</v>
      </c>
      <c r="AZ22">
        <f t="shared" si="30"/>
        <v>3.1254357365810632</v>
      </c>
      <c r="BA22">
        <f t="shared" si="30"/>
        <v>2.6269237608389329</v>
      </c>
      <c r="BB22">
        <f t="shared" si="30"/>
        <v>2.1902402519687176</v>
      </c>
      <c r="BC22">
        <f t="shared" si="30"/>
        <v>1.8134246686663773</v>
      </c>
      <c r="BD22">
        <f t="shared" si="30"/>
        <v>1.4924645110041304</v>
      </c>
      <c r="BE22">
        <f t="shared" si="31"/>
        <v>12.972972972972974</v>
      </c>
      <c r="BF22">
        <f t="shared" si="32"/>
        <v>9.6935393603535633</v>
      </c>
      <c r="BG22">
        <f t="shared" si="33"/>
        <v>9.117346591503134</v>
      </c>
      <c r="BH22">
        <f t="shared" si="34"/>
        <v>8.4867699643100085</v>
      </c>
      <c r="BI22">
        <f t="shared" si="35"/>
        <v>7.8114478730815691</v>
      </c>
      <c r="BJ22">
        <f t="shared" si="36"/>
        <v>7.1047595380216295</v>
      </c>
      <c r="BK22">
        <f t="shared" si="37"/>
        <v>6.3829422016924084</v>
      </c>
      <c r="BL22">
        <f t="shared" si="38"/>
        <v>5.6636808709265702</v>
      </c>
      <c r="BM22">
        <f t="shared" si="39"/>
        <v>4.9644127977979382</v>
      </c>
      <c r="BN22">
        <f t="shared" si="40"/>
        <v>4.3006816028971153</v>
      </c>
      <c r="BO22">
        <f t="shared" si="41"/>
        <v>3.6848594793010094</v>
      </c>
      <c r="BP22">
        <f t="shared" si="42"/>
        <v>3.1254382625768828</v>
      </c>
      <c r="BQ22">
        <f t="shared" si="43"/>
        <v>2.6269259914119725</v>
      </c>
      <c r="BR22">
        <f t="shared" si="44"/>
        <v>2.19024219024219</v>
      </c>
      <c r="BS22">
        <f t="shared" si="45"/>
        <v>1.8134263295553619</v>
      </c>
      <c r="BT22">
        <f t="shared" si="46"/>
        <v>1.4924659172446784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>
        <f t="shared" si="55"/>
        <v>1</v>
      </c>
      <c r="L23">
        <f t="shared" si="55"/>
        <v>1</v>
      </c>
      <c r="M23">
        <f t="shared" si="55"/>
        <v>1</v>
      </c>
      <c r="N23">
        <f t="shared" si="55"/>
        <v>1</v>
      </c>
      <c r="O23">
        <f t="shared" si="55"/>
        <v>1</v>
      </c>
      <c r="P23">
        <f t="shared" si="55"/>
        <v>1</v>
      </c>
      <c r="Q23">
        <f t="shared" si="55"/>
        <v>1</v>
      </c>
      <c r="R23">
        <f t="shared" si="55"/>
        <v>1</v>
      </c>
      <c r="W23">
        <f t="shared" si="48"/>
        <v>12.972972972972974</v>
      </c>
      <c r="X23">
        <f>IFERROR(W23, NA())</f>
        <v>12.972972972972974</v>
      </c>
      <c r="Y23">
        <f t="shared" si="53"/>
        <v>12.97297297297297</v>
      </c>
      <c r="AA23">
        <f t="shared" si="49"/>
        <v>0</v>
      </c>
      <c r="AB23">
        <f t="shared" si="54"/>
        <v>0</v>
      </c>
      <c r="AC23">
        <v>4</v>
      </c>
      <c r="AM23">
        <f t="shared" si="29"/>
        <v>0.51200000000000012</v>
      </c>
      <c r="AN23">
        <f t="shared" si="50"/>
        <v>0.51200000000000012</v>
      </c>
      <c r="AO23">
        <f t="shared" si="51"/>
        <v>12.549019607843135</v>
      </c>
      <c r="AP23">
        <f t="shared" si="30"/>
        <v>9.3767545877959062</v>
      </c>
      <c r="AQ23">
        <f t="shared" si="30"/>
        <v>8.8193913897511855</v>
      </c>
      <c r="AR23">
        <f t="shared" si="30"/>
        <v>8.2094216176825636</v>
      </c>
      <c r="AS23">
        <f t="shared" si="30"/>
        <v>7.5561687034414664</v>
      </c>
      <c r="AT23">
        <f t="shared" si="30"/>
        <v>6.8725746529887735</v>
      </c>
      <c r="AU23">
        <f t="shared" si="30"/>
        <v>6.174346089976801</v>
      </c>
      <c r="AV23">
        <f t="shared" si="30"/>
        <v>5.4785900826104141</v>
      </c>
      <c r="AW23">
        <f t="shared" si="30"/>
        <v>4.8021740331790657</v>
      </c>
      <c r="AX23">
        <f t="shared" si="30"/>
        <v>4.1601335891409956</v>
      </c>
      <c r="AY23">
        <f t="shared" si="30"/>
        <v>3.5644366073391471</v>
      </c>
      <c r="AZ23">
        <f t="shared" si="30"/>
        <v>3.0232973943964585</v>
      </c>
      <c r="BA23">
        <f t="shared" si="30"/>
        <v>2.5410766502676378</v>
      </c>
      <c r="BB23">
        <f t="shared" si="30"/>
        <v>2.1186638349772955</v>
      </c>
      <c r="BC23">
        <f t="shared" si="30"/>
        <v>1.7541624775748079</v>
      </c>
      <c r="BD23">
        <f t="shared" si="30"/>
        <v>1.4436912058305034</v>
      </c>
      <c r="BE23">
        <f t="shared" si="31"/>
        <v>12.549019607843137</v>
      </c>
      <c r="BF23">
        <f t="shared" si="32"/>
        <v>9.3767570283158665</v>
      </c>
      <c r="BG23">
        <f t="shared" si="33"/>
        <v>8.8193940885128352</v>
      </c>
      <c r="BH23">
        <f t="shared" si="34"/>
        <v>8.2094245406397466</v>
      </c>
      <c r="BI23">
        <f t="shared" si="35"/>
        <v>7.5561717987978589</v>
      </c>
      <c r="BJ23">
        <f t="shared" si="36"/>
        <v>6.8725778537725573</v>
      </c>
      <c r="BK23">
        <f t="shared" si="37"/>
        <v>6.1743493192841603</v>
      </c>
      <c r="BL23">
        <f t="shared" si="38"/>
        <v>5.4785932607655718</v>
      </c>
      <c r="BM23">
        <f t="shared" si="39"/>
        <v>4.8021770854515999</v>
      </c>
      <c r="BN23">
        <f t="shared" si="40"/>
        <v>4.1601364524756397</v>
      </c>
      <c r="BO23">
        <f t="shared" si="41"/>
        <v>3.5644392348794076</v>
      </c>
      <c r="BP23">
        <f t="shared" si="42"/>
        <v>3.0232997572639131</v>
      </c>
      <c r="BQ23">
        <f t="shared" si="43"/>
        <v>2.5410787367906664</v>
      </c>
      <c r="BR23">
        <f t="shared" si="44"/>
        <v>2.1186656480774126</v>
      </c>
      <c r="BS23">
        <f t="shared" si="45"/>
        <v>1.7541640312038795</v>
      </c>
      <c r="BT23">
        <f t="shared" si="46"/>
        <v>1.4436925212562903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>
        <f t="shared" si="56"/>
        <v>1</v>
      </c>
      <c r="L24">
        <f t="shared" si="56"/>
        <v>1</v>
      </c>
      <c r="M24">
        <f t="shared" si="56"/>
        <v>1</v>
      </c>
      <c r="N24">
        <f t="shared" si="56"/>
        <v>1</v>
      </c>
      <c r="O24">
        <f t="shared" si="56"/>
        <v>1</v>
      </c>
      <c r="P24">
        <f t="shared" si="56"/>
        <v>1</v>
      </c>
      <c r="Q24">
        <f t="shared" si="56"/>
        <v>1</v>
      </c>
      <c r="R24">
        <f t="shared" si="56"/>
        <v>1</v>
      </c>
      <c r="W24">
        <f t="shared" si="48"/>
        <v>12.549019607843137</v>
      </c>
      <c r="X24">
        <f>IFERROR(W24, NA())</f>
        <v>12.549019607843137</v>
      </c>
      <c r="Y24">
        <f t="shared" si="53"/>
        <v>12.549019607843135</v>
      </c>
      <c r="AA24">
        <f t="shared" si="49"/>
        <v>0</v>
      </c>
      <c r="AB24">
        <f t="shared" si="54"/>
        <v>0</v>
      </c>
      <c r="AC24">
        <v>4</v>
      </c>
      <c r="AM24">
        <f t="shared" si="29"/>
        <v>0.40960000000000013</v>
      </c>
      <c r="AN24">
        <f t="shared" si="50"/>
        <v>0.40960000000000013</v>
      </c>
      <c r="AO24">
        <f t="shared" si="51"/>
        <v>12.05651491365777</v>
      </c>
      <c r="AP24">
        <f t="shared" si="30"/>
        <v>9.008750183520311</v>
      </c>
      <c r="AQ24">
        <f t="shared" si="30"/>
        <v>8.4732615321196789</v>
      </c>
      <c r="AR24">
        <f t="shared" si="30"/>
        <v>7.8872309276137242</v>
      </c>
      <c r="AS24">
        <f t="shared" si="30"/>
        <v>7.2596158894101581</v>
      </c>
      <c r="AT24">
        <f t="shared" si="30"/>
        <v>6.6028504948718147</v>
      </c>
      <c r="AU24">
        <f t="shared" si="30"/>
        <v>5.9320249377732797</v>
      </c>
      <c r="AV24">
        <f t="shared" si="30"/>
        <v>5.2635748942121534</v>
      </c>
      <c r="AW24">
        <f t="shared" si="30"/>
        <v>4.6137057807049935</v>
      </c>
      <c r="AX24">
        <f t="shared" si="30"/>
        <v>3.9968631491003275</v>
      </c>
      <c r="AY24">
        <f t="shared" si="30"/>
        <v>3.4245451607492172</v>
      </c>
      <c r="AZ24">
        <f t="shared" si="30"/>
        <v>2.9046437404383556</v>
      </c>
      <c r="BA24">
        <f t="shared" si="30"/>
        <v>2.4413484467069377</v>
      </c>
      <c r="BB24">
        <f t="shared" si="30"/>
        <v>2.035513831970782</v>
      </c>
      <c r="BC24">
        <f t="shared" si="30"/>
        <v>1.6853178554852324</v>
      </c>
      <c r="BD24">
        <f t="shared" si="30"/>
        <v>1.3870314754493742</v>
      </c>
      <c r="BE24">
        <f t="shared" si="31"/>
        <v>12.05651491365777</v>
      </c>
      <c r="BF24">
        <f t="shared" si="32"/>
        <v>9.0087524353678319</v>
      </c>
      <c r="BG24">
        <f t="shared" si="33"/>
        <v>8.4732640222446705</v>
      </c>
      <c r="BH24">
        <f t="shared" si="34"/>
        <v>7.8872336246020787</v>
      </c>
      <c r="BI24">
        <f t="shared" si="35"/>
        <v>7.2596187454698411</v>
      </c>
      <c r="BJ24">
        <f t="shared" si="36"/>
        <v>6.6028534482084842</v>
      </c>
      <c r="BK24">
        <f t="shared" si="37"/>
        <v>5.9320279174284236</v>
      </c>
      <c r="BL24">
        <f t="shared" si="38"/>
        <v>5.2635778266695912</v>
      </c>
      <c r="BM24">
        <f t="shared" si="39"/>
        <v>4.6137085970115841</v>
      </c>
      <c r="BN24">
        <f t="shared" si="40"/>
        <v>3.9968657910754972</v>
      </c>
      <c r="BO24">
        <f t="shared" si="41"/>
        <v>3.4245475851588658</v>
      </c>
      <c r="BP24">
        <f t="shared" si="42"/>
        <v>2.9046459206366011</v>
      </c>
      <c r="BQ24">
        <f t="shared" si="43"/>
        <v>2.4413503719244702</v>
      </c>
      <c r="BR24">
        <f t="shared" si="44"/>
        <v>2.0355155049032594</v>
      </c>
      <c r="BS24">
        <f t="shared" si="45"/>
        <v>1.685319289005925</v>
      </c>
      <c r="BT24">
        <f t="shared" si="46"/>
        <v>1.3870326891818676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>
        <f t="shared" si="57"/>
        <v>1</v>
      </c>
      <c r="L25">
        <f t="shared" si="57"/>
        <v>1</v>
      </c>
      <c r="M25">
        <f t="shared" si="57"/>
        <v>1</v>
      </c>
      <c r="N25">
        <f t="shared" si="57"/>
        <v>1</v>
      </c>
      <c r="O25">
        <f t="shared" si="57"/>
        <v>1</v>
      </c>
      <c r="P25">
        <f t="shared" si="57"/>
        <v>1</v>
      </c>
      <c r="Q25">
        <f t="shared" si="57"/>
        <v>1</v>
      </c>
      <c r="R25">
        <f t="shared" si="57"/>
        <v>1</v>
      </c>
      <c r="W25">
        <f t="shared" si="48"/>
        <v>12.05651491365777</v>
      </c>
      <c r="X25">
        <f t="shared" ref="X25:X88" si="58">IFERROR(W25, NA())</f>
        <v>12.05651491365777</v>
      </c>
      <c r="Y25">
        <f t="shared" si="53"/>
        <v>12.05651491365777</v>
      </c>
      <c r="AA25">
        <f t="shared" si="49"/>
        <v>0</v>
      </c>
      <c r="AB25">
        <f t="shared" si="54"/>
        <v>0</v>
      </c>
      <c r="AC25">
        <v>4</v>
      </c>
      <c r="AM25">
        <f t="shared" si="29"/>
        <v>0.32768000000000014</v>
      </c>
      <c r="AN25">
        <f t="shared" si="50"/>
        <v>0.32768000000000014</v>
      </c>
      <c r="AO25">
        <f t="shared" si="51"/>
        <v>11.492704826038159</v>
      </c>
      <c r="AP25">
        <f t="shared" si="30"/>
        <v>8.58746567099241</v>
      </c>
      <c r="AQ25">
        <f t="shared" si="30"/>
        <v>8.0770185871547184</v>
      </c>
      <c r="AR25">
        <f t="shared" si="30"/>
        <v>7.518393089440389</v>
      </c>
      <c r="AS25">
        <f t="shared" si="30"/>
        <v>6.9201278076586865</v>
      </c>
      <c r="AT25">
        <f t="shared" si="30"/>
        <v>6.2940753521484387</v>
      </c>
      <c r="AU25">
        <f t="shared" si="30"/>
        <v>5.6546202394210461</v>
      </c>
      <c r="AV25">
        <f t="shared" si="30"/>
        <v>5.0174295485595337</v>
      </c>
      <c r="AW25">
        <f t="shared" si="30"/>
        <v>4.3979508672306604</v>
      </c>
      <c r="AX25">
        <f t="shared" si="30"/>
        <v>3.8099542169107661</v>
      </c>
      <c r="AY25">
        <f t="shared" si="30"/>
        <v>3.2644000603461771</v>
      </c>
      <c r="AZ25">
        <f t="shared" si="30"/>
        <v>2.7688112656074018</v>
      </c>
      <c r="BA25">
        <f t="shared" si="30"/>
        <v>2.3271814717023758</v>
      </c>
      <c r="BB25">
        <f t="shared" si="30"/>
        <v>1.9403252694188562</v>
      </c>
      <c r="BC25">
        <f t="shared" si="30"/>
        <v>1.6065058242664694</v>
      </c>
      <c r="BD25">
        <f t="shared" si="30"/>
        <v>1.3221684794189903</v>
      </c>
      <c r="BE25">
        <f t="shared" si="31"/>
        <v>11.49270482603816</v>
      </c>
      <c r="BF25">
        <f t="shared" si="32"/>
        <v>8.5874677161680655</v>
      </c>
      <c r="BG25">
        <f t="shared" si="33"/>
        <v>8.0770208487390267</v>
      </c>
      <c r="BH25">
        <f t="shared" si="34"/>
        <v>7.5183955389023938</v>
      </c>
      <c r="BI25">
        <f t="shared" si="35"/>
        <v>6.920130401592651</v>
      </c>
      <c r="BJ25">
        <f t="shared" si="36"/>
        <v>6.2940780344314327</v>
      </c>
      <c r="BK25">
        <f t="shared" si="37"/>
        <v>5.6546229456070423</v>
      </c>
      <c r="BL25">
        <f t="shared" si="38"/>
        <v>5.01743221187958</v>
      </c>
      <c r="BM25">
        <f t="shared" si="39"/>
        <v>4.3979534250600514</v>
      </c>
      <c r="BN25">
        <f t="shared" si="40"/>
        <v>3.8099566164086673</v>
      </c>
      <c r="BO25">
        <f t="shared" si="41"/>
        <v>3.2644022622464615</v>
      </c>
      <c r="BP25">
        <f t="shared" si="42"/>
        <v>2.7688132457097119</v>
      </c>
      <c r="BQ25">
        <f t="shared" si="43"/>
        <v>2.3271832202257956</v>
      </c>
      <c r="BR25">
        <f t="shared" si="44"/>
        <v>1.9403267888116369</v>
      </c>
      <c r="BS25">
        <f t="shared" si="45"/>
        <v>1.6065071262203878</v>
      </c>
      <c r="BT25">
        <f t="shared" si="46"/>
        <v>1.3221695817566026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>
        <f t="shared" si="59"/>
        <v>1</v>
      </c>
      <c r="H26">
        <f t="shared" si="59"/>
        <v>1</v>
      </c>
      <c r="I26">
        <f t="shared" si="59"/>
        <v>1</v>
      </c>
      <c r="J26">
        <f t="shared" si="59"/>
        <v>1</v>
      </c>
      <c r="K26">
        <f t="shared" si="59"/>
        <v>1</v>
      </c>
      <c r="L26">
        <f t="shared" si="59"/>
        <v>1</v>
      </c>
      <c r="M26">
        <f t="shared" si="59"/>
        <v>1</v>
      </c>
      <c r="N26">
        <f t="shared" si="59"/>
        <v>1</v>
      </c>
      <c r="O26">
        <f t="shared" si="59"/>
        <v>1</v>
      </c>
      <c r="P26">
        <f t="shared" si="59"/>
        <v>1</v>
      </c>
      <c r="Q26">
        <f t="shared" si="59"/>
        <v>1</v>
      </c>
      <c r="R26">
        <f t="shared" si="59"/>
        <v>1</v>
      </c>
      <c r="W26">
        <f t="shared" si="48"/>
        <v>11.49270482603816</v>
      </c>
      <c r="X26">
        <f t="shared" si="58"/>
        <v>11.49270482603816</v>
      </c>
      <c r="Y26">
        <f t="shared" si="53"/>
        <v>11.492704826038159</v>
      </c>
      <c r="AA26">
        <f t="shared" si="49"/>
        <v>0</v>
      </c>
      <c r="AB26">
        <f t="shared" si="54"/>
        <v>0</v>
      </c>
      <c r="AC26">
        <v>4</v>
      </c>
      <c r="AM26">
        <f t="shared" si="29"/>
        <v>0.2621440000000001</v>
      </c>
      <c r="AN26">
        <f t="shared" si="50"/>
        <v>0.2621440000000001</v>
      </c>
      <c r="AO26">
        <f t="shared" si="51"/>
        <v>10.858001237076962</v>
      </c>
      <c r="AP26">
        <f t="shared" si="30"/>
        <v>8.1132088163242244</v>
      </c>
      <c r="AQ26">
        <f t="shared" si="30"/>
        <v>7.6309520264249802</v>
      </c>
      <c r="AR26">
        <f t="shared" si="30"/>
        <v>7.1031775535541231</v>
      </c>
      <c r="AS26">
        <f t="shared" si="30"/>
        <v>6.5379524668153755</v>
      </c>
      <c r="AT26">
        <f t="shared" si="30"/>
        <v>5.9464747959123745</v>
      </c>
      <c r="AU26">
        <f t="shared" si="30"/>
        <v>5.3423346482564975</v>
      </c>
      <c r="AV26">
        <f t="shared" si="30"/>
        <v>4.740333862512581</v>
      </c>
      <c r="AW26">
        <f t="shared" si="30"/>
        <v>4.1550669080457689</v>
      </c>
      <c r="AX26">
        <f t="shared" si="30"/>
        <v>3.5995433346892107</v>
      </c>
      <c r="AY26">
        <f t="shared" si="30"/>
        <v>3.0841182962630023</v>
      </c>
      <c r="AZ26">
        <f t="shared" si="30"/>
        <v>2.615899198828612</v>
      </c>
      <c r="BA26">
        <f t="shared" si="30"/>
        <v>2.1986591268496847</v>
      </c>
      <c r="BB26">
        <f t="shared" si="30"/>
        <v>1.8331676846381608</v>
      </c>
      <c r="BC26">
        <f t="shared" si="30"/>
        <v>1.5177839577417425</v>
      </c>
      <c r="BD26">
        <f t="shared" si="30"/>
        <v>1.2491496014464083</v>
      </c>
      <c r="BE26">
        <f t="shared" si="31"/>
        <v>10.858001237076964</v>
      </c>
      <c r="BF26">
        <f t="shared" si="32"/>
        <v>8.1132106407412703</v>
      </c>
      <c r="BG26">
        <f t="shared" si="33"/>
        <v>7.6309540438912862</v>
      </c>
      <c r="BH26">
        <f t="shared" si="34"/>
        <v>7.1031797386183966</v>
      </c>
      <c r="BI26">
        <f t="shared" si="35"/>
        <v>6.537954780757147</v>
      </c>
      <c r="BJ26">
        <f t="shared" si="36"/>
        <v>5.9464771886666847</v>
      </c>
      <c r="BK26">
        <f t="shared" si="37"/>
        <v>5.3423370623337005</v>
      </c>
      <c r="BL26">
        <f t="shared" si="38"/>
        <v>4.7403362383508414</v>
      </c>
      <c r="BM26">
        <f t="shared" si="39"/>
        <v>4.1550691897801597</v>
      </c>
      <c r="BN26">
        <f t="shared" si="40"/>
        <v>3.5995454751825986</v>
      </c>
      <c r="BO26">
        <f t="shared" si="41"/>
        <v>3.0841202604876878</v>
      </c>
      <c r="BP26">
        <f t="shared" si="42"/>
        <v>2.6159009651964511</v>
      </c>
      <c r="BQ26">
        <f t="shared" si="43"/>
        <v>2.1986606866355221</v>
      </c>
      <c r="BR26">
        <f t="shared" si="44"/>
        <v>1.8331690400259804</v>
      </c>
      <c r="BS26">
        <f t="shared" si="45"/>
        <v>1.5177851191612961</v>
      </c>
      <c r="BT26">
        <f t="shared" si="46"/>
        <v>1.249150584796465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>
        <f t="shared" si="60"/>
        <v>1</v>
      </c>
      <c r="H27">
        <f t="shared" si="60"/>
        <v>1</v>
      </c>
      <c r="I27">
        <f t="shared" si="60"/>
        <v>1</v>
      </c>
      <c r="J27">
        <f t="shared" si="60"/>
        <v>1</v>
      </c>
      <c r="K27">
        <f t="shared" si="60"/>
        <v>1</v>
      </c>
      <c r="L27">
        <f t="shared" si="60"/>
        <v>1</v>
      </c>
      <c r="M27">
        <f t="shared" si="60"/>
        <v>1</v>
      </c>
      <c r="N27">
        <f t="shared" si="60"/>
        <v>1</v>
      </c>
      <c r="O27">
        <f t="shared" si="60"/>
        <v>1</v>
      </c>
      <c r="P27">
        <f t="shared" si="60"/>
        <v>1</v>
      </c>
      <c r="Q27">
        <f t="shared" si="60"/>
        <v>1</v>
      </c>
      <c r="R27">
        <f t="shared" si="60"/>
        <v>1</v>
      </c>
      <c r="W27">
        <f t="shared" si="48"/>
        <v>10.858001237076964</v>
      </c>
      <c r="X27">
        <f t="shared" si="58"/>
        <v>10.858001237076964</v>
      </c>
      <c r="Y27">
        <f t="shared" si="53"/>
        <v>10.858001237076962</v>
      </c>
      <c r="AA27">
        <f t="shared" si="49"/>
        <v>0</v>
      </c>
      <c r="AB27">
        <f t="shared" si="54"/>
        <v>0</v>
      </c>
      <c r="AC27">
        <v>4</v>
      </c>
      <c r="AM27">
        <f t="shared" si="29"/>
        <v>0.2097152000000001</v>
      </c>
      <c r="AN27">
        <f t="shared" si="50"/>
        <v>0.2097152000000001</v>
      </c>
      <c r="AO27">
        <f t="shared" si="51"/>
        <v>10.15684086541442</v>
      </c>
      <c r="AP27">
        <f t="shared" si="30"/>
        <v>7.5892947758710188</v>
      </c>
      <c r="AQ27">
        <f t="shared" si="30"/>
        <v>7.138179949456525</v>
      </c>
      <c r="AR27">
        <f t="shared" si="30"/>
        <v>6.6444867636104918</v>
      </c>
      <c r="AS27">
        <f t="shared" si="30"/>
        <v>6.1157613519674401</v>
      </c>
      <c r="AT27">
        <f t="shared" si="30"/>
        <v>5.5624786256736103</v>
      </c>
      <c r="AU27">
        <f t="shared" si="30"/>
        <v>4.9973511043156664</v>
      </c>
      <c r="AV27">
        <f t="shared" si="30"/>
        <v>4.4342247909633974</v>
      </c>
      <c r="AW27">
        <f t="shared" si="30"/>
        <v>3.8867517107060956</v>
      </c>
      <c r="AX27">
        <f t="shared" si="30"/>
        <v>3.36710131630839</v>
      </c>
      <c r="AY27">
        <f t="shared" si="30"/>
        <v>2.8849600735589878</v>
      </c>
      <c r="AZ27">
        <f t="shared" si="30"/>
        <v>2.4469764253588435</v>
      </c>
      <c r="BA27">
        <f t="shared" si="30"/>
        <v>2.0566798083106046</v>
      </c>
      <c r="BB27">
        <f t="shared" si="30"/>
        <v>1.7147901298436647</v>
      </c>
      <c r="BC27">
        <f t="shared" si="30"/>
        <v>1.4197724388068347</v>
      </c>
      <c r="BD27">
        <f t="shared" si="30"/>
        <v>1.1684852574584432</v>
      </c>
      <c r="BE27">
        <f t="shared" si="31"/>
        <v>10.156840865414422</v>
      </c>
      <c r="BF27">
        <f t="shared" si="32"/>
        <v>7.5892963710676318</v>
      </c>
      <c r="BG27">
        <f t="shared" si="33"/>
        <v>7.1381817134476222</v>
      </c>
      <c r="BH27">
        <f t="shared" si="34"/>
        <v>6.644488674142492</v>
      </c>
      <c r="BI27">
        <f t="shared" si="35"/>
        <v>6.115763375184728</v>
      </c>
      <c r="BJ27">
        <f t="shared" si="36"/>
        <v>5.5624807178014084</v>
      </c>
      <c r="BK27">
        <f t="shared" si="37"/>
        <v>4.9973532150873474</v>
      </c>
      <c r="BL27">
        <f t="shared" si="38"/>
        <v>4.4342268683004971</v>
      </c>
      <c r="BM27">
        <f t="shared" si="39"/>
        <v>3.8867537057625756</v>
      </c>
      <c r="BN27">
        <f t="shared" si="40"/>
        <v>3.367103187869442</v>
      </c>
      <c r="BO27">
        <f t="shared" si="41"/>
        <v>2.8849617909978029</v>
      </c>
      <c r="BP27">
        <f t="shared" si="42"/>
        <v>2.4469779697996188</v>
      </c>
      <c r="BQ27">
        <f t="shared" si="43"/>
        <v>2.0566811721244154</v>
      </c>
      <c r="BR27">
        <f t="shared" si="44"/>
        <v>1.7147913149400968</v>
      </c>
      <c r="BS27">
        <f t="shared" si="45"/>
        <v>1.4197734543052418</v>
      </c>
      <c r="BT27">
        <f t="shared" si="46"/>
        <v>1.1684861172600662</v>
      </c>
    </row>
    <row r="28" spans="1:107">
      <c r="B28">
        <f t="shared" ref="B28:R28" si="61">B12/B12</f>
        <v>1</v>
      </c>
      <c r="C28">
        <f t="shared" si="61"/>
        <v>1</v>
      </c>
      <c r="D28">
        <f t="shared" si="61"/>
        <v>1</v>
      </c>
      <c r="E28">
        <f t="shared" si="61"/>
        <v>1</v>
      </c>
      <c r="F28">
        <f t="shared" si="61"/>
        <v>1</v>
      </c>
      <c r="G28">
        <f t="shared" si="61"/>
        <v>1</v>
      </c>
      <c r="H28">
        <f t="shared" si="61"/>
        <v>1</v>
      </c>
      <c r="I28">
        <f t="shared" si="61"/>
        <v>1</v>
      </c>
      <c r="J28">
        <f t="shared" si="61"/>
        <v>1</v>
      </c>
      <c r="K28">
        <f t="shared" si="61"/>
        <v>1</v>
      </c>
      <c r="L28">
        <f t="shared" si="61"/>
        <v>1</v>
      </c>
      <c r="M28">
        <f t="shared" si="61"/>
        <v>1</v>
      </c>
      <c r="N28">
        <f t="shared" si="61"/>
        <v>1</v>
      </c>
      <c r="O28">
        <f t="shared" si="61"/>
        <v>1</v>
      </c>
      <c r="P28">
        <f t="shared" si="61"/>
        <v>1</v>
      </c>
      <c r="Q28">
        <f t="shared" si="61"/>
        <v>1</v>
      </c>
      <c r="R28">
        <f t="shared" si="61"/>
        <v>1</v>
      </c>
      <c r="W28">
        <f t="shared" si="48"/>
        <v>10.156840865414422</v>
      </c>
      <c r="X28">
        <f t="shared" si="58"/>
        <v>10.156840865414422</v>
      </c>
      <c r="Y28">
        <f t="shared" si="53"/>
        <v>10.15684086541442</v>
      </c>
      <c r="AA28">
        <f t="shared" si="49"/>
        <v>0</v>
      </c>
      <c r="AB28">
        <f t="shared" si="54"/>
        <v>0</v>
      </c>
      <c r="AC28">
        <v>4</v>
      </c>
      <c r="AM28">
        <f t="shared" si="29"/>
        <v>0.16777216000000009</v>
      </c>
      <c r="AN28">
        <f t="shared" si="50"/>
        <v>0.16777216000000009</v>
      </c>
      <c r="AO28">
        <f t="shared" si="51"/>
        <v>9.3982227278593875</v>
      </c>
      <c r="AP28">
        <f t="shared" si="30"/>
        <v>7.0224477009114228</v>
      </c>
      <c r="AQ28">
        <f t="shared" si="30"/>
        <v>6.6050268167219759</v>
      </c>
      <c r="AR28">
        <f t="shared" si="30"/>
        <v>6.148207764693689</v>
      </c>
      <c r="AS28">
        <f t="shared" si="30"/>
        <v>5.6589730541847336</v>
      </c>
      <c r="AT28">
        <f t="shared" si="30"/>
        <v>5.1470152207253204</v>
      </c>
      <c r="AU28">
        <f t="shared" si="30"/>
        <v>4.6240972807376508</v>
      </c>
      <c r="AV28">
        <f t="shared" si="30"/>
        <v>4.1030310741607483</v>
      </c>
      <c r="AW28">
        <f t="shared" si="30"/>
        <v>3.5964489515917268</v>
      </c>
      <c r="AX28">
        <f t="shared" si="30"/>
        <v>3.1156114254766329</v>
      </c>
      <c r="AY28">
        <f t="shared" si="30"/>
        <v>2.6694814766924413</v>
      </c>
      <c r="AZ28">
        <f t="shared" si="30"/>
        <v>2.2642109743438885</v>
      </c>
      <c r="BA28">
        <f t="shared" si="30"/>
        <v>1.9030657409167346</v>
      </c>
      <c r="BB28">
        <f t="shared" si="30"/>
        <v>1.5867119143596153</v>
      </c>
      <c r="BC28">
        <f t="shared" si="30"/>
        <v>1.3137291900850745</v>
      </c>
      <c r="BD28">
        <f t="shared" si="30"/>
        <v>1.0812107288006407</v>
      </c>
      <c r="BE28">
        <f t="shared" si="31"/>
        <v>9.3982227278593875</v>
      </c>
      <c r="BF28">
        <f t="shared" si="32"/>
        <v>7.0224490654278187</v>
      </c>
      <c r="BG28">
        <f t="shared" si="33"/>
        <v>6.6050283256236133</v>
      </c>
      <c r="BH28">
        <f t="shared" si="34"/>
        <v>6.1482093989450632</v>
      </c>
      <c r="BI28">
        <f t="shared" si="35"/>
        <v>5.6589747848260643</v>
      </c>
      <c r="BJ28">
        <f t="shared" si="36"/>
        <v>5.1470170103120694</v>
      </c>
      <c r="BK28">
        <f t="shared" si="37"/>
        <v>4.6240990862722127</v>
      </c>
      <c r="BL28">
        <f t="shared" si="38"/>
        <v>4.1030328510956835</v>
      </c>
      <c r="BM28">
        <f t="shared" si="39"/>
        <v>3.5964506581445872</v>
      </c>
      <c r="BN28">
        <f t="shared" si="40"/>
        <v>3.1156130263926518</v>
      </c>
      <c r="BO28">
        <f t="shared" si="41"/>
        <v>2.6694829457737286</v>
      </c>
      <c r="BP28">
        <f t="shared" si="42"/>
        <v>2.2642122954442554</v>
      </c>
      <c r="BQ28">
        <f t="shared" si="43"/>
        <v>1.9030669075104676</v>
      </c>
      <c r="BR28">
        <f t="shared" si="44"/>
        <v>1.586712928080156</v>
      </c>
      <c r="BS28">
        <f t="shared" si="45"/>
        <v>1.3137300587330325</v>
      </c>
      <c r="BT28">
        <f t="shared" si="46"/>
        <v>1.0812114642670094</v>
      </c>
    </row>
    <row r="29" spans="1:107">
      <c r="B29">
        <f t="shared" ref="B29:R29" si="62">B13/B13</f>
        <v>1</v>
      </c>
      <c r="C29">
        <f t="shared" si="62"/>
        <v>1</v>
      </c>
      <c r="D29">
        <f t="shared" si="62"/>
        <v>1</v>
      </c>
      <c r="E29">
        <f t="shared" si="62"/>
        <v>1</v>
      </c>
      <c r="F29">
        <f t="shared" si="62"/>
        <v>1</v>
      </c>
      <c r="G29">
        <f t="shared" si="62"/>
        <v>1</v>
      </c>
      <c r="H29">
        <f t="shared" si="62"/>
        <v>1</v>
      </c>
      <c r="I29">
        <f t="shared" si="62"/>
        <v>1</v>
      </c>
      <c r="J29">
        <f t="shared" si="62"/>
        <v>1</v>
      </c>
      <c r="K29">
        <f t="shared" si="62"/>
        <v>1</v>
      </c>
      <c r="L29">
        <f t="shared" si="62"/>
        <v>1</v>
      </c>
      <c r="M29">
        <f t="shared" si="62"/>
        <v>1</v>
      </c>
      <c r="N29">
        <f t="shared" si="62"/>
        <v>1</v>
      </c>
      <c r="O29">
        <f t="shared" si="62"/>
        <v>1</v>
      </c>
      <c r="P29">
        <f t="shared" si="62"/>
        <v>1</v>
      </c>
      <c r="Q29">
        <f t="shared" si="62"/>
        <v>1</v>
      </c>
      <c r="R29">
        <f t="shared" si="62"/>
        <v>1</v>
      </c>
      <c r="W29">
        <f t="shared" si="48"/>
        <v>9.3982227278593875</v>
      </c>
      <c r="X29">
        <f t="shared" si="58"/>
        <v>9.3982227278593875</v>
      </c>
      <c r="Y29">
        <f t="shared" si="53"/>
        <v>9.3982227278593875</v>
      </c>
      <c r="AA29">
        <f t="shared" si="49"/>
        <v>0</v>
      </c>
      <c r="AB29">
        <f t="shared" si="54"/>
        <v>0</v>
      </c>
      <c r="AC29">
        <v>4</v>
      </c>
      <c r="AM29">
        <f t="shared" si="29"/>
        <v>0.13421772800000006</v>
      </c>
      <c r="AN29">
        <f t="shared" si="50"/>
        <v>0.13421772800000006</v>
      </c>
      <c r="AO29">
        <f t="shared" si="51"/>
        <v>8.5957025422089313</v>
      </c>
      <c r="AP29">
        <f t="shared" si="30"/>
        <v>6.4227965560463804</v>
      </c>
      <c r="AQ29">
        <f t="shared" si="30"/>
        <v>6.0410195167083289</v>
      </c>
      <c r="AR29">
        <f t="shared" si="30"/>
        <v>5.6232085425077596</v>
      </c>
      <c r="AS29">
        <f t="shared" si="30"/>
        <v>5.1757499011255499</v>
      </c>
      <c r="AT29">
        <f t="shared" si="30"/>
        <v>4.7075084756788144</v>
      </c>
      <c r="AU29">
        <f t="shared" si="30"/>
        <v>4.2292428307350027</v>
      </c>
      <c r="AV29">
        <f t="shared" si="30"/>
        <v>3.7526707949912215</v>
      </c>
      <c r="AW29">
        <f t="shared" si="30"/>
        <v>3.28934603485239</v>
      </c>
      <c r="AX29">
        <f t="shared" si="30"/>
        <v>2.8495675209977125</v>
      </c>
      <c r="AY29">
        <f t="shared" si="30"/>
        <v>2.4415328804118399</v>
      </c>
      <c r="AZ29">
        <f t="shared" si="30"/>
        <v>2.0708686709988799</v>
      </c>
      <c r="BA29">
        <f t="shared" si="30"/>
        <v>1.7405618453568599</v>
      </c>
      <c r="BB29">
        <f t="shared" si="30"/>
        <v>1.451221660138742</v>
      </c>
      <c r="BC29">
        <f t="shared" si="30"/>
        <v>1.2015490919522549</v>
      </c>
      <c r="BD29">
        <f t="shared" si="30"/>
        <v>0.98888551867496488</v>
      </c>
      <c r="BE29">
        <f t="shared" si="31"/>
        <v>8.595702542208933</v>
      </c>
      <c r="BF29">
        <f t="shared" si="32"/>
        <v>6.4227976961319975</v>
      </c>
      <c r="BG29">
        <f t="shared" si="33"/>
        <v>6.041020777431223</v>
      </c>
      <c r="BH29">
        <f t="shared" si="34"/>
        <v>5.6232099079633171</v>
      </c>
      <c r="BI29">
        <f t="shared" si="35"/>
        <v>5.1757513471171936</v>
      </c>
      <c r="BJ29">
        <f t="shared" si="36"/>
        <v>4.7075099709207509</v>
      </c>
      <c r="BK29">
        <f t="shared" si="37"/>
        <v>4.2292443393017178</v>
      </c>
      <c r="BL29">
        <f t="shared" si="38"/>
        <v>3.7526722796622796</v>
      </c>
      <c r="BM29">
        <f t="shared" si="39"/>
        <v>3.2893474607175688</v>
      </c>
      <c r="BN29">
        <f t="shared" si="40"/>
        <v>2.8495688586008225</v>
      </c>
      <c r="BO29">
        <f t="shared" si="41"/>
        <v>2.4415341078639248</v>
      </c>
      <c r="BP29">
        <f t="shared" si="42"/>
        <v>2.0708697748094167</v>
      </c>
      <c r="BQ29">
        <f t="shared" si="43"/>
        <v>1.74056282007346</v>
      </c>
      <c r="BR29">
        <f t="shared" si="44"/>
        <v>1.4512225071261833</v>
      </c>
      <c r="BS29">
        <f t="shared" si="45"/>
        <v>1.2015498177281305</v>
      </c>
      <c r="BT29">
        <f t="shared" si="46"/>
        <v>0.98888613317447915</v>
      </c>
    </row>
    <row r="30" spans="1:107">
      <c r="B30">
        <f t="shared" ref="B30:R30" si="63">B14/B14</f>
        <v>1</v>
      </c>
      <c r="C30">
        <f t="shared" si="63"/>
        <v>1</v>
      </c>
      <c r="D30">
        <f t="shared" si="63"/>
        <v>1</v>
      </c>
      <c r="E30">
        <f t="shared" si="63"/>
        <v>1</v>
      </c>
      <c r="F30">
        <f t="shared" si="63"/>
        <v>1</v>
      </c>
      <c r="G30">
        <f t="shared" si="63"/>
        <v>1</v>
      </c>
      <c r="H30">
        <f t="shared" si="63"/>
        <v>1</v>
      </c>
      <c r="I30">
        <f t="shared" si="63"/>
        <v>1</v>
      </c>
      <c r="J30">
        <f t="shared" si="63"/>
        <v>1</v>
      </c>
      <c r="K30">
        <f t="shared" si="63"/>
        <v>1</v>
      </c>
      <c r="L30">
        <f t="shared" si="63"/>
        <v>1</v>
      </c>
      <c r="M30">
        <f t="shared" si="63"/>
        <v>1</v>
      </c>
      <c r="N30">
        <f t="shared" si="63"/>
        <v>1</v>
      </c>
      <c r="O30">
        <f t="shared" si="63"/>
        <v>1</v>
      </c>
      <c r="P30">
        <f t="shared" si="63"/>
        <v>1</v>
      </c>
      <c r="Q30">
        <f t="shared" si="63"/>
        <v>1</v>
      </c>
      <c r="R30">
        <f t="shared" si="63"/>
        <v>1</v>
      </c>
      <c r="W30">
        <f t="shared" si="48"/>
        <v>8.595702542208933</v>
      </c>
      <c r="X30">
        <f t="shared" si="58"/>
        <v>8.595702542208933</v>
      </c>
      <c r="Y30">
        <f t="shared" si="53"/>
        <v>8.5957025422089313</v>
      </c>
      <c r="AA30">
        <f t="shared" si="49"/>
        <v>0</v>
      </c>
      <c r="AB30">
        <f t="shared" si="54"/>
        <v>0</v>
      </c>
      <c r="AC30">
        <v>4</v>
      </c>
      <c r="AM30">
        <f t="shared" si="29"/>
        <v>0.10737418240000006</v>
      </c>
      <c r="AN30">
        <f t="shared" si="50"/>
        <v>0.10737418240000006</v>
      </c>
      <c r="AO30">
        <f t="shared" si="51"/>
        <v>7.7666984258113718</v>
      </c>
      <c r="AP30">
        <f t="shared" si="30"/>
        <v>5.8033563309098186</v>
      </c>
      <c r="AQ30">
        <f t="shared" si="30"/>
        <v>5.4583994150249042</v>
      </c>
      <c r="AR30">
        <f t="shared" si="30"/>
        <v>5.0808838204425371</v>
      </c>
      <c r="AS30">
        <f t="shared" si="30"/>
        <v>4.6765798967767624</v>
      </c>
      <c r="AT30">
        <f t="shared" si="30"/>
        <v>4.2534975615449646</v>
      </c>
      <c r="AU30">
        <f t="shared" si="30"/>
        <v>3.8213577796777281</v>
      </c>
      <c r="AV30">
        <f t="shared" si="30"/>
        <v>3.3907482652409446</v>
      </c>
      <c r="AW30">
        <f t="shared" si="30"/>
        <v>2.9721084027983786</v>
      </c>
      <c r="AX30">
        <f t="shared" si="30"/>
        <v>2.5747438893667343</v>
      </c>
      <c r="AY30">
        <f t="shared" si="30"/>
        <v>2.2060617404902412</v>
      </c>
      <c r="AZ30">
        <f t="shared" si="30"/>
        <v>1.8711458669463894</v>
      </c>
      <c r="BA30">
        <f t="shared" si="30"/>
        <v>1.5726951483242986</v>
      </c>
      <c r="BB30">
        <f t="shared" si="30"/>
        <v>1.3112600827177872</v>
      </c>
      <c r="BC30">
        <f t="shared" si="30"/>
        <v>1.0856669302291322</v>
      </c>
      <c r="BD30">
        <f t="shared" si="30"/>
        <v>0.89351347724561636</v>
      </c>
      <c r="BE30">
        <f t="shared" si="31"/>
        <v>7.7666984258113727</v>
      </c>
      <c r="BF30">
        <f t="shared" si="32"/>
        <v>5.8033572603169752</v>
      </c>
      <c r="BG30">
        <f t="shared" si="33"/>
        <v>5.4584004427765631</v>
      </c>
      <c r="BH30">
        <f t="shared" si="34"/>
        <v>5.0808849335731283</v>
      </c>
      <c r="BI30">
        <f t="shared" si="35"/>
        <v>4.676581075561038</v>
      </c>
      <c r="BJ30">
        <f t="shared" si="36"/>
        <v>4.2534987804784876</v>
      </c>
      <c r="BK30">
        <f t="shared" si="37"/>
        <v>3.8213590094737251</v>
      </c>
      <c r="BL30">
        <f t="shared" si="38"/>
        <v>3.3907494755570102</v>
      </c>
      <c r="BM30">
        <f t="shared" si="39"/>
        <v>2.9721095651754124</v>
      </c>
      <c r="BN30">
        <f t="shared" si="40"/>
        <v>2.5747449797918063</v>
      </c>
      <c r="BO30">
        <f t="shared" si="41"/>
        <v>2.2060627411192932</v>
      </c>
      <c r="BP30">
        <f t="shared" si="42"/>
        <v>1.8711467667818351</v>
      </c>
      <c r="BQ30">
        <f t="shared" si="43"/>
        <v>1.5726959429213059</v>
      </c>
      <c r="BR30">
        <f t="shared" si="44"/>
        <v>1.3112607731889327</v>
      </c>
      <c r="BS30">
        <f t="shared" si="45"/>
        <v>1.0856675218876113</v>
      </c>
      <c r="BT30">
        <f t="shared" si="46"/>
        <v>0.89351397819068901</v>
      </c>
    </row>
    <row r="31" spans="1:107">
      <c r="B31">
        <f t="shared" ref="B31:R31" si="64">B15/B15</f>
        <v>1</v>
      </c>
      <c r="C31">
        <f t="shared" si="64"/>
        <v>1</v>
      </c>
      <c r="D31">
        <f t="shared" si="64"/>
        <v>1</v>
      </c>
      <c r="E31">
        <f t="shared" si="64"/>
        <v>1</v>
      </c>
      <c r="F31">
        <f t="shared" si="64"/>
        <v>1</v>
      </c>
      <c r="G31">
        <f t="shared" si="64"/>
        <v>1</v>
      </c>
      <c r="H31">
        <f t="shared" si="64"/>
        <v>1</v>
      </c>
      <c r="I31">
        <f t="shared" si="64"/>
        <v>1</v>
      </c>
      <c r="J31">
        <f t="shared" si="64"/>
        <v>1</v>
      </c>
      <c r="K31">
        <f t="shared" si="64"/>
        <v>1</v>
      </c>
      <c r="L31">
        <f t="shared" si="64"/>
        <v>1</v>
      </c>
      <c r="M31">
        <f t="shared" si="64"/>
        <v>1</v>
      </c>
      <c r="N31">
        <f t="shared" si="64"/>
        <v>1</v>
      </c>
      <c r="O31">
        <f t="shared" si="64"/>
        <v>1</v>
      </c>
      <c r="P31">
        <f t="shared" si="64"/>
        <v>1</v>
      </c>
      <c r="Q31">
        <f t="shared" si="64"/>
        <v>1</v>
      </c>
      <c r="R31">
        <f t="shared" si="64"/>
        <v>1</v>
      </c>
      <c r="W31">
        <f t="shared" si="48"/>
        <v>7.7666984258113727</v>
      </c>
      <c r="X31">
        <f t="shared" si="58"/>
        <v>7.7666984258113727</v>
      </c>
      <c r="Y31">
        <f t="shared" si="53"/>
        <v>7.7666984258113718</v>
      </c>
      <c r="AA31">
        <f t="shared" si="49"/>
        <v>0</v>
      </c>
      <c r="AB31">
        <f t="shared" si="54"/>
        <v>0</v>
      </c>
      <c r="AC31">
        <v>4</v>
      </c>
      <c r="AM31">
        <f t="shared" si="29"/>
        <v>8.589934592000005E-2</v>
      </c>
      <c r="AN31">
        <f t="shared" si="50"/>
        <v>8.589934592000005E-2</v>
      </c>
      <c r="AO31">
        <f t="shared" si="51"/>
        <v>6.9311173873333027</v>
      </c>
      <c r="AP31">
        <f t="shared" si="30"/>
        <v>5.1790017415960614</v>
      </c>
      <c r="AQ31">
        <f t="shared" si="30"/>
        <v>4.8711570601073646</v>
      </c>
      <c r="AR31">
        <f t="shared" si="30"/>
        <v>4.5342565274097444</v>
      </c>
      <c r="AS31">
        <f t="shared" si="30"/>
        <v>4.1734496888093675</v>
      </c>
      <c r="AT31">
        <f t="shared" si="30"/>
        <v>3.7958847134711164</v>
      </c>
      <c r="AU31">
        <f t="shared" si="30"/>
        <v>3.4102367349581106</v>
      </c>
      <c r="AV31">
        <f t="shared" si="30"/>
        <v>3.0259543869408789</v>
      </c>
      <c r="AW31">
        <f t="shared" si="30"/>
        <v>2.6523539319188632</v>
      </c>
      <c r="AX31">
        <f t="shared" si="30"/>
        <v>2.2977399129841003</v>
      </c>
      <c r="AY31">
        <f t="shared" si="30"/>
        <v>1.9687224617630195</v>
      </c>
      <c r="AZ31">
        <f t="shared" si="30"/>
        <v>1.6698385366434965</v>
      </c>
      <c r="BA31">
        <f t="shared" si="30"/>
        <v>1.4034966586188917</v>
      </c>
      <c r="BB31">
        <f t="shared" si="30"/>
        <v>1.1701881009314707</v>
      </c>
      <c r="BC31">
        <f t="shared" si="30"/>
        <v>0.96886540101903085</v>
      </c>
      <c r="BD31">
        <f t="shared" si="30"/>
        <v>0.79738478793580059</v>
      </c>
      <c r="BE31">
        <f t="shared" si="31"/>
        <v>6.9311173873333018</v>
      </c>
      <c r="BF31">
        <f t="shared" si="32"/>
        <v>5.1790024804121124</v>
      </c>
      <c r="BG31">
        <f t="shared" si="33"/>
        <v>4.8711578771006696</v>
      </c>
      <c r="BH31">
        <f t="shared" si="34"/>
        <v>4.5342574122735488</v>
      </c>
      <c r="BI31">
        <f t="shared" si="35"/>
        <v>4.1734506258634294</v>
      </c>
      <c r="BJ31">
        <f t="shared" si="36"/>
        <v>3.7958856824411287</v>
      </c>
      <c r="BK31">
        <f t="shared" si="37"/>
        <v>3.410237712563061</v>
      </c>
      <c r="BL31">
        <f t="shared" si="38"/>
        <v>3.0259553490606006</v>
      </c>
      <c r="BM31">
        <f t="shared" si="39"/>
        <v>2.6523548559302883</v>
      </c>
      <c r="BN31">
        <f t="shared" si="40"/>
        <v>2.2977407797985667</v>
      </c>
      <c r="BO31">
        <f t="shared" si="41"/>
        <v>1.9687232571957025</v>
      </c>
      <c r="BP31">
        <f t="shared" si="42"/>
        <v>1.6698392519520555</v>
      </c>
      <c r="BQ31">
        <f t="shared" si="43"/>
        <v>1.4034972902699832</v>
      </c>
      <c r="BR31">
        <f t="shared" si="44"/>
        <v>1.1701886498095184</v>
      </c>
      <c r="BS31">
        <f t="shared" si="45"/>
        <v>0.96886587134766577</v>
      </c>
      <c r="BT31">
        <f t="shared" si="46"/>
        <v>0.79738518615338883</v>
      </c>
    </row>
    <row r="32" spans="1:107">
      <c r="B32">
        <f t="shared" ref="B32:R32" si="65">B16/B16</f>
        <v>1</v>
      </c>
      <c r="C32">
        <f t="shared" si="65"/>
        <v>1</v>
      </c>
      <c r="D32">
        <f t="shared" si="65"/>
        <v>1</v>
      </c>
      <c r="E32">
        <f t="shared" si="65"/>
        <v>1</v>
      </c>
      <c r="F32">
        <f t="shared" si="65"/>
        <v>1</v>
      </c>
      <c r="G32">
        <f t="shared" si="65"/>
        <v>1</v>
      </c>
      <c r="H32">
        <f t="shared" si="65"/>
        <v>1</v>
      </c>
      <c r="I32">
        <f t="shared" si="65"/>
        <v>1</v>
      </c>
      <c r="J32">
        <f t="shared" si="65"/>
        <v>1</v>
      </c>
      <c r="K32">
        <f t="shared" si="65"/>
        <v>1</v>
      </c>
      <c r="L32">
        <f t="shared" si="65"/>
        <v>1</v>
      </c>
      <c r="M32">
        <f t="shared" si="65"/>
        <v>1</v>
      </c>
      <c r="N32">
        <f t="shared" si="65"/>
        <v>1</v>
      </c>
      <c r="O32">
        <f t="shared" si="65"/>
        <v>1</v>
      </c>
      <c r="P32">
        <f t="shared" si="65"/>
        <v>1</v>
      </c>
      <c r="Q32">
        <f t="shared" si="65"/>
        <v>1</v>
      </c>
      <c r="R32">
        <f t="shared" si="65"/>
        <v>1</v>
      </c>
      <c r="W32">
        <f t="shared" si="48"/>
        <v>6.9311173873333018</v>
      </c>
      <c r="X32">
        <f t="shared" si="58"/>
        <v>6.9311173873333018</v>
      </c>
      <c r="Y32">
        <f t="shared" si="53"/>
        <v>6.9311173873333027</v>
      </c>
      <c r="AA32">
        <f t="shared" si="49"/>
        <v>0</v>
      </c>
      <c r="AB32">
        <f t="shared" si="54"/>
        <v>0</v>
      </c>
      <c r="AC32">
        <v>4</v>
      </c>
      <c r="AM32">
        <f t="shared" si="29"/>
        <v>6.871947673600004E-2</v>
      </c>
      <c r="AN32">
        <f t="shared" si="50"/>
        <v>6.871947673600004E-2</v>
      </c>
      <c r="AO32">
        <f t="shared" si="51"/>
        <v>6.1095030104491679</v>
      </c>
      <c r="AP32">
        <f t="shared" si="30"/>
        <v>4.565083161554953</v>
      </c>
      <c r="AQ32">
        <f t="shared" si="30"/>
        <v>4.2937303845624228</v>
      </c>
      <c r="AR32">
        <f t="shared" si="30"/>
        <v>3.9967660347015261</v>
      </c>
      <c r="AS32">
        <f t="shared" si="30"/>
        <v>3.6787292298134044</v>
      </c>
      <c r="AT32">
        <f t="shared" si="30"/>
        <v>3.3459207948887748</v>
      </c>
      <c r="AU32">
        <f t="shared" si="30"/>
        <v>3.0059875131868252</v>
      </c>
      <c r="AV32">
        <f t="shared" si="30"/>
        <v>2.6672579776328522</v>
      </c>
      <c r="AW32">
        <f t="shared" si="30"/>
        <v>2.3379441015026834</v>
      </c>
      <c r="AX32">
        <f t="shared" si="30"/>
        <v>2.0253660080592226</v>
      </c>
      <c r="AY32">
        <f t="shared" si="30"/>
        <v>1.735350264712441</v>
      </c>
      <c r="AZ32">
        <f t="shared" si="30"/>
        <v>1.4718960195634869</v>
      </c>
      <c r="BA32">
        <f t="shared" si="30"/>
        <v>1.2371262881774896</v>
      </c>
      <c r="BB32">
        <f t="shared" si="30"/>
        <v>1.0314741087558441</v>
      </c>
      <c r="BC32">
        <f t="shared" si="30"/>
        <v>0.85401618526133882</v>
      </c>
      <c r="BD32">
        <f t="shared" si="30"/>
        <v>0.70286286950546006</v>
      </c>
      <c r="BE32">
        <f t="shared" si="31"/>
        <v>6.1095030104491679</v>
      </c>
      <c r="BF32">
        <f t="shared" si="32"/>
        <v>4.5650837342657109</v>
      </c>
      <c r="BG32">
        <f t="shared" si="33"/>
        <v>4.2937310178741326</v>
      </c>
      <c r="BH32">
        <f t="shared" si="34"/>
        <v>3.9967667206246622</v>
      </c>
      <c r="BI32">
        <f t="shared" si="35"/>
        <v>3.6787299561930591</v>
      </c>
      <c r="BJ32">
        <f t="shared" si="36"/>
        <v>3.345921546008837</v>
      </c>
      <c r="BK32">
        <f t="shared" si="37"/>
        <v>3.0059882710004664</v>
      </c>
      <c r="BL32">
        <f t="shared" si="38"/>
        <v>2.6672587234427545</v>
      </c>
      <c r="BM32">
        <f t="shared" si="39"/>
        <v>2.3379448177720383</v>
      </c>
      <c r="BN32">
        <f t="shared" si="40"/>
        <v>2.0253666799910022</v>
      </c>
      <c r="BO32">
        <f t="shared" si="41"/>
        <v>1.7353508813109413</v>
      </c>
      <c r="BP32">
        <f t="shared" si="42"/>
        <v>1.471896574051875</v>
      </c>
      <c r="BQ32">
        <f t="shared" si="43"/>
        <v>1.2371267778168096</v>
      </c>
      <c r="BR32">
        <f t="shared" si="44"/>
        <v>1.0314745342316776</v>
      </c>
      <c r="BS32">
        <f t="shared" si="45"/>
        <v>0.85401654984773312</v>
      </c>
      <c r="BT32">
        <f t="shared" si="46"/>
        <v>0.70286317819326716</v>
      </c>
    </row>
    <row r="33" spans="2:72">
      <c r="B33">
        <f t="shared" ref="B33:R33" si="66">B17/B17</f>
        <v>1</v>
      </c>
      <c r="C33">
        <f t="shared" si="66"/>
        <v>1</v>
      </c>
      <c r="D33">
        <f t="shared" si="66"/>
        <v>1</v>
      </c>
      <c r="E33">
        <f t="shared" si="66"/>
        <v>1</v>
      </c>
      <c r="F33">
        <f t="shared" si="66"/>
        <v>1</v>
      </c>
      <c r="G33">
        <f t="shared" si="66"/>
        <v>1</v>
      </c>
      <c r="H33">
        <f t="shared" si="66"/>
        <v>1</v>
      </c>
      <c r="I33">
        <f t="shared" si="66"/>
        <v>1</v>
      </c>
      <c r="J33">
        <f t="shared" si="66"/>
        <v>1</v>
      </c>
      <c r="K33">
        <f t="shared" si="66"/>
        <v>1</v>
      </c>
      <c r="L33">
        <f t="shared" si="66"/>
        <v>1</v>
      </c>
      <c r="M33">
        <f t="shared" si="66"/>
        <v>1</v>
      </c>
      <c r="N33">
        <f t="shared" si="66"/>
        <v>1</v>
      </c>
      <c r="O33">
        <f t="shared" si="66"/>
        <v>1</v>
      </c>
      <c r="P33">
        <f t="shared" si="66"/>
        <v>1</v>
      </c>
      <c r="Q33">
        <f t="shared" si="66"/>
        <v>1</v>
      </c>
      <c r="R33">
        <f t="shared" si="66"/>
        <v>1</v>
      </c>
      <c r="W33">
        <f t="shared" si="48"/>
        <v>6.1095030104491679</v>
      </c>
      <c r="X33">
        <f t="shared" si="58"/>
        <v>6.1095030104491679</v>
      </c>
      <c r="Y33">
        <f t="shared" si="53"/>
        <v>6.1095030104491679</v>
      </c>
      <c r="AA33">
        <f t="shared" si="49"/>
        <v>0</v>
      </c>
      <c r="AB33">
        <f t="shared" si="54"/>
        <v>0</v>
      </c>
      <c r="AC33">
        <v>4</v>
      </c>
      <c r="AM33">
        <f t="shared" si="29"/>
        <v>5.4975581388800036E-2</v>
      </c>
      <c r="AN33">
        <f t="shared" si="50"/>
        <v>5.4975581388800036E-2</v>
      </c>
      <c r="AO33">
        <f t="shared" si="51"/>
        <v>5.3210558298418249</v>
      </c>
      <c r="AP33">
        <f t="shared" si="30"/>
        <v>3.9759474264818961</v>
      </c>
      <c r="AQ33">
        <f t="shared" si="30"/>
        <v>3.7396134348197889</v>
      </c>
      <c r="AR33">
        <f t="shared" si="30"/>
        <v>3.4809731091591058</v>
      </c>
      <c r="AS33">
        <f t="shared" si="30"/>
        <v>3.2039797819547653</v>
      </c>
      <c r="AT33">
        <f t="shared" si="30"/>
        <v>2.9141211400118978</v>
      </c>
      <c r="AU33">
        <f t="shared" si="30"/>
        <v>2.6180571291459707</v>
      </c>
      <c r="AV33">
        <f t="shared" si="30"/>
        <v>2.3230415157285376</v>
      </c>
      <c r="AW33">
        <f t="shared" si="30"/>
        <v>2.0362264445000591</v>
      </c>
      <c r="AX33">
        <f t="shared" si="30"/>
        <v>1.7639873581790069</v>
      </c>
      <c r="AY33">
        <f t="shared" si="30"/>
        <v>1.5113988910021099</v>
      </c>
      <c r="AZ33">
        <f t="shared" si="30"/>
        <v>1.2819440911379996</v>
      </c>
      <c r="BA33">
        <f t="shared" si="30"/>
        <v>1.0774719939595052</v>
      </c>
      <c r="BB33">
        <f t="shared" si="30"/>
        <v>0.89835975335946694</v>
      </c>
      <c r="BC33">
        <f t="shared" si="30"/>
        <v>0.74380322734126059</v>
      </c>
      <c r="BD33">
        <f t="shared" si="30"/>
        <v>0.61215663190401881</v>
      </c>
      <c r="BE33">
        <f t="shared" si="31"/>
        <v>5.321055829841824</v>
      </c>
      <c r="BF33">
        <f t="shared" si="32"/>
        <v>3.9759478596516438</v>
      </c>
      <c r="BG33">
        <f t="shared" si="33"/>
        <v>3.7396139138250635</v>
      </c>
      <c r="BH33">
        <f t="shared" si="34"/>
        <v>3.4809736279570322</v>
      </c>
      <c r="BI33">
        <f t="shared" si="35"/>
        <v>3.2039803313519784</v>
      </c>
      <c r="BJ33">
        <f t="shared" si="36"/>
        <v>2.9141217081215189</v>
      </c>
      <c r="BK33">
        <f t="shared" si="37"/>
        <v>2.6180577023182821</v>
      </c>
      <c r="BL33">
        <f t="shared" si="38"/>
        <v>2.3230420798218239</v>
      </c>
      <c r="BM33">
        <f t="shared" si="39"/>
        <v>2.0362269862503561</v>
      </c>
      <c r="BN33">
        <f t="shared" si="40"/>
        <v>1.763987866394582</v>
      </c>
      <c r="BO33">
        <f t="shared" si="41"/>
        <v>1.5113993573663627</v>
      </c>
      <c r="BP33">
        <f t="shared" si="42"/>
        <v>1.2819445105252725</v>
      </c>
      <c r="BQ33">
        <f t="shared" si="43"/>
        <v>1.0774723642981887</v>
      </c>
      <c r="BR33">
        <f t="shared" si="44"/>
        <v>0.89836007516810001</v>
      </c>
      <c r="BS33">
        <f t="shared" si="45"/>
        <v>0.74380350309616894</v>
      </c>
      <c r="BT33">
        <f t="shared" si="46"/>
        <v>0.61215686538003289</v>
      </c>
    </row>
    <row r="34" spans="2:72">
      <c r="B34">
        <f t="shared" ref="B34:R34" si="67">B18/B18</f>
        <v>1</v>
      </c>
      <c r="C34">
        <f t="shared" si="67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W34">
        <f t="shared" si="48"/>
        <v>5.321055829841824</v>
      </c>
      <c r="X34">
        <f t="shared" si="58"/>
        <v>5.321055829841824</v>
      </c>
      <c r="Y34">
        <f t="shared" si="53"/>
        <v>5.3210558298418249</v>
      </c>
      <c r="AA34">
        <f t="shared" si="49"/>
        <v>0</v>
      </c>
      <c r="AB34">
        <f t="shared" si="54"/>
        <v>0</v>
      </c>
      <c r="AC34">
        <v>4</v>
      </c>
      <c r="AM34">
        <f t="shared" si="29"/>
        <v>4.3980465111040035E-2</v>
      </c>
      <c r="AN34">
        <f t="shared" si="50"/>
        <v>4.3980465111040035E-2</v>
      </c>
      <c r="AO34">
        <f t="shared" si="51"/>
        <v>4.5819200275316794</v>
      </c>
      <c r="AP34">
        <f t="shared" si="30"/>
        <v>3.4236576360562943</v>
      </c>
      <c r="AQ34">
        <f t="shared" si="30"/>
        <v>3.2201522690048674</v>
      </c>
      <c r="AR34">
        <f t="shared" si="30"/>
        <v>2.9974390895023046</v>
      </c>
      <c r="AS34">
        <f t="shared" si="30"/>
        <v>2.7589222811692218</v>
      </c>
      <c r="AT34">
        <f t="shared" si="30"/>
        <v>2.5093272483479816</v>
      </c>
      <c r="AU34">
        <f t="shared" si="30"/>
        <v>2.2543888186635375</v>
      </c>
      <c r="AV34">
        <f t="shared" si="30"/>
        <v>2.0003531541851305</v>
      </c>
      <c r="AW34">
        <f t="shared" si="30"/>
        <v>1.7533789115488327</v>
      </c>
      <c r="AX34">
        <f t="shared" si="30"/>
        <v>1.518955935431886</v>
      </c>
      <c r="AY34">
        <f t="shared" si="30"/>
        <v>1.3014539544852135</v>
      </c>
      <c r="AZ34">
        <f t="shared" si="30"/>
        <v>1.1038721949428065</v>
      </c>
      <c r="BA34">
        <f t="shared" si="30"/>
        <v>0.92780284723921358</v>
      </c>
      <c r="BB34">
        <f t="shared" si="30"/>
        <v>0.77357067599183582</v>
      </c>
      <c r="BC34">
        <f t="shared" si="30"/>
        <v>0.64048324098523524</v>
      </c>
      <c r="BD34">
        <f t="shared" si="30"/>
        <v>0.52712337050187419</v>
      </c>
      <c r="BE34">
        <f t="shared" si="31"/>
        <v>4.5819200275316794</v>
      </c>
      <c r="BF34">
        <f t="shared" si="32"/>
        <v>3.4236579560754432</v>
      </c>
      <c r="BG34">
        <f t="shared" si="33"/>
        <v>3.2201526228866002</v>
      </c>
      <c r="BH34">
        <f t="shared" si="34"/>
        <v>2.9974394727822387</v>
      </c>
      <c r="BI34">
        <f t="shared" si="35"/>
        <v>2.7589226870554389</v>
      </c>
      <c r="BJ34">
        <f t="shared" si="36"/>
        <v>2.5093276680586394</v>
      </c>
      <c r="BK34">
        <f t="shared" si="37"/>
        <v>2.2543892421144358</v>
      </c>
      <c r="BL34">
        <f t="shared" si="38"/>
        <v>2.0003535709285853</v>
      </c>
      <c r="BM34">
        <f t="shared" si="39"/>
        <v>1.7533793117856313</v>
      </c>
      <c r="BN34">
        <f t="shared" si="40"/>
        <v>1.5189563108937485</v>
      </c>
      <c r="BO34">
        <f t="shared" si="41"/>
        <v>1.3014542990279629</v>
      </c>
      <c r="BP34">
        <f t="shared" si="42"/>
        <v>1.1038725047796853</v>
      </c>
      <c r="BQ34">
        <f t="shared" si="43"/>
        <v>0.92780312083974792</v>
      </c>
      <c r="BR34">
        <f t="shared" si="44"/>
        <v>0.77357091373911446</v>
      </c>
      <c r="BS34">
        <f t="shared" si="45"/>
        <v>0.64048344470872931</v>
      </c>
      <c r="BT34">
        <f t="shared" si="46"/>
        <v>0.52712354299037012</v>
      </c>
    </row>
    <row r="35" spans="2:72">
      <c r="W35">
        <f t="shared" si="48"/>
        <v>4.5819200275316794</v>
      </c>
      <c r="X35">
        <f t="shared" si="58"/>
        <v>4.5819200275316794</v>
      </c>
      <c r="Y35">
        <f>AO34</f>
        <v>4.5819200275316794</v>
      </c>
      <c r="AA35">
        <f t="shared" si="49"/>
        <v>0</v>
      </c>
      <c r="AB35">
        <f t="shared" si="54"/>
        <v>0</v>
      </c>
      <c r="AC35">
        <v>4</v>
      </c>
    </row>
    <row r="36" spans="2:72">
      <c r="W36">
        <f t="shared" ref="W36:W50" si="68">D4*D20</f>
        <v>10.189231714008006</v>
      </c>
      <c r="X36">
        <f t="shared" si="58"/>
        <v>10.189231714008006</v>
      </c>
      <c r="Y36">
        <f>AP20</f>
        <v>10.18922883006667</v>
      </c>
      <c r="AA36">
        <f t="shared" ref="AA36:AA50" si="69">Y4-D4</f>
        <v>-2.8839413364067923E-6</v>
      </c>
      <c r="AB36">
        <f t="shared" si="54"/>
        <v>-2.8839413364067923E-6</v>
      </c>
      <c r="AC36">
        <v>4</v>
      </c>
      <c r="AN36">
        <f t="shared" ref="AN36:AN50" si="70">1/AN20</f>
        <v>1</v>
      </c>
      <c r="AO36">
        <f t="shared" ref="AO36:BT44" si="71">1/AO20</f>
        <v>7.3333333333333348E-2</v>
      </c>
      <c r="AP36">
        <f t="shared" si="71"/>
        <v>9.8142854251066697E-2</v>
      </c>
      <c r="AQ36">
        <f t="shared" si="71"/>
        <v>0.10434523448050005</v>
      </c>
      <c r="AR36">
        <f t="shared" si="71"/>
        <v>0.11209820976729172</v>
      </c>
      <c r="AS36">
        <f t="shared" si="71"/>
        <v>0.12178942887578131</v>
      </c>
      <c r="AT36">
        <f t="shared" si="71"/>
        <v>0.13390345276139332</v>
      </c>
      <c r="AU36">
        <f t="shared" si="71"/>
        <v>0.14904598261840823</v>
      </c>
      <c r="AV36">
        <f t="shared" si="71"/>
        <v>0.16797414493967702</v>
      </c>
      <c r="AW36">
        <f t="shared" si="71"/>
        <v>0.19163434784126293</v>
      </c>
      <c r="AX36">
        <f t="shared" si="71"/>
        <v>0.22120960146824531</v>
      </c>
      <c r="AY36">
        <f t="shared" si="71"/>
        <v>0.2581786685019733</v>
      </c>
      <c r="AZ36">
        <f t="shared" si="71"/>
        <v>0.30439000229413327</v>
      </c>
      <c r="BA36">
        <f t="shared" si="71"/>
        <v>0.36215416953433321</v>
      </c>
      <c r="BB36">
        <f t="shared" si="71"/>
        <v>0.43435937858458318</v>
      </c>
      <c r="BC36">
        <f t="shared" si="71"/>
        <v>0.5246158898973956</v>
      </c>
      <c r="BD36">
        <f t="shared" si="71"/>
        <v>0.63743652903841108</v>
      </c>
      <c r="BE36">
        <f t="shared" si="71"/>
        <v>7.3333333333333348E-2</v>
      </c>
      <c r="BF36">
        <f t="shared" si="71"/>
        <v>9.8142826472894393E-2</v>
      </c>
      <c r="BG36">
        <f t="shared" si="71"/>
        <v>0.10434519975778467</v>
      </c>
      <c r="BH36">
        <f t="shared" si="71"/>
        <v>0.11209816636389747</v>
      </c>
      <c r="BI36">
        <f t="shared" si="71"/>
        <v>0.12178937462153849</v>
      </c>
      <c r="BJ36">
        <f t="shared" si="71"/>
        <v>0.1339033849435898</v>
      </c>
      <c r="BK36">
        <f t="shared" si="71"/>
        <v>0.14904589784615391</v>
      </c>
      <c r="BL36">
        <f t="shared" si="71"/>
        <v>0.16797403897435906</v>
      </c>
      <c r="BM36">
        <f t="shared" si="71"/>
        <v>0.19163421538461542</v>
      </c>
      <c r="BN36">
        <f t="shared" si="71"/>
        <v>0.22120943589743597</v>
      </c>
      <c r="BO36">
        <f t="shared" si="71"/>
        <v>0.25817846153846163</v>
      </c>
      <c r="BP36">
        <f t="shared" si="71"/>
        <v>0.30438974358974369</v>
      </c>
      <c r="BQ36">
        <f t="shared" si="71"/>
        <v>0.36215384615384622</v>
      </c>
      <c r="BR36">
        <f t="shared" si="71"/>
        <v>0.43435897435897447</v>
      </c>
      <c r="BS36">
        <f t="shared" si="71"/>
        <v>0.52461538461538471</v>
      </c>
      <c r="BT36">
        <f t="shared" si="71"/>
        <v>0.63743589743589746</v>
      </c>
    </row>
    <row r="37" spans="2:72">
      <c r="W37">
        <f t="shared" si="68"/>
        <v>9.9628043425856063</v>
      </c>
      <c r="X37">
        <f t="shared" si="58"/>
        <v>9.9628043425856063</v>
      </c>
      <c r="Y37">
        <f t="shared" ref="Y37:Y49" si="72">AP21</f>
        <v>9.962801585938772</v>
      </c>
      <c r="AA37">
        <f t="shared" si="69"/>
        <v>-2.756646834356502E-6</v>
      </c>
      <c r="AB37">
        <f t="shared" si="54"/>
        <v>-2.756646834356502E-6</v>
      </c>
      <c r="AC37">
        <v>4</v>
      </c>
      <c r="AN37">
        <f t="shared" si="70"/>
        <v>1.25</v>
      </c>
      <c r="AO37">
        <f t="shared" ref="AO37:BC37" si="73">1/AO21</f>
        <v>7.5000000000000011E-2</v>
      </c>
      <c r="AP37">
        <f t="shared" si="73"/>
        <v>0.10037337302906572</v>
      </c>
      <c r="AQ37">
        <f t="shared" si="73"/>
        <v>0.10671671628633217</v>
      </c>
      <c r="AR37">
        <f t="shared" si="73"/>
        <v>0.1146458953579152</v>
      </c>
      <c r="AS37">
        <f t="shared" si="73"/>
        <v>0.12455736919739399</v>
      </c>
      <c r="AT37">
        <f t="shared" si="73"/>
        <v>0.13694671149674248</v>
      </c>
      <c r="AU37">
        <f t="shared" si="73"/>
        <v>0.15243338937092807</v>
      </c>
      <c r="AV37">
        <f t="shared" si="73"/>
        <v>0.17179173671366013</v>
      </c>
      <c r="AW37">
        <f t="shared" si="73"/>
        <v>0.19598967089207517</v>
      </c>
      <c r="AX37">
        <f t="shared" si="73"/>
        <v>0.22623708861509392</v>
      </c>
      <c r="AY37">
        <f t="shared" si="73"/>
        <v>0.26404636076886739</v>
      </c>
      <c r="AZ37">
        <f t="shared" si="73"/>
        <v>0.31130795096108421</v>
      </c>
      <c r="BA37">
        <f t="shared" si="73"/>
        <v>0.37038493870135519</v>
      </c>
      <c r="BB37">
        <f t="shared" si="73"/>
        <v>0.44423117337669404</v>
      </c>
      <c r="BC37">
        <f t="shared" si="73"/>
        <v>0.53653896672086754</v>
      </c>
      <c r="BD37">
        <f t="shared" si="71"/>
        <v>0.65192370840108438</v>
      </c>
      <c r="BE37">
        <f t="shared" si="71"/>
        <v>7.5000000000000011E-2</v>
      </c>
      <c r="BF37">
        <f t="shared" si="71"/>
        <v>0.10037334525636926</v>
      </c>
      <c r="BG37">
        <f t="shared" si="71"/>
        <v>0.10671668157046156</v>
      </c>
      <c r="BH37">
        <f t="shared" si="71"/>
        <v>0.11464585196307696</v>
      </c>
      <c r="BI37">
        <f t="shared" si="71"/>
        <v>0.1245573149538462</v>
      </c>
      <c r="BJ37">
        <f t="shared" si="71"/>
        <v>0.13694664369230775</v>
      </c>
      <c r="BK37">
        <f t="shared" si="71"/>
        <v>0.15243330461538468</v>
      </c>
      <c r="BL37">
        <f t="shared" si="71"/>
        <v>0.17179163076923085</v>
      </c>
      <c r="BM37">
        <f t="shared" si="71"/>
        <v>0.19598953846153852</v>
      </c>
      <c r="BN37">
        <f t="shared" si="71"/>
        <v>0.22623692307692317</v>
      </c>
      <c r="BO37">
        <f t="shared" si="71"/>
        <v>0.26404615384615393</v>
      </c>
      <c r="BP37">
        <f t="shared" si="71"/>
        <v>0.3113076923076924</v>
      </c>
      <c r="BQ37">
        <f t="shared" si="71"/>
        <v>0.37038461538461537</v>
      </c>
      <c r="BR37">
        <f t="shared" si="71"/>
        <v>0.44423076923076937</v>
      </c>
      <c r="BS37">
        <f t="shared" si="71"/>
        <v>0.53653846153846152</v>
      </c>
      <c r="BT37">
        <f t="shared" si="71"/>
        <v>0.65192307692307694</v>
      </c>
    </row>
    <row r="38" spans="2:72">
      <c r="W38">
        <f t="shared" si="68"/>
        <v>9.6935393603535633</v>
      </c>
      <c r="X38">
        <f t="shared" si="58"/>
        <v>9.6935393603535633</v>
      </c>
      <c r="Y38">
        <f t="shared" si="72"/>
        <v>9.6935367513441957</v>
      </c>
      <c r="AA38">
        <f t="shared" si="69"/>
        <v>-2.6090093676600645E-6</v>
      </c>
      <c r="AB38">
        <f t="shared" si="54"/>
        <v>-2.6090093676600645E-6</v>
      </c>
      <c r="AC38">
        <v>4</v>
      </c>
      <c r="AN38">
        <f t="shared" si="70"/>
        <v>1.5624999999999998</v>
      </c>
      <c r="AO38">
        <f t="shared" si="71"/>
        <v>7.7083333333333351E-2</v>
      </c>
      <c r="AP38">
        <f t="shared" si="71"/>
        <v>0.1031615215015645</v>
      </c>
      <c r="AQ38">
        <f t="shared" si="71"/>
        <v>0.10968106854362231</v>
      </c>
      <c r="AR38">
        <f t="shared" si="71"/>
        <v>0.11783050234619454</v>
      </c>
      <c r="AS38">
        <f t="shared" si="71"/>
        <v>0.12801729459940986</v>
      </c>
      <c r="AT38">
        <f t="shared" si="71"/>
        <v>0.14075078491592896</v>
      </c>
      <c r="AU38">
        <f t="shared" si="71"/>
        <v>0.15666764781157785</v>
      </c>
      <c r="AV38">
        <f t="shared" si="71"/>
        <v>0.17656372643113905</v>
      </c>
      <c r="AW38">
        <f t="shared" si="71"/>
        <v>0.20143382470559043</v>
      </c>
      <c r="AX38">
        <f t="shared" si="71"/>
        <v>0.23252144754865472</v>
      </c>
      <c r="AY38">
        <f t="shared" si="71"/>
        <v>0.27138097610248502</v>
      </c>
      <c r="AZ38">
        <f t="shared" si="71"/>
        <v>0.31995538679477287</v>
      </c>
      <c r="BA38">
        <f t="shared" si="71"/>
        <v>0.38067340016013279</v>
      </c>
      <c r="BB38">
        <f t="shared" si="71"/>
        <v>0.45657091686683265</v>
      </c>
      <c r="BC38">
        <f t="shared" si="71"/>
        <v>0.55144281275020746</v>
      </c>
      <c r="BD38">
        <f t="shared" si="71"/>
        <v>0.67003268260442583</v>
      </c>
      <c r="BE38">
        <f t="shared" si="71"/>
        <v>7.7083333333333323E-2</v>
      </c>
      <c r="BF38">
        <f t="shared" si="71"/>
        <v>0.10316149373571284</v>
      </c>
      <c r="BG38">
        <f t="shared" si="71"/>
        <v>0.10968103383630771</v>
      </c>
      <c r="BH38">
        <f t="shared" si="71"/>
        <v>0.1178304589620513</v>
      </c>
      <c r="BI38">
        <f t="shared" si="71"/>
        <v>0.12801724036923082</v>
      </c>
      <c r="BJ38">
        <f t="shared" si="71"/>
        <v>0.14075071712820517</v>
      </c>
      <c r="BK38">
        <f t="shared" si="71"/>
        <v>0.15666756307692312</v>
      </c>
      <c r="BL38">
        <f t="shared" si="71"/>
        <v>0.17656362051282057</v>
      </c>
      <c r="BM38">
        <f t="shared" si="71"/>
        <v>0.20143369230769234</v>
      </c>
      <c r="BN38">
        <f t="shared" si="71"/>
        <v>0.23252128205128206</v>
      </c>
      <c r="BO38">
        <f t="shared" si="71"/>
        <v>0.27138076923076931</v>
      </c>
      <c r="BP38">
        <f t="shared" si="71"/>
        <v>0.31995512820512828</v>
      </c>
      <c r="BQ38">
        <f t="shared" si="71"/>
        <v>0.38067307692307695</v>
      </c>
      <c r="BR38">
        <f t="shared" si="71"/>
        <v>0.45657051282051286</v>
      </c>
      <c r="BS38">
        <f t="shared" si="71"/>
        <v>0.55144230769230762</v>
      </c>
      <c r="BT38">
        <f t="shared" si="71"/>
        <v>0.67003205128205123</v>
      </c>
    </row>
    <row r="39" spans="2:72">
      <c r="W39">
        <f t="shared" si="68"/>
        <v>9.3767570283158665</v>
      </c>
      <c r="X39">
        <f t="shared" si="58"/>
        <v>9.3767570283158665</v>
      </c>
      <c r="Y39">
        <f t="shared" si="72"/>
        <v>9.3767545877959062</v>
      </c>
      <c r="AA39">
        <f t="shared" si="69"/>
        <v>-2.4405199603450001E-6</v>
      </c>
      <c r="AB39">
        <f t="shared" si="54"/>
        <v>-2.4405199603450001E-6</v>
      </c>
      <c r="AC39">
        <v>4</v>
      </c>
      <c r="AN39">
        <f t="shared" si="70"/>
        <v>1.9531249999999996</v>
      </c>
      <c r="AO39">
        <f t="shared" si="71"/>
        <v>7.9687500000000008E-2</v>
      </c>
      <c r="AP39">
        <f t="shared" si="71"/>
        <v>0.106646707092188</v>
      </c>
      <c r="AQ39">
        <f t="shared" si="71"/>
        <v>0.11338650886523499</v>
      </c>
      <c r="AR39">
        <f t="shared" si="71"/>
        <v>0.12181126108154375</v>
      </c>
      <c r="AS39">
        <f t="shared" si="71"/>
        <v>0.13234220135192967</v>
      </c>
      <c r="AT39">
        <f t="shared" si="71"/>
        <v>0.14550587668991211</v>
      </c>
      <c r="AU39">
        <f t="shared" si="71"/>
        <v>0.1619604708623901</v>
      </c>
      <c r="AV39">
        <f t="shared" si="71"/>
        <v>0.18252871357798767</v>
      </c>
      <c r="AW39">
        <f t="shared" si="71"/>
        <v>0.20823901697248454</v>
      </c>
      <c r="AX39">
        <f t="shared" si="71"/>
        <v>0.24037689621560562</v>
      </c>
      <c r="AY39">
        <f t="shared" si="71"/>
        <v>0.28054924526950703</v>
      </c>
      <c r="AZ39">
        <f t="shared" si="71"/>
        <v>0.33076468158688377</v>
      </c>
      <c r="BA39">
        <f t="shared" si="71"/>
        <v>0.39353397698360471</v>
      </c>
      <c r="BB39">
        <f t="shared" si="71"/>
        <v>0.47199559622950588</v>
      </c>
      <c r="BC39">
        <f t="shared" si="71"/>
        <v>0.57007262028688221</v>
      </c>
      <c r="BD39">
        <f t="shared" si="71"/>
        <v>0.69266890035860273</v>
      </c>
      <c r="BE39">
        <f t="shared" si="71"/>
        <v>7.9687499999999994E-2</v>
      </c>
      <c r="BF39">
        <f t="shared" si="71"/>
        <v>0.10664667933489232</v>
      </c>
      <c r="BG39">
        <f t="shared" si="71"/>
        <v>0.1133864741686154</v>
      </c>
      <c r="BH39">
        <f t="shared" si="71"/>
        <v>0.12181121771076925</v>
      </c>
      <c r="BI39">
        <f t="shared" si="71"/>
        <v>0.13234214713846157</v>
      </c>
      <c r="BJ39">
        <f t="shared" si="71"/>
        <v>0.14550580892307696</v>
      </c>
      <c r="BK39">
        <f t="shared" si="71"/>
        <v>0.1619603861538462</v>
      </c>
      <c r="BL39">
        <f t="shared" si="71"/>
        <v>0.18252860769230772</v>
      </c>
      <c r="BM39">
        <f t="shared" si="71"/>
        <v>0.20823888461538467</v>
      </c>
      <c r="BN39">
        <f t="shared" si="71"/>
        <v>0.24037673076923086</v>
      </c>
      <c r="BO39">
        <f t="shared" si="71"/>
        <v>0.28054903846153856</v>
      </c>
      <c r="BP39">
        <f t="shared" si="71"/>
        <v>0.33076442307692316</v>
      </c>
      <c r="BQ39">
        <f t="shared" si="71"/>
        <v>0.39353365384615385</v>
      </c>
      <c r="BR39">
        <f t="shared" si="71"/>
        <v>0.47199519230769232</v>
      </c>
      <c r="BS39">
        <f t="shared" si="71"/>
        <v>0.57007211538461533</v>
      </c>
      <c r="BT39">
        <f t="shared" si="71"/>
        <v>0.69266826923076918</v>
      </c>
    </row>
    <row r="40" spans="2:72">
      <c r="W40">
        <f t="shared" si="68"/>
        <v>9.0087524353678319</v>
      </c>
      <c r="X40">
        <f t="shared" si="58"/>
        <v>9.0087524353678319</v>
      </c>
      <c r="Y40">
        <f t="shared" si="72"/>
        <v>9.008750183520311</v>
      </c>
      <c r="AA40">
        <f t="shared" si="69"/>
        <v>-2.2518475208954669E-6</v>
      </c>
      <c r="AB40">
        <f t="shared" si="54"/>
        <v>-2.2518475208954669E-6</v>
      </c>
      <c r="AC40">
        <v>4</v>
      </c>
      <c r="AN40">
        <f t="shared" si="70"/>
        <v>2.4414062499999991</v>
      </c>
      <c r="AO40">
        <f t="shared" si="71"/>
        <v>8.2942708333333337E-2</v>
      </c>
      <c r="AP40">
        <f t="shared" si="71"/>
        <v>0.11100318908046734</v>
      </c>
      <c r="AQ40">
        <f t="shared" si="71"/>
        <v>0.11801830926725085</v>
      </c>
      <c r="AR40">
        <f t="shared" si="71"/>
        <v>0.12678720950073022</v>
      </c>
      <c r="AS40">
        <f t="shared" si="71"/>
        <v>0.13774833479257947</v>
      </c>
      <c r="AT40">
        <f t="shared" si="71"/>
        <v>0.15144974140739098</v>
      </c>
      <c r="AU40">
        <f t="shared" si="71"/>
        <v>0.16857649967590541</v>
      </c>
      <c r="AV40">
        <f t="shared" si="71"/>
        <v>0.18998494751154843</v>
      </c>
      <c r="AW40">
        <f t="shared" si="71"/>
        <v>0.21674550730610218</v>
      </c>
      <c r="AX40">
        <f t="shared" si="71"/>
        <v>0.25019620704929429</v>
      </c>
      <c r="AY40">
        <f t="shared" si="71"/>
        <v>0.29200958172828456</v>
      </c>
      <c r="AZ40">
        <f t="shared" si="71"/>
        <v>0.34427630007702237</v>
      </c>
      <c r="BA40">
        <f t="shared" si="71"/>
        <v>0.40960969801294456</v>
      </c>
      <c r="BB40">
        <f t="shared" si="71"/>
        <v>0.49127644543284743</v>
      </c>
      <c r="BC40">
        <f t="shared" si="71"/>
        <v>0.59335987970772586</v>
      </c>
      <c r="BD40">
        <f t="shared" si="71"/>
        <v>0.72096417255132395</v>
      </c>
      <c r="BE40">
        <f t="shared" si="71"/>
        <v>8.2942708333333337E-2</v>
      </c>
      <c r="BF40">
        <f t="shared" si="71"/>
        <v>0.1110031613338667</v>
      </c>
      <c r="BG40">
        <f t="shared" si="71"/>
        <v>0.11801827458400002</v>
      </c>
      <c r="BH40">
        <f t="shared" si="71"/>
        <v>0.12678716614666671</v>
      </c>
      <c r="BI40">
        <f t="shared" si="71"/>
        <v>0.13774828060000005</v>
      </c>
      <c r="BJ40">
        <f t="shared" si="71"/>
        <v>0.15144967366666673</v>
      </c>
      <c r="BK40">
        <f t="shared" si="71"/>
        <v>0.16857641500000006</v>
      </c>
      <c r="BL40">
        <f t="shared" si="71"/>
        <v>0.18998484166666671</v>
      </c>
      <c r="BM40">
        <f t="shared" si="71"/>
        <v>0.21674537500000007</v>
      </c>
      <c r="BN40">
        <f t="shared" si="71"/>
        <v>0.25019604166666676</v>
      </c>
      <c r="BO40">
        <f t="shared" si="71"/>
        <v>0.29200937500000007</v>
      </c>
      <c r="BP40">
        <f t="shared" si="71"/>
        <v>0.3442760416666667</v>
      </c>
      <c r="BQ40">
        <f t="shared" si="71"/>
        <v>0.40960937500000005</v>
      </c>
      <c r="BR40">
        <f t="shared" si="71"/>
        <v>0.49127604166666683</v>
      </c>
      <c r="BS40">
        <f t="shared" si="71"/>
        <v>0.59335937500000002</v>
      </c>
      <c r="BT40">
        <f t="shared" si="71"/>
        <v>0.72096354166666654</v>
      </c>
    </row>
    <row r="41" spans="2:72">
      <c r="W41">
        <f t="shared" si="68"/>
        <v>8.5874677161680655</v>
      </c>
      <c r="X41">
        <f t="shared" si="58"/>
        <v>8.5874677161680655</v>
      </c>
      <c r="Y41">
        <f t="shared" si="72"/>
        <v>8.58746567099241</v>
      </c>
      <c r="AA41">
        <f t="shared" si="69"/>
        <v>-2.045175655496223E-6</v>
      </c>
      <c r="AB41">
        <f t="shared" si="54"/>
        <v>-2.045175655496223E-6</v>
      </c>
      <c r="AC41">
        <v>4</v>
      </c>
      <c r="AN41">
        <f t="shared" si="70"/>
        <v>3.0517578124999987</v>
      </c>
      <c r="AO41">
        <f t="shared" si="71"/>
        <v>8.7011718750000008E-2</v>
      </c>
      <c r="AP41">
        <f t="shared" si="71"/>
        <v>0.11644879156581654</v>
      </c>
      <c r="AQ41">
        <f t="shared" si="71"/>
        <v>0.12380805976977066</v>
      </c>
      <c r="AR41">
        <f t="shared" si="71"/>
        <v>0.13300714502471328</v>
      </c>
      <c r="AS41">
        <f t="shared" si="71"/>
        <v>0.14450600159339164</v>
      </c>
      <c r="AT41">
        <f t="shared" si="71"/>
        <v>0.15887957230423957</v>
      </c>
      <c r="AU41">
        <f t="shared" si="71"/>
        <v>0.17684653569279943</v>
      </c>
      <c r="AV41">
        <f t="shared" si="71"/>
        <v>0.19930523992849933</v>
      </c>
      <c r="AW41">
        <f t="shared" si="71"/>
        <v>0.22737862022312419</v>
      </c>
      <c r="AX41">
        <f t="shared" si="71"/>
        <v>0.26247034559140509</v>
      </c>
      <c r="AY41">
        <f t="shared" si="71"/>
        <v>0.30633500230175642</v>
      </c>
      <c r="AZ41">
        <f t="shared" si="71"/>
        <v>0.36116582318969553</v>
      </c>
      <c r="BA41">
        <f t="shared" si="71"/>
        <v>0.42970434929961937</v>
      </c>
      <c r="BB41">
        <f t="shared" si="71"/>
        <v>0.51537750693702422</v>
      </c>
      <c r="BC41">
        <f t="shared" si="71"/>
        <v>0.62246895398378033</v>
      </c>
      <c r="BD41">
        <f t="shared" si="71"/>
        <v>0.75633326279222524</v>
      </c>
      <c r="BE41">
        <f t="shared" si="71"/>
        <v>8.7011718749999994E-2</v>
      </c>
      <c r="BF41">
        <f t="shared" si="71"/>
        <v>0.11644876383258464</v>
      </c>
      <c r="BG41">
        <f t="shared" si="71"/>
        <v>0.1238080251032308</v>
      </c>
      <c r="BH41">
        <f t="shared" si="71"/>
        <v>0.13300710169153848</v>
      </c>
      <c r="BI41">
        <f t="shared" si="71"/>
        <v>0.14450594742692313</v>
      </c>
      <c r="BJ41">
        <f t="shared" si="71"/>
        <v>0.15887950459615388</v>
      </c>
      <c r="BK41">
        <f t="shared" si="71"/>
        <v>0.17684645105769237</v>
      </c>
      <c r="BL41">
        <f t="shared" si="71"/>
        <v>0.19930513413461545</v>
      </c>
      <c r="BM41">
        <f t="shared" si="71"/>
        <v>0.22737848798076929</v>
      </c>
      <c r="BN41">
        <f t="shared" si="71"/>
        <v>0.26247018028846159</v>
      </c>
      <c r="BO41">
        <f t="shared" si="71"/>
        <v>0.30633479567307698</v>
      </c>
      <c r="BP41">
        <f t="shared" si="71"/>
        <v>0.36116556490384621</v>
      </c>
      <c r="BQ41">
        <f t="shared" si="71"/>
        <v>0.42970402644230765</v>
      </c>
      <c r="BR41">
        <f t="shared" si="71"/>
        <v>0.51537710336538467</v>
      </c>
      <c r="BS41">
        <f t="shared" si="71"/>
        <v>0.62246844951923075</v>
      </c>
      <c r="BT41">
        <f t="shared" si="71"/>
        <v>0.75633263221153835</v>
      </c>
    </row>
    <row r="42" spans="2:72">
      <c r="W42">
        <f t="shared" si="68"/>
        <v>8.1132106407412703</v>
      </c>
      <c r="X42">
        <f t="shared" si="58"/>
        <v>8.1132106407412703</v>
      </c>
      <c r="Y42">
        <f t="shared" si="72"/>
        <v>8.1132088163242244</v>
      </c>
      <c r="AA42">
        <f t="shared" si="69"/>
        <v>-1.8244170458814324E-6</v>
      </c>
      <c r="AB42">
        <f t="shared" si="54"/>
        <v>-1.8244170458814324E-6</v>
      </c>
      <c r="AC42">
        <v>4</v>
      </c>
      <c r="AN42">
        <f t="shared" si="70"/>
        <v>3.8146972656249987</v>
      </c>
      <c r="AO42">
        <f t="shared" si="71"/>
        <v>9.2097981770833351E-2</v>
      </c>
      <c r="AP42">
        <f t="shared" si="71"/>
        <v>0.12325579467250304</v>
      </c>
      <c r="AQ42">
        <f t="shared" si="71"/>
        <v>0.13104524789792046</v>
      </c>
      <c r="AR42">
        <f t="shared" si="71"/>
        <v>0.14078206442969221</v>
      </c>
      <c r="AS42">
        <f t="shared" si="71"/>
        <v>0.15295308509440697</v>
      </c>
      <c r="AT42">
        <f t="shared" si="71"/>
        <v>0.16816686092530034</v>
      </c>
      <c r="AU42">
        <f t="shared" si="71"/>
        <v>0.18718408071391707</v>
      </c>
      <c r="AV42">
        <f t="shared" si="71"/>
        <v>0.21095560544968808</v>
      </c>
      <c r="AW42">
        <f t="shared" si="71"/>
        <v>0.24067001136940169</v>
      </c>
      <c r="AX42">
        <f t="shared" si="71"/>
        <v>0.27781301876904374</v>
      </c>
      <c r="AY42">
        <f t="shared" si="71"/>
        <v>0.32424177801859638</v>
      </c>
      <c r="AZ42">
        <f t="shared" si="71"/>
        <v>0.3822777270805372</v>
      </c>
      <c r="BA42">
        <f t="shared" si="71"/>
        <v>0.45482266340796301</v>
      </c>
      <c r="BB42">
        <f t="shared" si="71"/>
        <v>0.54550383381724554</v>
      </c>
      <c r="BC42">
        <f t="shared" si="71"/>
        <v>0.65885529682884836</v>
      </c>
      <c r="BD42">
        <f t="shared" si="71"/>
        <v>0.80054462559335215</v>
      </c>
      <c r="BE42">
        <f t="shared" si="71"/>
        <v>9.2097981770833337E-2</v>
      </c>
      <c r="BF42">
        <f t="shared" si="71"/>
        <v>0.12325576695598207</v>
      </c>
      <c r="BG42">
        <f t="shared" si="71"/>
        <v>0.13104521325226925</v>
      </c>
      <c r="BH42">
        <f t="shared" si="71"/>
        <v>0.14078202112262822</v>
      </c>
      <c r="BI42">
        <f t="shared" si="71"/>
        <v>0.15295303096057694</v>
      </c>
      <c r="BJ42">
        <f t="shared" si="71"/>
        <v>0.16816679325801287</v>
      </c>
      <c r="BK42">
        <f t="shared" si="71"/>
        <v>0.18718399612980777</v>
      </c>
      <c r="BL42">
        <f t="shared" si="71"/>
        <v>0.21095549971955135</v>
      </c>
      <c r="BM42">
        <f t="shared" si="71"/>
        <v>0.24066987920673083</v>
      </c>
      <c r="BN42">
        <f t="shared" si="71"/>
        <v>0.27781285356570518</v>
      </c>
      <c r="BO42">
        <f t="shared" si="71"/>
        <v>0.32424157151442318</v>
      </c>
      <c r="BP42">
        <f t="shared" si="71"/>
        <v>0.38227746895032061</v>
      </c>
      <c r="BQ42">
        <f t="shared" si="71"/>
        <v>0.45482234074519234</v>
      </c>
      <c r="BR42">
        <f t="shared" si="71"/>
        <v>0.54550343048878225</v>
      </c>
      <c r="BS42">
        <f t="shared" si="71"/>
        <v>0.65885479266826918</v>
      </c>
      <c r="BT42">
        <f t="shared" si="71"/>
        <v>0.8005439953926281</v>
      </c>
    </row>
    <row r="43" spans="2:72">
      <c r="W43">
        <f t="shared" si="68"/>
        <v>7.5892963710676318</v>
      </c>
      <c r="X43">
        <f t="shared" si="58"/>
        <v>7.5892963710676318</v>
      </c>
      <c r="Y43">
        <f t="shared" si="72"/>
        <v>7.5892947758710188</v>
      </c>
      <c r="AA43">
        <f t="shared" si="69"/>
        <v>-1.595196613024541E-6</v>
      </c>
      <c r="AB43">
        <f t="shared" si="54"/>
        <v>-1.595196613024541E-6</v>
      </c>
      <c r="AC43">
        <v>4</v>
      </c>
      <c r="AN43">
        <f t="shared" si="70"/>
        <v>4.7683715820312473</v>
      </c>
      <c r="AO43">
        <f t="shared" si="71"/>
        <v>9.8455810546874994E-2</v>
      </c>
      <c r="AP43">
        <f t="shared" si="71"/>
        <v>0.13176454855586112</v>
      </c>
      <c r="AQ43">
        <f t="shared" si="71"/>
        <v>0.14009173305810768</v>
      </c>
      <c r="AR43">
        <f t="shared" si="71"/>
        <v>0.1505007136859158</v>
      </c>
      <c r="AS43">
        <f t="shared" si="71"/>
        <v>0.16351193947067605</v>
      </c>
      <c r="AT43">
        <f t="shared" si="71"/>
        <v>0.17977597170162629</v>
      </c>
      <c r="AU43">
        <f t="shared" si="71"/>
        <v>0.20010601199031408</v>
      </c>
      <c r="AV43">
        <f t="shared" si="71"/>
        <v>0.2255185623511739</v>
      </c>
      <c r="AW43">
        <f t="shared" si="71"/>
        <v>0.25728425030224861</v>
      </c>
      <c r="AX43">
        <f t="shared" si="71"/>
        <v>0.29699136024109196</v>
      </c>
      <c r="AY43">
        <f t="shared" si="71"/>
        <v>0.3466252476646462</v>
      </c>
      <c r="AZ43">
        <f t="shared" si="71"/>
        <v>0.4086676069440891</v>
      </c>
      <c r="BA43">
        <f t="shared" si="71"/>
        <v>0.48622055604339248</v>
      </c>
      <c r="BB43">
        <f t="shared" si="71"/>
        <v>0.58316174241752183</v>
      </c>
      <c r="BC43">
        <f t="shared" si="71"/>
        <v>0.70433822538518354</v>
      </c>
      <c r="BD43">
        <f t="shared" si="71"/>
        <v>0.85580882909476041</v>
      </c>
      <c r="BE43">
        <f t="shared" si="71"/>
        <v>9.8455810546874981E-2</v>
      </c>
      <c r="BF43">
        <f t="shared" si="71"/>
        <v>0.13176452086022883</v>
      </c>
      <c r="BG43">
        <f t="shared" si="71"/>
        <v>0.14009169843856731</v>
      </c>
      <c r="BH43">
        <f t="shared" si="71"/>
        <v>0.1505006704114904</v>
      </c>
      <c r="BI43">
        <f t="shared" si="71"/>
        <v>0.16351188537764424</v>
      </c>
      <c r="BJ43">
        <f t="shared" si="71"/>
        <v>0.17977590408533656</v>
      </c>
      <c r="BK43">
        <f t="shared" si="71"/>
        <v>0.20010592746995196</v>
      </c>
      <c r="BL43">
        <f t="shared" si="71"/>
        <v>0.22551845670072115</v>
      </c>
      <c r="BM43">
        <f t="shared" si="71"/>
        <v>0.25728411823918268</v>
      </c>
      <c r="BN43">
        <f t="shared" si="71"/>
        <v>0.29699119516225964</v>
      </c>
      <c r="BO43">
        <f t="shared" si="71"/>
        <v>0.34662504131610578</v>
      </c>
      <c r="BP43">
        <f t="shared" si="71"/>
        <v>0.40866734900841351</v>
      </c>
      <c r="BQ43">
        <f t="shared" si="71"/>
        <v>0.48622023362379801</v>
      </c>
      <c r="BR43">
        <f t="shared" si="71"/>
        <v>0.58316133939302883</v>
      </c>
      <c r="BS43">
        <f t="shared" si="71"/>
        <v>0.70433772160456709</v>
      </c>
      <c r="BT43">
        <f t="shared" si="71"/>
        <v>0.85580819936899022</v>
      </c>
    </row>
    <row r="44" spans="2:72">
      <c r="W44">
        <f t="shared" si="68"/>
        <v>7.0224490654278187</v>
      </c>
      <c r="X44">
        <f t="shared" si="58"/>
        <v>7.0224490654278187</v>
      </c>
      <c r="Y44">
        <f t="shared" si="72"/>
        <v>7.0224477009114228</v>
      </c>
      <c r="AA44">
        <f t="shared" si="69"/>
        <v>-1.3645163958742046E-6</v>
      </c>
      <c r="AB44">
        <f t="shared" si="54"/>
        <v>-1.3645163958742046E-6</v>
      </c>
      <c r="AC44">
        <v>4</v>
      </c>
      <c r="AN44">
        <f t="shared" si="70"/>
        <v>5.9604644775390598</v>
      </c>
      <c r="AO44">
        <f t="shared" si="71"/>
        <v>0.10640309651692707</v>
      </c>
      <c r="AP44">
        <f t="shared" si="71"/>
        <v>0.14240049091005874</v>
      </c>
      <c r="AQ44">
        <f t="shared" si="71"/>
        <v>0.15139983950834165</v>
      </c>
      <c r="AR44">
        <f t="shared" si="71"/>
        <v>0.16264902525619532</v>
      </c>
      <c r="AS44">
        <f t="shared" si="71"/>
        <v>0.17671050744101238</v>
      </c>
      <c r="AT44">
        <f t="shared" si="71"/>
        <v>0.19428736017203374</v>
      </c>
      <c r="AU44">
        <f t="shared" si="71"/>
        <v>0.21625842608581036</v>
      </c>
      <c r="AV44">
        <f t="shared" si="71"/>
        <v>0.24372225847803122</v>
      </c>
      <c r="AW44">
        <f t="shared" si="71"/>
        <v>0.27805204896830721</v>
      </c>
      <c r="AX44">
        <f t="shared" si="71"/>
        <v>0.32096428708115227</v>
      </c>
      <c r="AY44">
        <f t="shared" si="71"/>
        <v>0.37460458472220853</v>
      </c>
      <c r="AZ44">
        <f t="shared" si="71"/>
        <v>0.44165495677352895</v>
      </c>
      <c r="BA44">
        <f t="shared" si="71"/>
        <v>0.52546792183767932</v>
      </c>
      <c r="BB44">
        <f t="shared" si="71"/>
        <v>0.63023412816786739</v>
      </c>
      <c r="BC44">
        <f t="shared" ref="AO44:BT50" si="74">1/BC28</f>
        <v>0.76119188608060229</v>
      </c>
      <c r="BD44">
        <f t="shared" si="74"/>
        <v>0.9248890834715211</v>
      </c>
      <c r="BE44">
        <f t="shared" si="74"/>
        <v>0.10640309651692707</v>
      </c>
      <c r="BF44">
        <f t="shared" si="74"/>
        <v>0.14240046324053734</v>
      </c>
      <c r="BG44">
        <f t="shared" si="74"/>
        <v>0.15139980492143992</v>
      </c>
      <c r="BH44">
        <f t="shared" si="74"/>
        <v>0.16264898202256814</v>
      </c>
      <c r="BI44">
        <f t="shared" si="74"/>
        <v>0.1767104533989784</v>
      </c>
      <c r="BJ44">
        <f t="shared" si="74"/>
        <v>0.19428729261949124</v>
      </c>
      <c r="BK44">
        <f t="shared" si="74"/>
        <v>0.21625834164513225</v>
      </c>
      <c r="BL44">
        <f t="shared" si="74"/>
        <v>0.24372215292718352</v>
      </c>
      <c r="BM44">
        <f t="shared" si="74"/>
        <v>0.27805191702974763</v>
      </c>
      <c r="BN44">
        <f t="shared" si="74"/>
        <v>0.32096412215795278</v>
      </c>
      <c r="BO44">
        <f t="shared" si="74"/>
        <v>0.37460437856820916</v>
      </c>
      <c r="BP44">
        <f t="shared" si="74"/>
        <v>0.44165469908102967</v>
      </c>
      <c r="BQ44">
        <f t="shared" si="74"/>
        <v>0.52546759972205526</v>
      </c>
      <c r="BR44">
        <f t="shared" si="74"/>
        <v>0.63023372552333734</v>
      </c>
      <c r="BS44">
        <f t="shared" si="74"/>
        <v>0.76119138277493992</v>
      </c>
      <c r="BT44">
        <f t="shared" si="74"/>
        <v>0.92488845433944278</v>
      </c>
    </row>
    <row r="45" spans="2:72">
      <c r="W45">
        <f t="shared" si="68"/>
        <v>6.4227976961319975</v>
      </c>
      <c r="X45">
        <f t="shared" si="58"/>
        <v>6.4227976961319975</v>
      </c>
      <c r="Y45">
        <f t="shared" si="72"/>
        <v>6.4227965560463804</v>
      </c>
      <c r="AA45">
        <f t="shared" si="69"/>
        <v>-1.1400856170240559E-6</v>
      </c>
      <c r="AB45">
        <f t="shared" si="54"/>
        <v>-1.1400856170240559E-6</v>
      </c>
      <c r="AC45">
        <v>4</v>
      </c>
      <c r="AN45">
        <f t="shared" si="70"/>
        <v>7.4505805969238246</v>
      </c>
      <c r="AO45">
        <f t="shared" si="74"/>
        <v>0.11633720397949218</v>
      </c>
      <c r="AP45">
        <f t="shared" si="74"/>
        <v>0.15569541885280583</v>
      </c>
      <c r="AQ45">
        <f t="shared" si="74"/>
        <v>0.16553497257113425</v>
      </c>
      <c r="AR45">
        <f t="shared" si="74"/>
        <v>0.17783441471904474</v>
      </c>
      <c r="AS45">
        <f t="shared" si="74"/>
        <v>0.19320871740393289</v>
      </c>
      <c r="AT45">
        <f t="shared" si="74"/>
        <v>0.21242659576004305</v>
      </c>
      <c r="AU45">
        <f t="shared" si="74"/>
        <v>0.23644894370518077</v>
      </c>
      <c r="AV45">
        <f t="shared" si="74"/>
        <v>0.26647687863660297</v>
      </c>
      <c r="AW45">
        <f t="shared" si="74"/>
        <v>0.30401179730088057</v>
      </c>
      <c r="AX45">
        <f t="shared" si="74"/>
        <v>0.35093044563122766</v>
      </c>
      <c r="AY45">
        <f t="shared" si="74"/>
        <v>0.40957875604416155</v>
      </c>
      <c r="AZ45">
        <f t="shared" si="74"/>
        <v>0.4828891440603289</v>
      </c>
      <c r="BA45">
        <f t="shared" si="74"/>
        <v>0.57452712908053793</v>
      </c>
      <c r="BB45">
        <f t="shared" si="74"/>
        <v>0.68907461035579942</v>
      </c>
      <c r="BC45">
        <f t="shared" si="74"/>
        <v>0.83225896194987614</v>
      </c>
      <c r="BD45">
        <f t="shared" si="74"/>
        <v>1.0112394014424722</v>
      </c>
      <c r="BE45">
        <f t="shared" si="74"/>
        <v>0.11633720397949217</v>
      </c>
      <c r="BF45">
        <f t="shared" si="74"/>
        <v>0.15569539121592296</v>
      </c>
      <c r="BG45">
        <f t="shared" si="74"/>
        <v>0.16553493802503066</v>
      </c>
      <c r="BH45">
        <f t="shared" si="74"/>
        <v>0.17783437153641526</v>
      </c>
      <c r="BI45">
        <f t="shared" si="74"/>
        <v>0.19320866342564605</v>
      </c>
      <c r="BJ45">
        <f t="shared" si="74"/>
        <v>0.2124265282871845</v>
      </c>
      <c r="BK45">
        <f t="shared" si="74"/>
        <v>0.23644885936410759</v>
      </c>
      <c r="BL45">
        <f t="shared" si="74"/>
        <v>0.26647677321026142</v>
      </c>
      <c r="BM45">
        <f t="shared" si="74"/>
        <v>0.30401166551795372</v>
      </c>
      <c r="BN45">
        <f t="shared" si="74"/>
        <v>0.35093028090256917</v>
      </c>
      <c r="BO45">
        <f t="shared" si="74"/>
        <v>0.40957855013333833</v>
      </c>
      <c r="BP45">
        <f t="shared" si="74"/>
        <v>0.4828888866717998</v>
      </c>
      <c r="BQ45">
        <f t="shared" si="74"/>
        <v>0.57452680734487671</v>
      </c>
      <c r="BR45">
        <f t="shared" si="74"/>
        <v>0.68907420818622289</v>
      </c>
      <c r="BS45">
        <f t="shared" si="74"/>
        <v>0.83225845923790542</v>
      </c>
      <c r="BT45">
        <f t="shared" si="74"/>
        <v>1.0112387730525088</v>
      </c>
    </row>
    <row r="46" spans="2:72">
      <c r="W46">
        <f t="shared" si="68"/>
        <v>5.8033572603169752</v>
      </c>
      <c r="X46">
        <f t="shared" si="58"/>
        <v>5.8033572603169752</v>
      </c>
      <c r="Y46">
        <f t="shared" si="72"/>
        <v>5.8033563309098186</v>
      </c>
      <c r="AA46">
        <f t="shared" si="69"/>
        <v>-9.2940715656908424E-7</v>
      </c>
      <c r="AB46">
        <f t="shared" si="54"/>
        <v>-9.2940715656908424E-7</v>
      </c>
      <c r="AC46">
        <v>4</v>
      </c>
      <c r="AN46">
        <f t="shared" si="70"/>
        <v>9.3132257461547798</v>
      </c>
      <c r="AO46">
        <f t="shared" si="74"/>
        <v>0.12875483830769854</v>
      </c>
      <c r="AP46">
        <f t="shared" si="74"/>
        <v>0.17231407878123958</v>
      </c>
      <c r="AQ46">
        <f t="shared" si="74"/>
        <v>0.18320388889962488</v>
      </c>
      <c r="AR46">
        <f t="shared" si="74"/>
        <v>0.19681615154760645</v>
      </c>
      <c r="AS46">
        <f t="shared" si="74"/>
        <v>0.21383147985758347</v>
      </c>
      <c r="AT46">
        <f t="shared" si="74"/>
        <v>0.23510064024505467</v>
      </c>
      <c r="AU46">
        <f t="shared" si="74"/>
        <v>0.26168709072939367</v>
      </c>
      <c r="AV46">
        <f t="shared" si="74"/>
        <v>0.29492015383481751</v>
      </c>
      <c r="AW46">
        <f t="shared" si="74"/>
        <v>0.3364614827165972</v>
      </c>
      <c r="AX46">
        <f t="shared" si="74"/>
        <v>0.38838814381882186</v>
      </c>
      <c r="AY46">
        <f t="shared" si="74"/>
        <v>0.45329647019660269</v>
      </c>
      <c r="AZ46">
        <f t="shared" si="74"/>
        <v>0.53443187816882864</v>
      </c>
      <c r="BA46">
        <f t="shared" si="74"/>
        <v>0.6358511381341112</v>
      </c>
      <c r="BB46">
        <f t="shared" si="74"/>
        <v>0.76262521309071418</v>
      </c>
      <c r="BC46">
        <f t="shared" si="74"/>
        <v>0.9210928067864681</v>
      </c>
      <c r="BD46">
        <f t="shared" si="74"/>
        <v>1.1191772989061606</v>
      </c>
      <c r="BE46">
        <f t="shared" si="74"/>
        <v>0.12875483830769854</v>
      </c>
      <c r="BF46">
        <f t="shared" si="74"/>
        <v>0.17231405118515497</v>
      </c>
      <c r="BG46">
        <f t="shared" si="74"/>
        <v>0.18320385440451908</v>
      </c>
      <c r="BH46">
        <f t="shared" si="74"/>
        <v>0.19681610842872421</v>
      </c>
      <c r="BI46">
        <f t="shared" si="74"/>
        <v>0.21383142595898061</v>
      </c>
      <c r="BJ46">
        <f t="shared" si="74"/>
        <v>0.23510057287180114</v>
      </c>
      <c r="BK46">
        <f t="shared" si="74"/>
        <v>0.26168700651282678</v>
      </c>
      <c r="BL46">
        <f t="shared" si="74"/>
        <v>0.29492004856410881</v>
      </c>
      <c r="BM46">
        <f t="shared" si="74"/>
        <v>0.33646135112821135</v>
      </c>
      <c r="BN46">
        <f t="shared" si="74"/>
        <v>0.38838797933333963</v>
      </c>
      <c r="BO46">
        <f t="shared" si="74"/>
        <v>0.45329626458974986</v>
      </c>
      <c r="BP46">
        <f t="shared" si="74"/>
        <v>0.53443162116026266</v>
      </c>
      <c r="BQ46">
        <f t="shared" si="74"/>
        <v>0.63585081687340361</v>
      </c>
      <c r="BR46">
        <f t="shared" si="74"/>
        <v>0.76262481151482997</v>
      </c>
      <c r="BS46">
        <f t="shared" si="74"/>
        <v>0.92109230481661253</v>
      </c>
      <c r="BT46">
        <f t="shared" si="74"/>
        <v>1.1191766714438409</v>
      </c>
    </row>
    <row r="47" spans="2:72">
      <c r="W47">
        <f t="shared" si="68"/>
        <v>5.1790024804121124</v>
      </c>
      <c r="X47">
        <f t="shared" si="58"/>
        <v>5.1790024804121124</v>
      </c>
      <c r="Y47">
        <f t="shared" si="72"/>
        <v>5.1790017415960614</v>
      </c>
      <c r="AA47">
        <f t="shared" si="69"/>
        <v>-7.3881605100467596E-7</v>
      </c>
      <c r="AB47">
        <f t="shared" si="54"/>
        <v>-7.3881605100467596E-7</v>
      </c>
      <c r="AC47">
        <v>4</v>
      </c>
      <c r="AN47">
        <f t="shared" si="70"/>
        <v>11.641532182693474</v>
      </c>
      <c r="AO47">
        <f t="shared" si="74"/>
        <v>0.14427688121795651</v>
      </c>
      <c r="AP47">
        <f t="shared" si="74"/>
        <v>0.19308740369178184</v>
      </c>
      <c r="AQ47">
        <f t="shared" si="74"/>
        <v>0.20529003431023821</v>
      </c>
      <c r="AR47">
        <f t="shared" si="74"/>
        <v>0.22054332258330861</v>
      </c>
      <c r="AS47">
        <f t="shared" si="74"/>
        <v>0.23960993292464666</v>
      </c>
      <c r="AT47">
        <f t="shared" si="74"/>
        <v>0.2634431958513192</v>
      </c>
      <c r="AU47">
        <f t="shared" si="74"/>
        <v>0.29323477450965979</v>
      </c>
      <c r="AV47">
        <f t="shared" si="74"/>
        <v>0.33047424783258572</v>
      </c>
      <c r="AW47">
        <f t="shared" si="74"/>
        <v>0.37702358948624298</v>
      </c>
      <c r="AX47">
        <f t="shared" si="74"/>
        <v>0.43521026655331452</v>
      </c>
      <c r="AY47">
        <f t="shared" si="74"/>
        <v>0.50794361288715395</v>
      </c>
      <c r="AZ47">
        <f t="shared" si="74"/>
        <v>0.59886029580445344</v>
      </c>
      <c r="BA47">
        <f t="shared" si="74"/>
        <v>0.71250614945107749</v>
      </c>
      <c r="BB47">
        <f t="shared" si="74"/>
        <v>0.85456346650935788</v>
      </c>
      <c r="BC47">
        <f t="shared" si="74"/>
        <v>1.032135112832208</v>
      </c>
      <c r="BD47">
        <f t="shared" si="74"/>
        <v>1.2540996707357708</v>
      </c>
      <c r="BE47">
        <f t="shared" si="74"/>
        <v>0.14427688121795654</v>
      </c>
      <c r="BF47">
        <f t="shared" si="74"/>
        <v>0.19308737614669502</v>
      </c>
      <c r="BG47">
        <f t="shared" si="74"/>
        <v>0.20528999987887964</v>
      </c>
      <c r="BH47">
        <f t="shared" si="74"/>
        <v>0.2205432795441104</v>
      </c>
      <c r="BI47">
        <f t="shared" si="74"/>
        <v>0.23960987912564888</v>
      </c>
      <c r="BJ47">
        <f t="shared" si="74"/>
        <v>0.26344312860257196</v>
      </c>
      <c r="BK47">
        <f t="shared" si="74"/>
        <v>0.2932346904487258</v>
      </c>
      <c r="BL47">
        <f t="shared" si="74"/>
        <v>0.33047414275641812</v>
      </c>
      <c r="BM47">
        <f t="shared" si="74"/>
        <v>0.3770234581410335</v>
      </c>
      <c r="BN47">
        <f t="shared" si="74"/>
        <v>0.43521010237180269</v>
      </c>
      <c r="BO47">
        <f t="shared" si="74"/>
        <v>0.50794340766026425</v>
      </c>
      <c r="BP47">
        <f t="shared" si="74"/>
        <v>0.59886003927084119</v>
      </c>
      <c r="BQ47">
        <f t="shared" si="74"/>
        <v>0.71250582878406232</v>
      </c>
      <c r="BR47">
        <f t="shared" si="74"/>
        <v>0.85456306567558871</v>
      </c>
      <c r="BS47">
        <f t="shared" si="74"/>
        <v>1.0321346117899968</v>
      </c>
      <c r="BT47">
        <f t="shared" si="74"/>
        <v>1.2540990444330067</v>
      </c>
    </row>
    <row r="48" spans="2:72">
      <c r="W48">
        <f t="shared" si="68"/>
        <v>4.5650837342657109</v>
      </c>
      <c r="X48">
        <f t="shared" si="58"/>
        <v>4.5650837342657109</v>
      </c>
      <c r="Y48">
        <f t="shared" si="72"/>
        <v>4.565083161554953</v>
      </c>
      <c r="AA48">
        <f t="shared" si="69"/>
        <v>-5.7271075792897363E-7</v>
      </c>
      <c r="AB48">
        <f t="shared" si="54"/>
        <v>-5.7271075792897363E-7</v>
      </c>
      <c r="AC48">
        <v>4</v>
      </c>
      <c r="AN48">
        <f t="shared" si="70"/>
        <v>14.551915228366843</v>
      </c>
      <c r="AO48">
        <f t="shared" si="74"/>
        <v>0.16367943485577896</v>
      </c>
      <c r="AP48">
        <f t="shared" si="74"/>
        <v>0.21905405982995965</v>
      </c>
      <c r="AQ48">
        <f t="shared" si="74"/>
        <v>0.23289771607350487</v>
      </c>
      <c r="AR48">
        <f t="shared" si="74"/>
        <v>0.25020228637793629</v>
      </c>
      <c r="AS48">
        <f t="shared" si="74"/>
        <v>0.2718329992584757</v>
      </c>
      <c r="AT48">
        <f t="shared" si="74"/>
        <v>0.29887139035914984</v>
      </c>
      <c r="AU48">
        <f t="shared" si="74"/>
        <v>0.33266937923499251</v>
      </c>
      <c r="AV48">
        <f t="shared" si="74"/>
        <v>0.37491686532979596</v>
      </c>
      <c r="AW48">
        <f t="shared" si="74"/>
        <v>0.42772622294830015</v>
      </c>
      <c r="AX48">
        <f t="shared" si="74"/>
        <v>0.49373791997143046</v>
      </c>
      <c r="AY48">
        <f t="shared" si="74"/>
        <v>0.5762525412503432</v>
      </c>
      <c r="AZ48">
        <f t="shared" si="74"/>
        <v>0.6793958178489844</v>
      </c>
      <c r="BA48">
        <f t="shared" si="74"/>
        <v>0.80832491359728564</v>
      </c>
      <c r="BB48">
        <f t="shared" si="74"/>
        <v>0.9694862832826624</v>
      </c>
      <c r="BC48">
        <f t="shared" si="74"/>
        <v>1.170937995389383</v>
      </c>
      <c r="BD48">
        <f t="shared" si="74"/>
        <v>1.4227526355227842</v>
      </c>
      <c r="BE48">
        <f t="shared" si="74"/>
        <v>0.16367943485577896</v>
      </c>
      <c r="BF48">
        <f t="shared" si="74"/>
        <v>0.21905403234862</v>
      </c>
      <c r="BG48">
        <f t="shared" si="74"/>
        <v>0.23289768172183026</v>
      </c>
      <c r="BH48">
        <f t="shared" si="74"/>
        <v>0.25020224343834313</v>
      </c>
      <c r="BI48">
        <f t="shared" si="74"/>
        <v>0.27183294558398408</v>
      </c>
      <c r="BJ48">
        <f t="shared" si="74"/>
        <v>0.29887132326603538</v>
      </c>
      <c r="BK48">
        <f t="shared" si="74"/>
        <v>0.33266929536859952</v>
      </c>
      <c r="BL48">
        <f t="shared" si="74"/>
        <v>0.37491676049680461</v>
      </c>
      <c r="BM48">
        <f t="shared" si="74"/>
        <v>0.42772609190706107</v>
      </c>
      <c r="BN48">
        <f t="shared" si="74"/>
        <v>0.49373775616988158</v>
      </c>
      <c r="BO48">
        <f t="shared" si="74"/>
        <v>0.57625233649840724</v>
      </c>
      <c r="BP48">
        <f t="shared" si="74"/>
        <v>0.67939556190906414</v>
      </c>
      <c r="BQ48">
        <f t="shared" si="74"/>
        <v>0.80832459367238541</v>
      </c>
      <c r="BR48">
        <f t="shared" si="74"/>
        <v>0.96948588337653707</v>
      </c>
      <c r="BS48">
        <f t="shared" si="74"/>
        <v>1.1709374955067264</v>
      </c>
      <c r="BT48">
        <f t="shared" si="74"/>
        <v>1.4227520106694631</v>
      </c>
    </row>
    <row r="49" spans="23:72">
      <c r="W49">
        <f t="shared" si="68"/>
        <v>3.9759478596516438</v>
      </c>
      <c r="X49">
        <f t="shared" si="58"/>
        <v>3.9759478596516438</v>
      </c>
      <c r="Y49">
        <f t="shared" si="72"/>
        <v>3.9759474264818961</v>
      </c>
      <c r="AA49">
        <f t="shared" si="69"/>
        <v>-4.3316974762674931E-7</v>
      </c>
      <c r="AB49">
        <f t="shared" si="54"/>
        <v>-4.3316974762674931E-7</v>
      </c>
      <c r="AC49">
        <v>4</v>
      </c>
      <c r="AN49">
        <f t="shared" si="70"/>
        <v>18.189894035458554</v>
      </c>
      <c r="AO49">
        <f t="shared" si="74"/>
        <v>0.18793262690305698</v>
      </c>
      <c r="AP49">
        <f t="shared" si="74"/>
        <v>0.25151238000268195</v>
      </c>
      <c r="AQ49">
        <f t="shared" si="74"/>
        <v>0.26740731827758818</v>
      </c>
      <c r="AR49">
        <f t="shared" si="74"/>
        <v>0.28727599112122087</v>
      </c>
      <c r="AS49">
        <f t="shared" si="74"/>
        <v>0.31211183217576194</v>
      </c>
      <c r="AT49">
        <f t="shared" si="74"/>
        <v>0.34315663349393816</v>
      </c>
      <c r="AU49">
        <f t="shared" si="74"/>
        <v>0.3819626351416584</v>
      </c>
      <c r="AV49">
        <f t="shared" si="74"/>
        <v>0.43047013720130883</v>
      </c>
      <c r="AW49">
        <f t="shared" si="74"/>
        <v>0.49110451477587175</v>
      </c>
      <c r="AX49">
        <f t="shared" si="74"/>
        <v>0.56689748674407536</v>
      </c>
      <c r="AY49">
        <f t="shared" si="74"/>
        <v>0.66163870170432992</v>
      </c>
      <c r="AZ49">
        <f t="shared" si="74"/>
        <v>0.78006522040464821</v>
      </c>
      <c r="BA49">
        <f t="shared" si="74"/>
        <v>0.9280983687800457</v>
      </c>
      <c r="BB49">
        <f t="shared" si="74"/>
        <v>1.1131398042492928</v>
      </c>
      <c r="BC49">
        <f t="shared" si="74"/>
        <v>1.3444415985858515</v>
      </c>
      <c r="BD49">
        <f t="shared" si="74"/>
        <v>1.6335688415065508</v>
      </c>
      <c r="BE49">
        <f t="shared" si="74"/>
        <v>0.18793262690305704</v>
      </c>
      <c r="BF49">
        <f t="shared" si="74"/>
        <v>0.25151235260102628</v>
      </c>
      <c r="BG49">
        <f t="shared" si="74"/>
        <v>0.26740728402551861</v>
      </c>
      <c r="BH49">
        <f t="shared" si="74"/>
        <v>0.28727594830613395</v>
      </c>
      <c r="BI49">
        <f t="shared" si="74"/>
        <v>0.3121117786569032</v>
      </c>
      <c r="BJ49">
        <f t="shared" si="74"/>
        <v>0.3431565665953647</v>
      </c>
      <c r="BK49">
        <f t="shared" si="74"/>
        <v>0.38196255151844172</v>
      </c>
      <c r="BL49">
        <f t="shared" si="74"/>
        <v>0.43047003267228784</v>
      </c>
      <c r="BM49">
        <f t="shared" si="74"/>
        <v>0.49110438411459545</v>
      </c>
      <c r="BN49">
        <f t="shared" si="74"/>
        <v>0.56689732341748011</v>
      </c>
      <c r="BO49">
        <f t="shared" si="74"/>
        <v>0.66163849754608595</v>
      </c>
      <c r="BP49">
        <f t="shared" si="74"/>
        <v>0.78006496520684299</v>
      </c>
      <c r="BQ49">
        <f t="shared" si="74"/>
        <v>0.92809804978278931</v>
      </c>
      <c r="BR49">
        <f t="shared" si="74"/>
        <v>1.1131394055027226</v>
      </c>
      <c r="BS49">
        <f t="shared" si="74"/>
        <v>1.3444411001526388</v>
      </c>
      <c r="BT49">
        <f t="shared" si="74"/>
        <v>1.633568218465034</v>
      </c>
    </row>
    <row r="50" spans="23:72">
      <c r="W50">
        <f t="shared" si="68"/>
        <v>3.4236579560754432</v>
      </c>
      <c r="X50">
        <f t="shared" si="58"/>
        <v>3.4236579560754432</v>
      </c>
      <c r="Y50">
        <f>AP34</f>
        <v>3.4236576360562943</v>
      </c>
      <c r="AA50">
        <f t="shared" si="69"/>
        <v>-3.2001914895829486E-7</v>
      </c>
      <c r="AB50">
        <f t="shared" si="54"/>
        <v>-3.2001914895829486E-7</v>
      </c>
      <c r="AC50">
        <v>4</v>
      </c>
      <c r="AN50">
        <f t="shared" si="70"/>
        <v>22.737367544323188</v>
      </c>
      <c r="AO50">
        <f t="shared" si="74"/>
        <v>0.21824911696215457</v>
      </c>
      <c r="AP50">
        <f t="shared" si="74"/>
        <v>0.29208528021858471</v>
      </c>
      <c r="AQ50">
        <f t="shared" si="74"/>
        <v>0.31054432103269225</v>
      </c>
      <c r="AR50">
        <f t="shared" si="74"/>
        <v>0.3336181220503267</v>
      </c>
      <c r="AS50">
        <f t="shared" si="74"/>
        <v>0.36246037332236974</v>
      </c>
      <c r="AT50">
        <f t="shared" si="74"/>
        <v>0.39851318741242342</v>
      </c>
      <c r="AU50">
        <f t="shared" si="74"/>
        <v>0.44357920502499076</v>
      </c>
      <c r="AV50">
        <f t="shared" si="74"/>
        <v>0.49991172704069986</v>
      </c>
      <c r="AW50">
        <f t="shared" si="74"/>
        <v>0.57032737956033608</v>
      </c>
      <c r="AX50">
        <f t="shared" si="74"/>
        <v>0.65834694520988135</v>
      </c>
      <c r="AY50">
        <f t="shared" si="74"/>
        <v>0.76837140227181311</v>
      </c>
      <c r="AZ50">
        <f t="shared" si="74"/>
        <v>0.90590197359922786</v>
      </c>
      <c r="BA50">
        <f t="shared" si="74"/>
        <v>1.0778151877584958</v>
      </c>
      <c r="BB50">
        <f t="shared" si="74"/>
        <v>1.2927067054575812</v>
      </c>
      <c r="BC50">
        <f t="shared" si="74"/>
        <v>1.5613211025814375</v>
      </c>
      <c r="BD50">
        <f t="shared" si="74"/>
        <v>1.8970890989862581</v>
      </c>
      <c r="BE50">
        <f t="shared" si="74"/>
        <v>0.21824911696215457</v>
      </c>
      <c r="BF50">
        <f t="shared" si="74"/>
        <v>0.29208525291653409</v>
      </c>
      <c r="BG50">
        <f t="shared" si="74"/>
        <v>0.31054428690512897</v>
      </c>
      <c r="BH50">
        <f t="shared" si="74"/>
        <v>0.33361807939087251</v>
      </c>
      <c r="BI50">
        <f t="shared" si="74"/>
        <v>0.36246031999805206</v>
      </c>
      <c r="BJ50">
        <f t="shared" si="74"/>
        <v>0.39851312075702638</v>
      </c>
      <c r="BK50">
        <f t="shared" si="74"/>
        <v>0.44357912170574432</v>
      </c>
      <c r="BL50">
        <f t="shared" si="74"/>
        <v>0.49991162289164182</v>
      </c>
      <c r="BM50">
        <f t="shared" si="74"/>
        <v>0.57032724937401358</v>
      </c>
      <c r="BN50">
        <f t="shared" si="74"/>
        <v>0.65834678247697831</v>
      </c>
      <c r="BO50">
        <f t="shared" si="74"/>
        <v>0.76837119885568417</v>
      </c>
      <c r="BP50">
        <f t="shared" si="74"/>
        <v>0.90590171932906638</v>
      </c>
      <c r="BQ50">
        <f t="shared" si="74"/>
        <v>1.0778148699207943</v>
      </c>
      <c r="BR50">
        <f t="shared" si="74"/>
        <v>1.2927063081604544</v>
      </c>
      <c r="BS50">
        <f t="shared" si="74"/>
        <v>1.5613206059600291</v>
      </c>
      <c r="BT50">
        <f t="shared" si="74"/>
        <v>1.8970884782094977</v>
      </c>
    </row>
    <row r="51" spans="23:72">
      <c r="W51">
        <f>E4*E20</f>
        <v>9.583574542204996</v>
      </c>
      <c r="X51">
        <f t="shared" si="58"/>
        <v>9.583574542204996</v>
      </c>
      <c r="Y51">
        <f>AQ20</f>
        <v>9.5835713531016999</v>
      </c>
      <c r="AA51">
        <f t="shared" ref="AA51:AA65" si="75">Z4-E4</f>
        <v>-3.189103296108442E-6</v>
      </c>
      <c r="AB51">
        <f t="shared" si="54"/>
        <v>-3.189103296108442E-6</v>
      </c>
      <c r="AC51">
        <v>4</v>
      </c>
    </row>
    <row r="52" spans="23:72">
      <c r="W52">
        <f t="shared" ref="W52:W65" si="76">E5*E21</f>
        <v>9.3706062190448876</v>
      </c>
      <c r="X52">
        <f t="shared" si="58"/>
        <v>9.3706062190448876</v>
      </c>
      <c r="Y52">
        <f t="shared" ref="Y52:Y65" si="77">AQ21</f>
        <v>9.370603170705655</v>
      </c>
      <c r="AA52">
        <f t="shared" si="75"/>
        <v>-3.0483392325919567E-6</v>
      </c>
      <c r="AB52">
        <f t="shared" si="54"/>
        <v>-3.0483392325919567E-6</v>
      </c>
      <c r="AC52">
        <v>4</v>
      </c>
      <c r="AO52">
        <f t="shared" ref="AO52:AO66" si="78">C4*C20</f>
        <v>13.636363636363635</v>
      </c>
      <c r="AP52">
        <f t="shared" ref="AP52:AP66" si="79">D4*D20</f>
        <v>10.189231714008006</v>
      </c>
      <c r="AQ52">
        <f t="shared" ref="AQ52:AQ66" si="80">E4*E20</f>
        <v>9.583574542204996</v>
      </c>
      <c r="AR52">
        <f t="shared" ref="AR52:AR66" si="81">F4*F20</f>
        <v>8.9207525193031323</v>
      </c>
      <c r="AS52">
        <f t="shared" ref="AS52:AS66" si="82">G4*G20</f>
        <v>8.2108969120459676</v>
      </c>
      <c r="AT52">
        <f t="shared" ref="AT52:AT66" si="83">H4*H20</f>
        <v>7.4680711053068256</v>
      </c>
      <c r="AU52">
        <f t="shared" ref="AU52:AU66" si="84">I4*I20</f>
        <v>6.7093426551880428</v>
      </c>
      <c r="AV52">
        <f t="shared" ref="AV52:AV66" si="85">J4*J20</f>
        <v>5.9533009154625871</v>
      </c>
      <c r="AW52">
        <f t="shared" ref="AW52:AW66" si="86">K4*K20</f>
        <v>5.2182748158671508</v>
      </c>
      <c r="AX52">
        <f t="shared" ref="AX52:AX66" si="87">L4*L20</f>
        <v>4.5206028212270803</v>
      </c>
      <c r="AY52">
        <f t="shared" ref="AY52:AY66" si="88">M4*M20</f>
        <v>3.8732897935834472</v>
      </c>
      <c r="AZ52">
        <f t="shared" ref="AZ52:AZ66" si="89">N4*N20</f>
        <v>3.2852618100950188</v>
      </c>
      <c r="BA52">
        <f t="shared" ref="BA52:BA66" si="90">O4*O20</f>
        <v>2.7612574341546301</v>
      </c>
      <c r="BB52">
        <f t="shared" ref="BB52:BB66" si="91">P4*P20</f>
        <v>2.3022432113341198</v>
      </c>
      <c r="BC52">
        <f t="shared" ref="BC52:BC66" si="92">Q4*Q20</f>
        <v>1.9061583577712606</v>
      </c>
      <c r="BD52">
        <f t="shared" ref="BD52:BD66" si="93">R4*R20</f>
        <v>1.5687851971037812</v>
      </c>
    </row>
    <row r="53" spans="23:72">
      <c r="W53">
        <f t="shared" si="76"/>
        <v>9.117346591503134</v>
      </c>
      <c r="X53">
        <f t="shared" si="58"/>
        <v>9.117346591503134</v>
      </c>
      <c r="Y53">
        <f t="shared" si="77"/>
        <v>9.1173437064235063</v>
      </c>
      <c r="AA53">
        <f t="shared" si="75"/>
        <v>-2.8850796276458368E-6</v>
      </c>
      <c r="AB53">
        <f t="shared" si="54"/>
        <v>-2.8850796276458368E-6</v>
      </c>
      <c r="AC53">
        <v>4</v>
      </c>
      <c r="AO53">
        <f t="shared" si="78"/>
        <v>13.333333333333332</v>
      </c>
      <c r="AP53">
        <f t="shared" si="79"/>
        <v>9.9628043425856063</v>
      </c>
      <c r="AQ53">
        <f t="shared" si="80"/>
        <v>9.3706062190448876</v>
      </c>
      <c r="AR53">
        <f t="shared" si="81"/>
        <v>8.7225135744297297</v>
      </c>
      <c r="AS53">
        <f t="shared" si="82"/>
        <v>8.0284325362227236</v>
      </c>
      <c r="AT53">
        <f t="shared" si="83"/>
        <v>7.302113969633341</v>
      </c>
      <c r="AU53">
        <f t="shared" si="84"/>
        <v>6.5602461517394195</v>
      </c>
      <c r="AV53">
        <f t="shared" si="85"/>
        <v>5.8210053395634187</v>
      </c>
      <c r="AW53">
        <f t="shared" si="86"/>
        <v>5.1023131532923252</v>
      </c>
      <c r="AX53">
        <f t="shared" si="87"/>
        <v>4.4201449807553672</v>
      </c>
      <c r="AY53">
        <f t="shared" si="88"/>
        <v>3.7872166870593706</v>
      </c>
      <c r="AZ53">
        <f t="shared" si="89"/>
        <v>3.2122559920929072</v>
      </c>
      <c r="BA53">
        <f t="shared" si="90"/>
        <v>2.6998961578400831</v>
      </c>
      <c r="BB53">
        <f t="shared" si="91"/>
        <v>2.2510822510822504</v>
      </c>
      <c r="BC53">
        <f t="shared" si="92"/>
        <v>1.8637992831541219</v>
      </c>
      <c r="BD53">
        <f t="shared" si="93"/>
        <v>1.5339233038348083</v>
      </c>
    </row>
    <row r="54" spans="23:72">
      <c r="W54">
        <f t="shared" si="76"/>
        <v>8.8193940885128352</v>
      </c>
      <c r="X54">
        <f t="shared" si="58"/>
        <v>8.8193940885128352</v>
      </c>
      <c r="Y54">
        <f t="shared" si="77"/>
        <v>8.8193913897511855</v>
      </c>
      <c r="AA54">
        <f t="shared" si="75"/>
        <v>-2.6987616497109457E-6</v>
      </c>
      <c r="AB54">
        <f t="shared" si="54"/>
        <v>-2.6987616497109457E-6</v>
      </c>
      <c r="AC54">
        <v>4</v>
      </c>
      <c r="AO54">
        <f t="shared" si="78"/>
        <v>12.972972972972974</v>
      </c>
      <c r="AP54">
        <f t="shared" si="79"/>
        <v>9.6935393603535633</v>
      </c>
      <c r="AQ54">
        <f t="shared" si="80"/>
        <v>9.117346591503134</v>
      </c>
      <c r="AR54">
        <f t="shared" si="81"/>
        <v>8.4867699643100085</v>
      </c>
      <c r="AS54">
        <f t="shared" si="82"/>
        <v>7.8114478730815691</v>
      </c>
      <c r="AT54">
        <f t="shared" si="83"/>
        <v>7.1047595380216295</v>
      </c>
      <c r="AU54">
        <f t="shared" si="84"/>
        <v>6.3829422016924084</v>
      </c>
      <c r="AV54">
        <f t="shared" si="85"/>
        <v>5.6636808709265702</v>
      </c>
      <c r="AW54">
        <f t="shared" si="86"/>
        <v>4.9644127977979382</v>
      </c>
      <c r="AX54">
        <f t="shared" si="87"/>
        <v>4.3006816028971153</v>
      </c>
      <c r="AY54">
        <f t="shared" si="88"/>
        <v>3.6848594793010094</v>
      </c>
      <c r="AZ54">
        <f t="shared" si="89"/>
        <v>3.1254382625768828</v>
      </c>
      <c r="BA54">
        <f t="shared" si="90"/>
        <v>2.6269259914119725</v>
      </c>
      <c r="BB54">
        <f t="shared" si="91"/>
        <v>2.19024219024219</v>
      </c>
      <c r="BC54">
        <f t="shared" si="92"/>
        <v>1.8134263295553619</v>
      </c>
      <c r="BD54">
        <f t="shared" si="93"/>
        <v>1.4924659172446784</v>
      </c>
    </row>
    <row r="55" spans="23:72">
      <c r="W55">
        <f t="shared" si="76"/>
        <v>8.4732640222446705</v>
      </c>
      <c r="X55">
        <f t="shared" si="58"/>
        <v>8.4732640222446705</v>
      </c>
      <c r="Y55">
        <f t="shared" si="77"/>
        <v>8.4732615321196789</v>
      </c>
      <c r="AA55">
        <f t="shared" si="75"/>
        <v>-2.490124991538778E-6</v>
      </c>
      <c r="AB55">
        <f t="shared" si="54"/>
        <v>-2.490124991538778E-6</v>
      </c>
      <c r="AC55">
        <v>4</v>
      </c>
      <c r="AO55">
        <f t="shared" si="78"/>
        <v>12.549019607843137</v>
      </c>
      <c r="AP55">
        <f t="shared" si="79"/>
        <v>9.3767570283158665</v>
      </c>
      <c r="AQ55">
        <f t="shared" si="80"/>
        <v>8.8193940885128352</v>
      </c>
      <c r="AR55">
        <f t="shared" si="81"/>
        <v>8.2094245406397466</v>
      </c>
      <c r="AS55">
        <f t="shared" si="82"/>
        <v>7.5561717987978589</v>
      </c>
      <c r="AT55">
        <f t="shared" si="83"/>
        <v>6.8725778537725573</v>
      </c>
      <c r="AU55">
        <f t="shared" si="84"/>
        <v>6.1743493192841603</v>
      </c>
      <c r="AV55">
        <f t="shared" si="85"/>
        <v>5.4785932607655718</v>
      </c>
      <c r="AW55">
        <f t="shared" si="86"/>
        <v>4.8021770854515999</v>
      </c>
      <c r="AX55">
        <f t="shared" si="87"/>
        <v>4.1601364524756397</v>
      </c>
      <c r="AY55">
        <f t="shared" si="88"/>
        <v>3.5644392348794076</v>
      </c>
      <c r="AZ55">
        <f t="shared" si="89"/>
        <v>3.0232997572639131</v>
      </c>
      <c r="BA55">
        <f t="shared" si="90"/>
        <v>2.5410787367906664</v>
      </c>
      <c r="BB55">
        <f t="shared" si="91"/>
        <v>2.1186656480774126</v>
      </c>
      <c r="BC55">
        <f t="shared" si="92"/>
        <v>1.7541640312038795</v>
      </c>
      <c r="BD55">
        <f t="shared" si="93"/>
        <v>1.4436925212562903</v>
      </c>
    </row>
    <row r="56" spans="23:72">
      <c r="W56">
        <f t="shared" si="76"/>
        <v>8.0770208487390267</v>
      </c>
      <c r="X56">
        <f t="shared" si="58"/>
        <v>8.0770208487390267</v>
      </c>
      <c r="Y56">
        <f t="shared" si="77"/>
        <v>8.0770185871547184</v>
      </c>
      <c r="AA56">
        <f t="shared" si="75"/>
        <v>-2.2615843082718357E-6</v>
      </c>
      <c r="AB56">
        <f t="shared" si="54"/>
        <v>-2.2615843082718357E-6</v>
      </c>
      <c r="AC56">
        <v>4</v>
      </c>
      <c r="AO56">
        <f t="shared" si="78"/>
        <v>12.05651491365777</v>
      </c>
      <c r="AP56">
        <f t="shared" si="79"/>
        <v>9.0087524353678319</v>
      </c>
      <c r="AQ56">
        <f t="shared" si="80"/>
        <v>8.4732640222446705</v>
      </c>
      <c r="AR56">
        <f t="shared" si="81"/>
        <v>7.8872336246020787</v>
      </c>
      <c r="AS56">
        <f t="shared" si="82"/>
        <v>7.2596187454698411</v>
      </c>
      <c r="AT56">
        <f t="shared" si="83"/>
        <v>6.6028534482084842</v>
      </c>
      <c r="AU56">
        <f t="shared" si="84"/>
        <v>5.9320279174284236</v>
      </c>
      <c r="AV56">
        <f t="shared" si="85"/>
        <v>5.2635778266695912</v>
      </c>
      <c r="AW56">
        <f t="shared" si="86"/>
        <v>4.6137085970115841</v>
      </c>
      <c r="AX56">
        <f t="shared" si="87"/>
        <v>3.9968657910754972</v>
      </c>
      <c r="AY56">
        <f t="shared" si="88"/>
        <v>3.4245475851588658</v>
      </c>
      <c r="AZ56">
        <f t="shared" si="89"/>
        <v>2.9046459206366011</v>
      </c>
      <c r="BA56">
        <f t="shared" si="90"/>
        <v>2.4413503719244702</v>
      </c>
      <c r="BB56">
        <f t="shared" si="91"/>
        <v>2.0355155049032594</v>
      </c>
      <c r="BC56">
        <f t="shared" si="92"/>
        <v>1.685319289005925</v>
      </c>
      <c r="BD56">
        <f t="shared" si="93"/>
        <v>1.3870326891818676</v>
      </c>
    </row>
    <row r="57" spans="23:72">
      <c r="W57">
        <f t="shared" si="76"/>
        <v>7.6309540438912862</v>
      </c>
      <c r="X57">
        <f t="shared" si="58"/>
        <v>7.6309540438912862</v>
      </c>
      <c r="Y57">
        <f t="shared" si="77"/>
        <v>7.6309520264249802</v>
      </c>
      <c r="AA57">
        <f t="shared" si="75"/>
        <v>-2.0174663060146258E-6</v>
      </c>
      <c r="AB57">
        <f t="shared" si="54"/>
        <v>-2.0174663060146258E-6</v>
      </c>
      <c r="AC57">
        <v>4</v>
      </c>
      <c r="AO57">
        <f t="shared" si="78"/>
        <v>11.49270482603816</v>
      </c>
      <c r="AP57">
        <f t="shared" si="79"/>
        <v>8.5874677161680655</v>
      </c>
      <c r="AQ57">
        <f t="shared" si="80"/>
        <v>8.0770208487390267</v>
      </c>
      <c r="AR57">
        <f t="shared" si="81"/>
        <v>7.5183955389023938</v>
      </c>
      <c r="AS57">
        <f t="shared" si="82"/>
        <v>6.920130401592651</v>
      </c>
      <c r="AT57">
        <f t="shared" si="83"/>
        <v>6.2940780344314327</v>
      </c>
      <c r="AU57">
        <f t="shared" si="84"/>
        <v>5.6546229456070423</v>
      </c>
      <c r="AV57">
        <f t="shared" si="85"/>
        <v>5.01743221187958</v>
      </c>
      <c r="AW57">
        <f t="shared" si="86"/>
        <v>4.3979534250600514</v>
      </c>
      <c r="AX57">
        <f t="shared" si="87"/>
        <v>3.8099566164086673</v>
      </c>
      <c r="AY57">
        <f t="shared" si="88"/>
        <v>3.2644022622464615</v>
      </c>
      <c r="AZ57">
        <f t="shared" si="89"/>
        <v>2.7688132457097119</v>
      </c>
      <c r="BA57">
        <f t="shared" si="90"/>
        <v>2.3271832202257956</v>
      </c>
      <c r="BB57">
        <f t="shared" si="91"/>
        <v>1.9403267888116369</v>
      </c>
      <c r="BC57">
        <f t="shared" si="92"/>
        <v>1.6065071262203878</v>
      </c>
      <c r="BD57">
        <f t="shared" si="93"/>
        <v>1.3221695817566026</v>
      </c>
    </row>
    <row r="58" spans="23:72">
      <c r="W58">
        <f t="shared" si="76"/>
        <v>7.1381817134476222</v>
      </c>
      <c r="X58">
        <f t="shared" si="58"/>
        <v>7.1381817134476222</v>
      </c>
      <c r="Y58">
        <f t="shared" si="77"/>
        <v>7.138179949456525</v>
      </c>
      <c r="AA58">
        <f t="shared" si="75"/>
        <v>-1.7639910971922745E-6</v>
      </c>
      <c r="AB58">
        <f t="shared" si="54"/>
        <v>-1.7639910971922745E-6</v>
      </c>
      <c r="AC58">
        <v>4</v>
      </c>
      <c r="AO58">
        <f t="shared" si="78"/>
        <v>10.858001237076964</v>
      </c>
      <c r="AP58">
        <f t="shared" si="79"/>
        <v>8.1132106407412703</v>
      </c>
      <c r="AQ58">
        <f t="shared" si="80"/>
        <v>7.6309540438912862</v>
      </c>
      <c r="AR58">
        <f t="shared" si="81"/>
        <v>7.1031797386183966</v>
      </c>
      <c r="AS58">
        <f t="shared" si="82"/>
        <v>6.537954780757147</v>
      </c>
      <c r="AT58">
        <f t="shared" si="83"/>
        <v>5.9464771886666847</v>
      </c>
      <c r="AU58">
        <f t="shared" si="84"/>
        <v>5.3423370623337005</v>
      </c>
      <c r="AV58">
        <f t="shared" si="85"/>
        <v>4.7403362383508414</v>
      </c>
      <c r="AW58">
        <f t="shared" si="86"/>
        <v>4.1550691897801597</v>
      </c>
      <c r="AX58">
        <f t="shared" si="87"/>
        <v>3.5995454751825986</v>
      </c>
      <c r="AY58">
        <f t="shared" si="88"/>
        <v>3.0841202604876878</v>
      </c>
      <c r="AZ58">
        <f t="shared" si="89"/>
        <v>2.6159009651964511</v>
      </c>
      <c r="BA58">
        <f t="shared" si="90"/>
        <v>2.1986606866355221</v>
      </c>
      <c r="BB58">
        <f t="shared" si="91"/>
        <v>1.8331690400259804</v>
      </c>
      <c r="BC58">
        <f t="shared" si="92"/>
        <v>1.5177851191612961</v>
      </c>
      <c r="BD58">
        <f t="shared" si="93"/>
        <v>1.249150584796465</v>
      </c>
    </row>
    <row r="59" spans="23:72">
      <c r="W59">
        <f t="shared" si="76"/>
        <v>6.6050283256236133</v>
      </c>
      <c r="X59">
        <f t="shared" si="58"/>
        <v>6.6050283256236133</v>
      </c>
      <c r="Y59">
        <f t="shared" si="77"/>
        <v>6.6050268167219759</v>
      </c>
      <c r="AA59">
        <f t="shared" si="75"/>
        <v>-1.5089016374147945E-6</v>
      </c>
      <c r="AB59">
        <f t="shared" si="54"/>
        <v>-1.5089016374147945E-6</v>
      </c>
      <c r="AC59">
        <v>4</v>
      </c>
      <c r="AO59">
        <f t="shared" si="78"/>
        <v>10.156840865414422</v>
      </c>
      <c r="AP59">
        <f t="shared" si="79"/>
        <v>7.5892963710676318</v>
      </c>
      <c r="AQ59">
        <f t="shared" si="80"/>
        <v>7.1381817134476222</v>
      </c>
      <c r="AR59">
        <f t="shared" si="81"/>
        <v>6.644488674142492</v>
      </c>
      <c r="AS59">
        <f t="shared" si="82"/>
        <v>6.115763375184728</v>
      </c>
      <c r="AT59">
        <f t="shared" si="83"/>
        <v>5.5624807178014084</v>
      </c>
      <c r="AU59">
        <f t="shared" si="84"/>
        <v>4.9973532150873474</v>
      </c>
      <c r="AV59">
        <f t="shared" si="85"/>
        <v>4.4342268683004971</v>
      </c>
      <c r="AW59">
        <f t="shared" si="86"/>
        <v>3.8867537057625756</v>
      </c>
      <c r="AX59">
        <f t="shared" si="87"/>
        <v>3.367103187869442</v>
      </c>
      <c r="AY59">
        <f t="shared" si="88"/>
        <v>2.8849617909978029</v>
      </c>
      <c r="AZ59">
        <f t="shared" si="89"/>
        <v>2.4469779697996188</v>
      </c>
      <c r="BA59">
        <f t="shared" si="90"/>
        <v>2.0566811721244154</v>
      </c>
      <c r="BB59">
        <f t="shared" si="91"/>
        <v>1.7147913149400968</v>
      </c>
      <c r="BC59">
        <f t="shared" si="92"/>
        <v>1.4197734543052418</v>
      </c>
      <c r="BD59">
        <f t="shared" si="93"/>
        <v>1.1684861172600662</v>
      </c>
    </row>
    <row r="60" spans="23:72">
      <c r="W60">
        <f t="shared" si="76"/>
        <v>6.041020777431223</v>
      </c>
      <c r="X60">
        <f t="shared" si="58"/>
        <v>6.041020777431223</v>
      </c>
      <c r="Y60">
        <f t="shared" si="77"/>
        <v>6.0410195167083289</v>
      </c>
      <c r="AA60">
        <f t="shared" si="75"/>
        <v>-1.2607228940808568E-6</v>
      </c>
      <c r="AB60">
        <f t="shared" si="54"/>
        <v>-1.2607228940808568E-6</v>
      </c>
      <c r="AC60">
        <v>4</v>
      </c>
      <c r="AO60">
        <f t="shared" si="78"/>
        <v>9.3982227278593875</v>
      </c>
      <c r="AP60">
        <f t="shared" si="79"/>
        <v>7.0224490654278187</v>
      </c>
      <c r="AQ60">
        <f t="shared" si="80"/>
        <v>6.6050283256236133</v>
      </c>
      <c r="AR60">
        <f t="shared" si="81"/>
        <v>6.1482093989450632</v>
      </c>
      <c r="AS60">
        <f t="shared" si="82"/>
        <v>5.6589747848260643</v>
      </c>
      <c r="AT60">
        <f t="shared" si="83"/>
        <v>5.1470170103120694</v>
      </c>
      <c r="AU60">
        <f t="shared" si="84"/>
        <v>4.6240990862722127</v>
      </c>
      <c r="AV60">
        <f t="shared" si="85"/>
        <v>4.1030328510956835</v>
      </c>
      <c r="AW60">
        <f t="shared" si="86"/>
        <v>3.5964506581445872</v>
      </c>
      <c r="AX60">
        <f t="shared" si="87"/>
        <v>3.1156130263926518</v>
      </c>
      <c r="AY60">
        <f t="shared" si="88"/>
        <v>2.6694829457737286</v>
      </c>
      <c r="AZ60">
        <f t="shared" si="89"/>
        <v>2.2642122954442554</v>
      </c>
      <c r="BA60">
        <f t="shared" si="90"/>
        <v>1.9030669075104676</v>
      </c>
      <c r="BB60">
        <f t="shared" si="91"/>
        <v>1.586712928080156</v>
      </c>
      <c r="BC60">
        <f t="shared" si="92"/>
        <v>1.3137300587330325</v>
      </c>
      <c r="BD60">
        <f t="shared" si="93"/>
        <v>1.0812114642670094</v>
      </c>
    </row>
    <row r="61" spans="23:72">
      <c r="W61">
        <f t="shared" si="76"/>
        <v>5.4584004427765631</v>
      </c>
      <c r="X61">
        <f t="shared" si="58"/>
        <v>5.4584004427765631</v>
      </c>
      <c r="Y61">
        <f t="shared" si="77"/>
        <v>5.4583994150249042</v>
      </c>
      <c r="AA61">
        <f t="shared" si="75"/>
        <v>-1.027751658888576E-6</v>
      </c>
      <c r="AB61">
        <f t="shared" si="54"/>
        <v>-1.027751658888576E-6</v>
      </c>
      <c r="AC61">
        <v>4</v>
      </c>
      <c r="AO61">
        <f t="shared" si="78"/>
        <v>8.595702542208933</v>
      </c>
      <c r="AP61">
        <f t="shared" si="79"/>
        <v>6.4227976961319975</v>
      </c>
      <c r="AQ61">
        <f t="shared" si="80"/>
        <v>6.041020777431223</v>
      </c>
      <c r="AR61">
        <f t="shared" si="81"/>
        <v>5.6232099079633171</v>
      </c>
      <c r="AS61">
        <f t="shared" si="82"/>
        <v>5.1757513471171936</v>
      </c>
      <c r="AT61">
        <f t="shared" si="83"/>
        <v>4.7075099709207509</v>
      </c>
      <c r="AU61">
        <f t="shared" si="84"/>
        <v>4.2292443393017178</v>
      </c>
      <c r="AV61">
        <f t="shared" si="85"/>
        <v>3.7526722796622796</v>
      </c>
      <c r="AW61">
        <f t="shared" si="86"/>
        <v>3.2893474607175688</v>
      </c>
      <c r="AX61">
        <f t="shared" si="87"/>
        <v>2.8495688586008225</v>
      </c>
      <c r="AY61">
        <f t="shared" si="88"/>
        <v>2.4415341078639248</v>
      </c>
      <c r="AZ61">
        <f t="shared" si="89"/>
        <v>2.0708697748094167</v>
      </c>
      <c r="BA61">
        <f t="shared" si="90"/>
        <v>1.74056282007346</v>
      </c>
      <c r="BB61">
        <f t="shared" si="91"/>
        <v>1.4512225071261833</v>
      </c>
      <c r="BC61">
        <f t="shared" si="92"/>
        <v>1.2015498177281305</v>
      </c>
      <c r="BD61">
        <f t="shared" si="93"/>
        <v>0.98888613317447915</v>
      </c>
    </row>
    <row r="62" spans="23:72">
      <c r="W62">
        <f t="shared" si="76"/>
        <v>4.8711578771006696</v>
      </c>
      <c r="X62">
        <f t="shared" si="58"/>
        <v>4.8711578771006696</v>
      </c>
      <c r="Y62">
        <f t="shared" si="77"/>
        <v>4.8711570601073646</v>
      </c>
      <c r="AA62">
        <f t="shared" si="75"/>
        <v>-8.1699330500839551E-7</v>
      </c>
      <c r="AB62">
        <f t="shared" si="54"/>
        <v>-8.1699330500839551E-7</v>
      </c>
      <c r="AC62">
        <v>4</v>
      </c>
      <c r="AO62">
        <f t="shared" si="78"/>
        <v>7.7666984258113727</v>
      </c>
      <c r="AP62">
        <f t="shared" si="79"/>
        <v>5.8033572603169752</v>
      </c>
      <c r="AQ62">
        <f t="shared" si="80"/>
        <v>5.4584004427765631</v>
      </c>
      <c r="AR62">
        <f t="shared" si="81"/>
        <v>5.0808849335731283</v>
      </c>
      <c r="AS62">
        <f t="shared" si="82"/>
        <v>4.676581075561038</v>
      </c>
      <c r="AT62">
        <f t="shared" si="83"/>
        <v>4.2534987804784876</v>
      </c>
      <c r="AU62">
        <f t="shared" si="84"/>
        <v>3.8213590094737251</v>
      </c>
      <c r="AV62">
        <f t="shared" si="85"/>
        <v>3.3907494755570102</v>
      </c>
      <c r="AW62">
        <f t="shared" si="86"/>
        <v>2.9721095651754124</v>
      </c>
      <c r="AX62">
        <f t="shared" si="87"/>
        <v>2.5747449797918063</v>
      </c>
      <c r="AY62">
        <f t="shared" si="88"/>
        <v>2.2060627411192932</v>
      </c>
      <c r="AZ62">
        <f t="shared" si="89"/>
        <v>1.8711467667818351</v>
      </c>
      <c r="BA62">
        <f t="shared" si="90"/>
        <v>1.5726959429213059</v>
      </c>
      <c r="BB62">
        <f t="shared" si="91"/>
        <v>1.3112607731889327</v>
      </c>
      <c r="BC62">
        <f t="shared" si="92"/>
        <v>1.0856675218876113</v>
      </c>
      <c r="BD62">
        <f t="shared" si="93"/>
        <v>0.89351397819068901</v>
      </c>
    </row>
    <row r="63" spans="23:72">
      <c r="W63">
        <f t="shared" si="76"/>
        <v>4.2937310178741326</v>
      </c>
      <c r="X63">
        <f t="shared" si="58"/>
        <v>4.2937310178741326</v>
      </c>
      <c r="Y63">
        <f t="shared" si="77"/>
        <v>4.2937303845624228</v>
      </c>
      <c r="AA63">
        <f t="shared" si="75"/>
        <v>-6.3331170974123552E-7</v>
      </c>
      <c r="AB63">
        <f t="shared" si="54"/>
        <v>-6.3331170974123552E-7</v>
      </c>
      <c r="AC63">
        <v>4</v>
      </c>
      <c r="AO63">
        <f t="shared" si="78"/>
        <v>6.9311173873333018</v>
      </c>
      <c r="AP63">
        <f t="shared" si="79"/>
        <v>5.1790024804121124</v>
      </c>
      <c r="AQ63">
        <f t="shared" si="80"/>
        <v>4.8711578771006696</v>
      </c>
      <c r="AR63">
        <f t="shared" si="81"/>
        <v>4.5342574122735488</v>
      </c>
      <c r="AS63">
        <f t="shared" si="82"/>
        <v>4.1734506258634294</v>
      </c>
      <c r="AT63">
        <f t="shared" si="83"/>
        <v>3.7958856824411287</v>
      </c>
      <c r="AU63">
        <f t="shared" si="84"/>
        <v>3.410237712563061</v>
      </c>
      <c r="AV63">
        <f t="shared" si="85"/>
        <v>3.0259553490606006</v>
      </c>
      <c r="AW63">
        <f t="shared" si="86"/>
        <v>2.6523548559302883</v>
      </c>
      <c r="AX63">
        <f t="shared" si="87"/>
        <v>2.2977407797985667</v>
      </c>
      <c r="AY63">
        <f t="shared" si="88"/>
        <v>1.9687232571957025</v>
      </c>
      <c r="AZ63">
        <f t="shared" si="89"/>
        <v>1.6698392519520555</v>
      </c>
      <c r="BA63">
        <f t="shared" si="90"/>
        <v>1.4034972902699832</v>
      </c>
      <c r="BB63">
        <f t="shared" si="91"/>
        <v>1.1701886498095184</v>
      </c>
      <c r="BC63">
        <f t="shared" si="92"/>
        <v>0.96886587134766577</v>
      </c>
      <c r="BD63">
        <f t="shared" si="93"/>
        <v>0.79738518615338883</v>
      </c>
    </row>
    <row r="64" spans="23:72">
      <c r="W64">
        <f t="shared" si="76"/>
        <v>3.7396139138250635</v>
      </c>
      <c r="X64">
        <f t="shared" si="58"/>
        <v>3.7396139138250635</v>
      </c>
      <c r="Y64">
        <f t="shared" si="77"/>
        <v>3.7396134348197889</v>
      </c>
      <c r="AA64">
        <f t="shared" si="75"/>
        <v>-4.7900527455624342E-7</v>
      </c>
      <c r="AB64">
        <f t="shared" si="54"/>
        <v>-4.7900527455624342E-7</v>
      </c>
      <c r="AC64">
        <v>4</v>
      </c>
      <c r="AO64">
        <f t="shared" si="78"/>
        <v>6.1095030104491679</v>
      </c>
      <c r="AP64">
        <f t="shared" si="79"/>
        <v>4.5650837342657109</v>
      </c>
      <c r="AQ64">
        <f t="shared" si="80"/>
        <v>4.2937310178741326</v>
      </c>
      <c r="AR64">
        <f t="shared" si="81"/>
        <v>3.9967667206246622</v>
      </c>
      <c r="AS64">
        <f t="shared" si="82"/>
        <v>3.6787299561930591</v>
      </c>
      <c r="AT64">
        <f t="shared" si="83"/>
        <v>3.345921546008837</v>
      </c>
      <c r="AU64">
        <f t="shared" si="84"/>
        <v>3.0059882710004664</v>
      </c>
      <c r="AV64">
        <f t="shared" si="85"/>
        <v>2.6672587234427545</v>
      </c>
      <c r="AW64">
        <f t="shared" si="86"/>
        <v>2.3379448177720383</v>
      </c>
      <c r="AX64">
        <f t="shared" si="87"/>
        <v>2.0253666799910022</v>
      </c>
      <c r="AY64">
        <f t="shared" si="88"/>
        <v>1.7353508813109413</v>
      </c>
      <c r="AZ64">
        <f t="shared" si="89"/>
        <v>1.471896574051875</v>
      </c>
      <c r="BA64">
        <f t="shared" si="90"/>
        <v>1.2371267778168096</v>
      </c>
      <c r="BB64">
        <f t="shared" si="91"/>
        <v>1.0314745342316776</v>
      </c>
      <c r="BC64">
        <f t="shared" si="92"/>
        <v>0.85401654984773312</v>
      </c>
      <c r="BD64">
        <f t="shared" si="93"/>
        <v>0.70286317819326716</v>
      </c>
    </row>
    <row r="65" spans="23:74">
      <c r="W65">
        <f t="shared" si="76"/>
        <v>3.2201526228866002</v>
      </c>
      <c r="X65">
        <f t="shared" si="58"/>
        <v>3.2201526228866002</v>
      </c>
      <c r="Y65">
        <f t="shared" si="77"/>
        <v>3.2201522690048674</v>
      </c>
      <c r="AA65">
        <f t="shared" si="75"/>
        <v>-3.5388173280637147E-7</v>
      </c>
      <c r="AB65">
        <f t="shared" si="54"/>
        <v>-3.5388173280637147E-7</v>
      </c>
      <c r="AC65">
        <v>4</v>
      </c>
      <c r="AO65">
        <f t="shared" si="78"/>
        <v>5.321055829841824</v>
      </c>
      <c r="AP65">
        <f t="shared" si="79"/>
        <v>3.9759478596516438</v>
      </c>
      <c r="AQ65">
        <f t="shared" si="80"/>
        <v>3.7396139138250635</v>
      </c>
      <c r="AR65">
        <f t="shared" si="81"/>
        <v>3.4809736279570322</v>
      </c>
      <c r="AS65">
        <f t="shared" si="82"/>
        <v>3.2039803313519784</v>
      </c>
      <c r="AT65">
        <f t="shared" si="83"/>
        <v>2.9141217081215189</v>
      </c>
      <c r="AU65">
        <f t="shared" si="84"/>
        <v>2.6180577023182821</v>
      </c>
      <c r="AV65">
        <f t="shared" si="85"/>
        <v>2.3230420798218239</v>
      </c>
      <c r="AW65">
        <f t="shared" si="86"/>
        <v>2.0362269862503561</v>
      </c>
      <c r="AX65">
        <f t="shared" si="87"/>
        <v>1.763987866394582</v>
      </c>
      <c r="AY65">
        <f t="shared" si="88"/>
        <v>1.5113993573663627</v>
      </c>
      <c r="AZ65">
        <f t="shared" si="89"/>
        <v>1.2819445105252725</v>
      </c>
      <c r="BA65">
        <f t="shared" si="90"/>
        <v>1.0774723642981887</v>
      </c>
      <c r="BB65">
        <f t="shared" si="91"/>
        <v>0.89836007516810001</v>
      </c>
      <c r="BC65">
        <f t="shared" si="92"/>
        <v>0.74380350309616894</v>
      </c>
      <c r="BD65">
        <f t="shared" si="93"/>
        <v>0.61215686538003289</v>
      </c>
    </row>
    <row r="66" spans="23:74">
      <c r="W66">
        <f>F4*F20</f>
        <v>8.9207525193031323</v>
      </c>
      <c r="X66">
        <f t="shared" si="58"/>
        <v>8.9207525193031323</v>
      </c>
      <c r="Y66">
        <f>AR20</f>
        <v>8.9207490652699288</v>
      </c>
      <c r="AA66">
        <f t="shared" ref="AA66:AA80" si="94">AA4-F4</f>
        <v>-3.4540332034538324E-6</v>
      </c>
      <c r="AB66">
        <f t="shared" si="54"/>
        <v>-3.4540332034538324E-6</v>
      </c>
      <c r="AC66">
        <v>4</v>
      </c>
      <c r="AO66">
        <f t="shared" si="78"/>
        <v>4.5819200275316794</v>
      </c>
      <c r="AP66">
        <f t="shared" si="79"/>
        <v>3.4236579560754432</v>
      </c>
      <c r="AQ66">
        <f t="shared" si="80"/>
        <v>3.2201526228866002</v>
      </c>
      <c r="AR66">
        <f t="shared" si="81"/>
        <v>2.9974394727822387</v>
      </c>
      <c r="AS66">
        <f t="shared" si="82"/>
        <v>2.7589226870554389</v>
      </c>
      <c r="AT66">
        <f t="shared" si="83"/>
        <v>2.5093276680586394</v>
      </c>
      <c r="AU66">
        <f t="shared" si="84"/>
        <v>2.2543892421144358</v>
      </c>
      <c r="AV66">
        <f t="shared" si="85"/>
        <v>2.0003535709285853</v>
      </c>
      <c r="AW66">
        <f t="shared" si="86"/>
        <v>1.7533793117856313</v>
      </c>
      <c r="AX66">
        <f t="shared" si="87"/>
        <v>1.5189563108937485</v>
      </c>
      <c r="AY66">
        <f t="shared" si="88"/>
        <v>1.3014542990279629</v>
      </c>
      <c r="AZ66">
        <f t="shared" si="89"/>
        <v>1.1038725047796853</v>
      </c>
      <c r="BA66">
        <f t="shared" si="90"/>
        <v>0.92780312083974792</v>
      </c>
      <c r="BB66">
        <f t="shared" si="91"/>
        <v>0.77357091373911446</v>
      </c>
      <c r="BC66">
        <f t="shared" si="92"/>
        <v>0.64048344470872931</v>
      </c>
      <c r="BD66">
        <f t="shared" si="93"/>
        <v>0.52712354299037012</v>
      </c>
    </row>
    <row r="67" spans="23:74" ht="15" thickBot="1">
      <c r="W67">
        <f t="shared" ref="W67:W80" si="95">F5*F21</f>
        <v>8.7225135744297297</v>
      </c>
      <c r="X67">
        <f t="shared" si="58"/>
        <v>8.7225135744297297</v>
      </c>
      <c r="Y67">
        <f t="shared" ref="Y67:Y80" si="96">AR21</f>
        <v>8.7225102728543487</v>
      </c>
      <c r="AA67">
        <f t="shared" si="94"/>
        <v>-3.3015753810872184E-6</v>
      </c>
      <c r="AB67">
        <f t="shared" si="54"/>
        <v>-3.3015753810872184E-6</v>
      </c>
      <c r="AC67">
        <v>4</v>
      </c>
    </row>
    <row r="68" spans="23:74" ht="15" thickBot="1">
      <c r="W68">
        <f t="shared" si="95"/>
        <v>8.4867699643100085</v>
      </c>
      <c r="X68">
        <f t="shared" si="58"/>
        <v>8.4867699643100085</v>
      </c>
      <c r="Y68">
        <f t="shared" si="96"/>
        <v>8.4867668395567701</v>
      </c>
      <c r="AA68">
        <f t="shared" si="94"/>
        <v>-3.1247532383815724E-6</v>
      </c>
      <c r="AB68">
        <f t="shared" si="54"/>
        <v>-3.1247532383815724E-6</v>
      </c>
      <c r="AC68">
        <v>4</v>
      </c>
      <c r="AO68" t="s">
        <v>103</v>
      </c>
      <c r="AP68" s="74">
        <f>C3</f>
        <v>0</v>
      </c>
      <c r="AQ68" s="74">
        <f t="shared" ref="AQ68:BE68" si="97">D3</f>
        <v>4.3980465111040035E-2</v>
      </c>
      <c r="AR68" s="74">
        <f t="shared" si="97"/>
        <v>5.4975581388800036E-2</v>
      </c>
      <c r="AS68" s="74">
        <f t="shared" si="97"/>
        <v>6.871947673600004E-2</v>
      </c>
      <c r="AT68" s="74">
        <f t="shared" si="97"/>
        <v>8.589934592000005E-2</v>
      </c>
      <c r="AU68" s="74">
        <f t="shared" si="97"/>
        <v>0.10737418240000006</v>
      </c>
      <c r="AV68" s="74">
        <f t="shared" si="97"/>
        <v>0.13421772800000006</v>
      </c>
      <c r="AW68" s="74">
        <f t="shared" si="97"/>
        <v>0.16777216000000009</v>
      </c>
      <c r="AX68" s="74">
        <f t="shared" si="97"/>
        <v>0.2097152000000001</v>
      </c>
      <c r="AY68" s="74">
        <f t="shared" si="97"/>
        <v>0.2621440000000001</v>
      </c>
      <c r="AZ68" s="74">
        <f t="shared" si="97"/>
        <v>0.32768000000000014</v>
      </c>
      <c r="BA68" s="74">
        <f t="shared" si="97"/>
        <v>0.40960000000000013</v>
      </c>
      <c r="BB68" s="74">
        <f t="shared" si="97"/>
        <v>0.51200000000000012</v>
      </c>
      <c r="BC68" s="74">
        <f t="shared" si="97"/>
        <v>0.64000000000000012</v>
      </c>
      <c r="BD68" s="74">
        <f t="shared" si="97"/>
        <v>0.8</v>
      </c>
      <c r="BE68" s="74">
        <f t="shared" si="97"/>
        <v>1</v>
      </c>
      <c r="BF68" s="74">
        <f t="shared" ref="BF68:BU68" si="98">AP68</f>
        <v>0</v>
      </c>
      <c r="BG68" s="74">
        <f t="shared" si="98"/>
        <v>4.3980465111040035E-2</v>
      </c>
      <c r="BH68" s="74">
        <f t="shared" si="98"/>
        <v>5.4975581388800036E-2</v>
      </c>
      <c r="BI68" s="74">
        <f t="shared" si="98"/>
        <v>6.871947673600004E-2</v>
      </c>
      <c r="BJ68" s="74">
        <f t="shared" si="98"/>
        <v>8.589934592000005E-2</v>
      </c>
      <c r="BK68" s="74">
        <f t="shared" si="98"/>
        <v>0.10737418240000006</v>
      </c>
      <c r="BL68" s="74">
        <f t="shared" si="98"/>
        <v>0.13421772800000006</v>
      </c>
      <c r="BM68" s="74">
        <f t="shared" si="98"/>
        <v>0.16777216000000009</v>
      </c>
      <c r="BN68" s="74">
        <f t="shared" si="98"/>
        <v>0.2097152000000001</v>
      </c>
      <c r="BO68" s="74">
        <f t="shared" si="98"/>
        <v>0.2621440000000001</v>
      </c>
      <c r="BP68" s="74">
        <f t="shared" si="98"/>
        <v>0.32768000000000014</v>
      </c>
      <c r="BQ68" s="74">
        <f t="shared" si="98"/>
        <v>0.40960000000000013</v>
      </c>
      <c r="BR68" s="74">
        <f t="shared" si="98"/>
        <v>0.51200000000000012</v>
      </c>
      <c r="BS68" s="74">
        <f t="shared" si="98"/>
        <v>0.64000000000000012</v>
      </c>
      <c r="BT68" s="74">
        <f t="shared" si="98"/>
        <v>0.8</v>
      </c>
      <c r="BU68" s="74">
        <f t="shared" si="98"/>
        <v>1</v>
      </c>
    </row>
    <row r="69" spans="23:74">
      <c r="W69">
        <f t="shared" si="95"/>
        <v>8.2094245406397466</v>
      </c>
      <c r="X69">
        <f t="shared" si="58"/>
        <v>8.2094245406397466</v>
      </c>
      <c r="Y69">
        <f t="shared" si="96"/>
        <v>8.2094216176825636</v>
      </c>
      <c r="AA69">
        <f t="shared" si="94"/>
        <v>-2.9229571829603174E-6</v>
      </c>
      <c r="AB69">
        <f t="shared" si="54"/>
        <v>-2.9229571829603174E-6</v>
      </c>
      <c r="AC69">
        <v>4</v>
      </c>
      <c r="AN69">
        <v>1</v>
      </c>
      <c r="AO69">
        <f t="shared" ref="AO69:AO83" si="99">AN36</f>
        <v>1</v>
      </c>
      <c r="AP69">
        <f t="shared" ref="AP69:BU77" si="100">AO36</f>
        <v>7.3333333333333348E-2</v>
      </c>
      <c r="AQ69">
        <f t="shared" si="100"/>
        <v>9.8142854251066697E-2</v>
      </c>
      <c r="AR69">
        <f t="shared" si="100"/>
        <v>0.10434523448050005</v>
      </c>
      <c r="AS69">
        <f t="shared" si="100"/>
        <v>0.11209820976729172</v>
      </c>
      <c r="AT69">
        <f t="shared" si="100"/>
        <v>0.12178942887578131</v>
      </c>
      <c r="AU69">
        <f t="shared" si="100"/>
        <v>0.13390345276139332</v>
      </c>
      <c r="AV69">
        <f t="shared" si="100"/>
        <v>0.14904598261840823</v>
      </c>
      <c r="AW69">
        <f t="shared" si="100"/>
        <v>0.16797414493967702</v>
      </c>
      <c r="AX69">
        <f t="shared" si="100"/>
        <v>0.19163434784126293</v>
      </c>
      <c r="AY69">
        <f t="shared" si="100"/>
        <v>0.22120960146824531</v>
      </c>
      <c r="AZ69">
        <f t="shared" si="100"/>
        <v>0.2581786685019733</v>
      </c>
      <c r="BA69">
        <f t="shared" si="100"/>
        <v>0.30439000229413327</v>
      </c>
      <c r="BB69">
        <f t="shared" si="100"/>
        <v>0.36215416953433321</v>
      </c>
      <c r="BC69">
        <f t="shared" si="100"/>
        <v>0.43435937858458318</v>
      </c>
      <c r="BD69">
        <f t="shared" si="100"/>
        <v>0.5246158898973956</v>
      </c>
      <c r="BE69">
        <f t="shared" si="100"/>
        <v>0.63743652903841108</v>
      </c>
      <c r="BF69">
        <f t="shared" si="100"/>
        <v>7.3333333333333348E-2</v>
      </c>
      <c r="BG69">
        <f t="shared" si="100"/>
        <v>9.8142826472894393E-2</v>
      </c>
      <c r="BH69">
        <f t="shared" si="100"/>
        <v>0.10434519975778467</v>
      </c>
      <c r="BI69">
        <f t="shared" si="100"/>
        <v>0.11209816636389747</v>
      </c>
      <c r="BJ69">
        <f t="shared" si="100"/>
        <v>0.12178937462153849</v>
      </c>
      <c r="BK69">
        <f t="shared" si="100"/>
        <v>0.1339033849435898</v>
      </c>
      <c r="BL69">
        <f t="shared" si="100"/>
        <v>0.14904589784615391</v>
      </c>
      <c r="BM69">
        <f t="shared" si="100"/>
        <v>0.16797403897435906</v>
      </c>
      <c r="BN69">
        <f t="shared" si="100"/>
        <v>0.19163421538461542</v>
      </c>
      <c r="BO69">
        <f t="shared" si="100"/>
        <v>0.22120943589743597</v>
      </c>
      <c r="BP69">
        <f t="shared" si="100"/>
        <v>0.25817846153846163</v>
      </c>
      <c r="BQ69">
        <f t="shared" si="100"/>
        <v>0.30438974358974369</v>
      </c>
      <c r="BR69">
        <f t="shared" si="100"/>
        <v>0.36215384615384622</v>
      </c>
      <c r="BS69">
        <f t="shared" si="100"/>
        <v>0.43435897435897447</v>
      </c>
      <c r="BT69">
        <f t="shared" si="100"/>
        <v>0.52461538461538471</v>
      </c>
      <c r="BU69">
        <f t="shared" si="100"/>
        <v>0.63743589743589746</v>
      </c>
      <c r="BV69">
        <v>16</v>
      </c>
    </row>
    <row r="70" spans="23:74">
      <c r="W70">
        <f t="shared" si="95"/>
        <v>7.8872336246020787</v>
      </c>
      <c r="X70">
        <f t="shared" si="58"/>
        <v>7.8872336246020787</v>
      </c>
      <c r="Y70">
        <f t="shared" si="96"/>
        <v>7.8872309276137242</v>
      </c>
      <c r="AA70">
        <f t="shared" si="94"/>
        <v>-2.6969883544225581E-6</v>
      </c>
      <c r="AB70">
        <f t="shared" si="54"/>
        <v>-2.6969883544225581E-6</v>
      </c>
      <c r="AC70">
        <v>4</v>
      </c>
      <c r="AN70">
        <v>2</v>
      </c>
      <c r="AO70">
        <f t="shared" si="99"/>
        <v>1.25</v>
      </c>
      <c r="AP70">
        <f t="shared" ref="AP70:BD70" si="101">AO37</f>
        <v>7.5000000000000011E-2</v>
      </c>
      <c r="AQ70">
        <f t="shared" si="101"/>
        <v>0.10037337302906572</v>
      </c>
      <c r="AR70">
        <f t="shared" si="101"/>
        <v>0.10671671628633217</v>
      </c>
      <c r="AS70">
        <f t="shared" si="101"/>
        <v>0.1146458953579152</v>
      </c>
      <c r="AT70">
        <f t="shared" si="101"/>
        <v>0.12455736919739399</v>
      </c>
      <c r="AU70">
        <f t="shared" si="101"/>
        <v>0.13694671149674248</v>
      </c>
      <c r="AV70">
        <f t="shared" si="101"/>
        <v>0.15243338937092807</v>
      </c>
      <c r="AW70">
        <f t="shared" si="101"/>
        <v>0.17179173671366013</v>
      </c>
      <c r="AX70">
        <f t="shared" si="101"/>
        <v>0.19598967089207517</v>
      </c>
      <c r="AY70">
        <f t="shared" si="101"/>
        <v>0.22623708861509392</v>
      </c>
      <c r="AZ70">
        <f t="shared" si="101"/>
        <v>0.26404636076886739</v>
      </c>
      <c r="BA70">
        <f t="shared" si="101"/>
        <v>0.31130795096108421</v>
      </c>
      <c r="BB70">
        <f t="shared" si="101"/>
        <v>0.37038493870135519</v>
      </c>
      <c r="BC70">
        <f t="shared" si="101"/>
        <v>0.44423117337669404</v>
      </c>
      <c r="BD70">
        <f t="shared" si="101"/>
        <v>0.53653896672086754</v>
      </c>
      <c r="BE70">
        <f t="shared" si="100"/>
        <v>0.65192370840108438</v>
      </c>
      <c r="BF70">
        <f t="shared" si="100"/>
        <v>7.5000000000000011E-2</v>
      </c>
      <c r="BG70">
        <f t="shared" si="100"/>
        <v>0.10037334525636926</v>
      </c>
      <c r="BH70">
        <f t="shared" si="100"/>
        <v>0.10671668157046156</v>
      </c>
      <c r="BI70">
        <f t="shared" si="100"/>
        <v>0.11464585196307696</v>
      </c>
      <c r="BJ70">
        <f t="shared" si="100"/>
        <v>0.1245573149538462</v>
      </c>
      <c r="BK70">
        <f t="shared" si="100"/>
        <v>0.13694664369230775</v>
      </c>
      <c r="BL70">
        <f t="shared" si="100"/>
        <v>0.15243330461538468</v>
      </c>
      <c r="BM70">
        <f t="shared" si="100"/>
        <v>0.17179163076923085</v>
      </c>
      <c r="BN70">
        <f t="shared" si="100"/>
        <v>0.19598953846153852</v>
      </c>
      <c r="BO70">
        <f t="shared" si="100"/>
        <v>0.22623692307692317</v>
      </c>
      <c r="BP70">
        <f t="shared" si="100"/>
        <v>0.26404615384615393</v>
      </c>
      <c r="BQ70">
        <f t="shared" si="100"/>
        <v>0.3113076923076924</v>
      </c>
      <c r="BR70">
        <f t="shared" si="100"/>
        <v>0.37038461538461537</v>
      </c>
      <c r="BS70">
        <f t="shared" si="100"/>
        <v>0.44423076923076937</v>
      </c>
      <c r="BT70">
        <f t="shared" si="100"/>
        <v>0.53653846153846152</v>
      </c>
      <c r="BU70">
        <f t="shared" si="100"/>
        <v>0.65192307692307694</v>
      </c>
      <c r="BV70">
        <v>17</v>
      </c>
    </row>
    <row r="71" spans="23:74">
      <c r="W71">
        <f t="shared" si="95"/>
        <v>7.5183955389023938</v>
      </c>
      <c r="X71">
        <f t="shared" si="58"/>
        <v>7.5183955389023938</v>
      </c>
      <c r="Y71">
        <f t="shared" si="96"/>
        <v>7.518393089440389</v>
      </c>
      <c r="AA71">
        <f t="shared" si="94"/>
        <v>-2.4494620047832427E-6</v>
      </c>
      <c r="AB71">
        <f t="shared" si="54"/>
        <v>-2.4494620047832427E-6</v>
      </c>
      <c r="AC71">
        <v>4</v>
      </c>
      <c r="AN71">
        <v>3</v>
      </c>
      <c r="AO71">
        <f t="shared" si="99"/>
        <v>1.5624999999999998</v>
      </c>
      <c r="AP71">
        <f t="shared" si="100"/>
        <v>7.7083333333333351E-2</v>
      </c>
      <c r="AQ71">
        <f t="shared" si="100"/>
        <v>0.1031615215015645</v>
      </c>
      <c r="AR71">
        <f t="shared" si="100"/>
        <v>0.10968106854362231</v>
      </c>
      <c r="AS71">
        <f t="shared" si="100"/>
        <v>0.11783050234619454</v>
      </c>
      <c r="AT71">
        <f t="shared" si="100"/>
        <v>0.12801729459940986</v>
      </c>
      <c r="AU71">
        <f t="shared" si="100"/>
        <v>0.14075078491592896</v>
      </c>
      <c r="AV71">
        <f t="shared" si="100"/>
        <v>0.15666764781157785</v>
      </c>
      <c r="AW71">
        <f t="shared" si="100"/>
        <v>0.17656372643113905</v>
      </c>
      <c r="AX71">
        <f t="shared" si="100"/>
        <v>0.20143382470559043</v>
      </c>
      <c r="AY71">
        <f t="shared" si="100"/>
        <v>0.23252144754865472</v>
      </c>
      <c r="AZ71">
        <f t="shared" si="100"/>
        <v>0.27138097610248502</v>
      </c>
      <c r="BA71">
        <f t="shared" si="100"/>
        <v>0.31995538679477287</v>
      </c>
      <c r="BB71">
        <f t="shared" si="100"/>
        <v>0.38067340016013279</v>
      </c>
      <c r="BC71">
        <f t="shared" si="100"/>
        <v>0.45657091686683265</v>
      </c>
      <c r="BD71">
        <f t="shared" si="100"/>
        <v>0.55144281275020746</v>
      </c>
      <c r="BE71">
        <f t="shared" si="100"/>
        <v>0.67003268260442583</v>
      </c>
      <c r="BF71">
        <f t="shared" si="100"/>
        <v>7.7083333333333323E-2</v>
      </c>
      <c r="BG71">
        <f t="shared" si="100"/>
        <v>0.10316149373571284</v>
      </c>
      <c r="BH71">
        <f t="shared" si="100"/>
        <v>0.10968103383630771</v>
      </c>
      <c r="BI71">
        <f t="shared" si="100"/>
        <v>0.1178304589620513</v>
      </c>
      <c r="BJ71">
        <f t="shared" si="100"/>
        <v>0.12801724036923082</v>
      </c>
      <c r="BK71">
        <f t="shared" si="100"/>
        <v>0.14075071712820517</v>
      </c>
      <c r="BL71">
        <f t="shared" si="100"/>
        <v>0.15666756307692312</v>
      </c>
      <c r="BM71">
        <f t="shared" si="100"/>
        <v>0.17656362051282057</v>
      </c>
      <c r="BN71">
        <f t="shared" si="100"/>
        <v>0.20143369230769234</v>
      </c>
      <c r="BO71">
        <f t="shared" si="100"/>
        <v>0.23252128205128206</v>
      </c>
      <c r="BP71">
        <f t="shared" si="100"/>
        <v>0.27138076923076931</v>
      </c>
      <c r="BQ71">
        <f t="shared" si="100"/>
        <v>0.31995512820512828</v>
      </c>
      <c r="BR71">
        <f t="shared" si="100"/>
        <v>0.38067307692307695</v>
      </c>
      <c r="BS71">
        <f t="shared" si="100"/>
        <v>0.45657051282051286</v>
      </c>
      <c r="BT71">
        <f t="shared" si="100"/>
        <v>0.55144230769230762</v>
      </c>
      <c r="BU71">
        <f t="shared" si="100"/>
        <v>0.67003205128205123</v>
      </c>
      <c r="BV71">
        <v>18</v>
      </c>
    </row>
    <row r="72" spans="23:74">
      <c r="W72">
        <f t="shared" si="95"/>
        <v>7.1031797386183966</v>
      </c>
      <c r="X72">
        <f t="shared" si="58"/>
        <v>7.1031797386183966</v>
      </c>
      <c r="Y72">
        <f t="shared" si="96"/>
        <v>7.1031775535541231</v>
      </c>
      <c r="AA72">
        <f t="shared" si="94"/>
        <v>-2.185064273518833E-6</v>
      </c>
      <c r="AB72">
        <f t="shared" si="54"/>
        <v>-2.185064273518833E-6</v>
      </c>
      <c r="AC72">
        <v>4</v>
      </c>
      <c r="AN72">
        <v>4</v>
      </c>
      <c r="AO72">
        <f t="shared" si="99"/>
        <v>1.9531249999999996</v>
      </c>
      <c r="AP72">
        <f t="shared" si="100"/>
        <v>7.9687500000000008E-2</v>
      </c>
      <c r="AQ72">
        <f t="shared" si="100"/>
        <v>0.106646707092188</v>
      </c>
      <c r="AR72">
        <f t="shared" si="100"/>
        <v>0.11338650886523499</v>
      </c>
      <c r="AS72">
        <f t="shared" si="100"/>
        <v>0.12181126108154375</v>
      </c>
      <c r="AT72">
        <f t="shared" si="100"/>
        <v>0.13234220135192967</v>
      </c>
      <c r="AU72">
        <f t="shared" si="100"/>
        <v>0.14550587668991211</v>
      </c>
      <c r="AV72">
        <f t="shared" si="100"/>
        <v>0.1619604708623901</v>
      </c>
      <c r="AW72">
        <f t="shared" si="100"/>
        <v>0.18252871357798767</v>
      </c>
      <c r="AX72">
        <f t="shared" si="100"/>
        <v>0.20823901697248454</v>
      </c>
      <c r="AY72">
        <f t="shared" si="100"/>
        <v>0.24037689621560562</v>
      </c>
      <c r="AZ72">
        <f t="shared" si="100"/>
        <v>0.28054924526950703</v>
      </c>
      <c r="BA72">
        <f t="shared" si="100"/>
        <v>0.33076468158688377</v>
      </c>
      <c r="BB72">
        <f t="shared" si="100"/>
        <v>0.39353397698360471</v>
      </c>
      <c r="BC72">
        <f t="shared" si="100"/>
        <v>0.47199559622950588</v>
      </c>
      <c r="BD72">
        <f t="shared" si="100"/>
        <v>0.57007262028688221</v>
      </c>
      <c r="BE72">
        <f t="shared" si="100"/>
        <v>0.69266890035860273</v>
      </c>
      <c r="BF72">
        <f t="shared" si="100"/>
        <v>7.9687499999999994E-2</v>
      </c>
      <c r="BG72">
        <f t="shared" si="100"/>
        <v>0.10664667933489232</v>
      </c>
      <c r="BH72">
        <f t="shared" si="100"/>
        <v>0.1133864741686154</v>
      </c>
      <c r="BI72">
        <f t="shared" si="100"/>
        <v>0.12181121771076925</v>
      </c>
      <c r="BJ72">
        <f t="shared" si="100"/>
        <v>0.13234214713846157</v>
      </c>
      <c r="BK72">
        <f t="shared" si="100"/>
        <v>0.14550580892307696</v>
      </c>
      <c r="BL72">
        <f t="shared" si="100"/>
        <v>0.1619603861538462</v>
      </c>
      <c r="BM72">
        <f t="shared" si="100"/>
        <v>0.18252860769230772</v>
      </c>
      <c r="BN72">
        <f t="shared" si="100"/>
        <v>0.20823888461538467</v>
      </c>
      <c r="BO72">
        <f t="shared" si="100"/>
        <v>0.24037673076923086</v>
      </c>
      <c r="BP72">
        <f t="shared" si="100"/>
        <v>0.28054903846153856</v>
      </c>
      <c r="BQ72">
        <f t="shared" si="100"/>
        <v>0.33076442307692316</v>
      </c>
      <c r="BR72">
        <f t="shared" si="100"/>
        <v>0.39353365384615385</v>
      </c>
      <c r="BS72">
        <f t="shared" si="100"/>
        <v>0.47199519230769232</v>
      </c>
      <c r="BT72">
        <f t="shared" si="100"/>
        <v>0.57007211538461533</v>
      </c>
      <c r="BU72">
        <f t="shared" si="100"/>
        <v>0.69266826923076918</v>
      </c>
      <c r="BV72">
        <v>19</v>
      </c>
    </row>
    <row r="73" spans="23:74">
      <c r="W73">
        <f t="shared" si="95"/>
        <v>6.644488674142492</v>
      </c>
      <c r="X73">
        <f t="shared" si="58"/>
        <v>6.644488674142492</v>
      </c>
      <c r="Y73">
        <f t="shared" si="96"/>
        <v>6.6444867636104918</v>
      </c>
      <c r="AA73">
        <f t="shared" si="94"/>
        <v>-1.9105320001600035E-6</v>
      </c>
      <c r="AB73">
        <f t="shared" si="54"/>
        <v>-1.9105320001600035E-6</v>
      </c>
      <c r="AC73">
        <v>4</v>
      </c>
      <c r="AN73">
        <v>5</v>
      </c>
      <c r="AO73">
        <f t="shared" si="99"/>
        <v>2.4414062499999991</v>
      </c>
      <c r="AP73">
        <f t="shared" si="100"/>
        <v>8.2942708333333337E-2</v>
      </c>
      <c r="AQ73">
        <f t="shared" si="100"/>
        <v>0.11100318908046734</v>
      </c>
      <c r="AR73">
        <f t="shared" si="100"/>
        <v>0.11801830926725085</v>
      </c>
      <c r="AS73">
        <f t="shared" si="100"/>
        <v>0.12678720950073022</v>
      </c>
      <c r="AT73">
        <f t="shared" si="100"/>
        <v>0.13774833479257947</v>
      </c>
      <c r="AU73">
        <f t="shared" si="100"/>
        <v>0.15144974140739098</v>
      </c>
      <c r="AV73">
        <f t="shared" si="100"/>
        <v>0.16857649967590541</v>
      </c>
      <c r="AW73">
        <f t="shared" si="100"/>
        <v>0.18998494751154843</v>
      </c>
      <c r="AX73">
        <f t="shared" si="100"/>
        <v>0.21674550730610218</v>
      </c>
      <c r="AY73">
        <f t="shared" si="100"/>
        <v>0.25019620704929429</v>
      </c>
      <c r="AZ73">
        <f t="shared" si="100"/>
        <v>0.29200958172828456</v>
      </c>
      <c r="BA73">
        <f t="shared" si="100"/>
        <v>0.34427630007702237</v>
      </c>
      <c r="BB73">
        <f t="shared" si="100"/>
        <v>0.40960969801294456</v>
      </c>
      <c r="BC73">
        <f t="shared" si="100"/>
        <v>0.49127644543284743</v>
      </c>
      <c r="BD73">
        <f t="shared" si="100"/>
        <v>0.59335987970772586</v>
      </c>
      <c r="BE73">
        <f t="shared" si="100"/>
        <v>0.72096417255132395</v>
      </c>
      <c r="BF73">
        <f t="shared" si="100"/>
        <v>8.2942708333333337E-2</v>
      </c>
      <c r="BG73">
        <f t="shared" si="100"/>
        <v>0.1110031613338667</v>
      </c>
      <c r="BH73">
        <f t="shared" si="100"/>
        <v>0.11801827458400002</v>
      </c>
      <c r="BI73">
        <f t="shared" si="100"/>
        <v>0.12678716614666671</v>
      </c>
      <c r="BJ73">
        <f t="shared" si="100"/>
        <v>0.13774828060000005</v>
      </c>
      <c r="BK73">
        <f t="shared" si="100"/>
        <v>0.15144967366666673</v>
      </c>
      <c r="BL73">
        <f t="shared" si="100"/>
        <v>0.16857641500000006</v>
      </c>
      <c r="BM73">
        <f t="shared" si="100"/>
        <v>0.18998484166666671</v>
      </c>
      <c r="BN73">
        <f t="shared" si="100"/>
        <v>0.21674537500000007</v>
      </c>
      <c r="BO73">
        <f t="shared" si="100"/>
        <v>0.25019604166666676</v>
      </c>
      <c r="BP73">
        <f t="shared" si="100"/>
        <v>0.29200937500000007</v>
      </c>
      <c r="BQ73">
        <f t="shared" si="100"/>
        <v>0.3442760416666667</v>
      </c>
      <c r="BR73">
        <f t="shared" si="100"/>
        <v>0.40960937500000005</v>
      </c>
      <c r="BS73">
        <f t="shared" si="100"/>
        <v>0.49127604166666683</v>
      </c>
      <c r="BT73">
        <f t="shared" si="100"/>
        <v>0.59335937500000002</v>
      </c>
      <c r="BU73">
        <f t="shared" si="100"/>
        <v>0.72096354166666654</v>
      </c>
      <c r="BV73">
        <v>20</v>
      </c>
    </row>
    <row r="74" spans="23:74">
      <c r="W74">
        <f t="shared" si="95"/>
        <v>6.1482093989450632</v>
      </c>
      <c r="X74">
        <f t="shared" si="58"/>
        <v>6.1482093989450632</v>
      </c>
      <c r="Y74">
        <f t="shared" si="96"/>
        <v>6.148207764693689</v>
      </c>
      <c r="AA74">
        <f t="shared" si="94"/>
        <v>-1.6342513742273468E-6</v>
      </c>
      <c r="AB74">
        <f t="shared" si="54"/>
        <v>-1.6342513742273468E-6</v>
      </c>
      <c r="AC74">
        <v>4</v>
      </c>
      <c r="AN74">
        <v>6</v>
      </c>
      <c r="AO74">
        <f t="shared" si="99"/>
        <v>3.0517578124999987</v>
      </c>
      <c r="AP74">
        <f t="shared" si="100"/>
        <v>8.7011718750000008E-2</v>
      </c>
      <c r="AQ74">
        <f t="shared" si="100"/>
        <v>0.11644879156581654</v>
      </c>
      <c r="AR74">
        <f t="shared" si="100"/>
        <v>0.12380805976977066</v>
      </c>
      <c r="AS74">
        <f t="shared" si="100"/>
        <v>0.13300714502471328</v>
      </c>
      <c r="AT74">
        <f t="shared" si="100"/>
        <v>0.14450600159339164</v>
      </c>
      <c r="AU74">
        <f t="shared" si="100"/>
        <v>0.15887957230423957</v>
      </c>
      <c r="AV74">
        <f t="shared" si="100"/>
        <v>0.17684653569279943</v>
      </c>
      <c r="AW74">
        <f t="shared" si="100"/>
        <v>0.19930523992849933</v>
      </c>
      <c r="AX74">
        <f t="shared" si="100"/>
        <v>0.22737862022312419</v>
      </c>
      <c r="AY74">
        <f t="shared" si="100"/>
        <v>0.26247034559140509</v>
      </c>
      <c r="AZ74">
        <f t="shared" si="100"/>
        <v>0.30633500230175642</v>
      </c>
      <c r="BA74">
        <f t="shared" si="100"/>
        <v>0.36116582318969553</v>
      </c>
      <c r="BB74">
        <f t="shared" si="100"/>
        <v>0.42970434929961937</v>
      </c>
      <c r="BC74">
        <f t="shared" si="100"/>
        <v>0.51537750693702422</v>
      </c>
      <c r="BD74">
        <f t="shared" si="100"/>
        <v>0.62246895398378033</v>
      </c>
      <c r="BE74">
        <f t="shared" si="100"/>
        <v>0.75633326279222524</v>
      </c>
      <c r="BF74">
        <f t="shared" si="100"/>
        <v>8.7011718749999994E-2</v>
      </c>
      <c r="BG74">
        <f t="shared" si="100"/>
        <v>0.11644876383258464</v>
      </c>
      <c r="BH74">
        <f t="shared" si="100"/>
        <v>0.1238080251032308</v>
      </c>
      <c r="BI74">
        <f t="shared" si="100"/>
        <v>0.13300710169153848</v>
      </c>
      <c r="BJ74">
        <f t="shared" si="100"/>
        <v>0.14450594742692313</v>
      </c>
      <c r="BK74">
        <f t="shared" si="100"/>
        <v>0.15887950459615388</v>
      </c>
      <c r="BL74">
        <f t="shared" si="100"/>
        <v>0.17684645105769237</v>
      </c>
      <c r="BM74">
        <f t="shared" si="100"/>
        <v>0.19930513413461545</v>
      </c>
      <c r="BN74">
        <f t="shared" si="100"/>
        <v>0.22737848798076929</v>
      </c>
      <c r="BO74">
        <f t="shared" si="100"/>
        <v>0.26247018028846159</v>
      </c>
      <c r="BP74">
        <f t="shared" si="100"/>
        <v>0.30633479567307698</v>
      </c>
      <c r="BQ74">
        <f t="shared" si="100"/>
        <v>0.36116556490384621</v>
      </c>
      <c r="BR74">
        <f t="shared" si="100"/>
        <v>0.42970402644230765</v>
      </c>
      <c r="BS74">
        <f t="shared" si="100"/>
        <v>0.51537710336538467</v>
      </c>
      <c r="BT74">
        <f t="shared" si="100"/>
        <v>0.62246844951923075</v>
      </c>
      <c r="BU74">
        <f t="shared" si="100"/>
        <v>0.75633263221153835</v>
      </c>
      <c r="BV74">
        <v>21</v>
      </c>
    </row>
    <row r="75" spans="23:74">
      <c r="W75">
        <f t="shared" si="95"/>
        <v>5.6232099079633171</v>
      </c>
      <c r="X75">
        <f t="shared" si="58"/>
        <v>5.6232099079633171</v>
      </c>
      <c r="Y75">
        <f t="shared" si="96"/>
        <v>5.6232085425077596</v>
      </c>
      <c r="AA75">
        <f t="shared" si="94"/>
        <v>-1.3654555575115523E-6</v>
      </c>
      <c r="AB75">
        <f t="shared" si="54"/>
        <v>-1.3654555575115523E-6</v>
      </c>
      <c r="AC75">
        <v>4</v>
      </c>
      <c r="AN75">
        <v>7</v>
      </c>
      <c r="AO75">
        <f t="shared" si="99"/>
        <v>3.8146972656249987</v>
      </c>
      <c r="AP75">
        <f t="shared" si="100"/>
        <v>9.2097981770833351E-2</v>
      </c>
      <c r="AQ75">
        <f t="shared" si="100"/>
        <v>0.12325579467250304</v>
      </c>
      <c r="AR75">
        <f t="shared" si="100"/>
        <v>0.13104524789792046</v>
      </c>
      <c r="AS75">
        <f t="shared" si="100"/>
        <v>0.14078206442969221</v>
      </c>
      <c r="AT75">
        <f t="shared" si="100"/>
        <v>0.15295308509440697</v>
      </c>
      <c r="AU75">
        <f t="shared" si="100"/>
        <v>0.16816686092530034</v>
      </c>
      <c r="AV75">
        <f t="shared" si="100"/>
        <v>0.18718408071391707</v>
      </c>
      <c r="AW75">
        <f t="shared" si="100"/>
        <v>0.21095560544968808</v>
      </c>
      <c r="AX75">
        <f t="shared" si="100"/>
        <v>0.24067001136940169</v>
      </c>
      <c r="AY75">
        <f t="shared" si="100"/>
        <v>0.27781301876904374</v>
      </c>
      <c r="AZ75">
        <f t="shared" si="100"/>
        <v>0.32424177801859638</v>
      </c>
      <c r="BA75">
        <f t="shared" si="100"/>
        <v>0.3822777270805372</v>
      </c>
      <c r="BB75">
        <f t="shared" si="100"/>
        <v>0.45482266340796301</v>
      </c>
      <c r="BC75">
        <f t="shared" si="100"/>
        <v>0.54550383381724554</v>
      </c>
      <c r="BD75">
        <f t="shared" si="100"/>
        <v>0.65885529682884836</v>
      </c>
      <c r="BE75">
        <f t="shared" si="100"/>
        <v>0.80054462559335215</v>
      </c>
      <c r="BF75">
        <f t="shared" si="100"/>
        <v>9.2097981770833337E-2</v>
      </c>
      <c r="BG75">
        <f t="shared" si="100"/>
        <v>0.12325576695598207</v>
      </c>
      <c r="BH75">
        <f t="shared" si="100"/>
        <v>0.13104521325226925</v>
      </c>
      <c r="BI75">
        <f t="shared" si="100"/>
        <v>0.14078202112262822</v>
      </c>
      <c r="BJ75">
        <f t="shared" si="100"/>
        <v>0.15295303096057694</v>
      </c>
      <c r="BK75">
        <f t="shared" si="100"/>
        <v>0.16816679325801287</v>
      </c>
      <c r="BL75">
        <f t="shared" si="100"/>
        <v>0.18718399612980777</v>
      </c>
      <c r="BM75">
        <f t="shared" si="100"/>
        <v>0.21095549971955135</v>
      </c>
      <c r="BN75">
        <f t="shared" si="100"/>
        <v>0.24066987920673083</v>
      </c>
      <c r="BO75">
        <f t="shared" si="100"/>
        <v>0.27781285356570518</v>
      </c>
      <c r="BP75">
        <f t="shared" si="100"/>
        <v>0.32424157151442318</v>
      </c>
      <c r="BQ75">
        <f t="shared" si="100"/>
        <v>0.38227746895032061</v>
      </c>
      <c r="BR75">
        <f t="shared" si="100"/>
        <v>0.45482234074519234</v>
      </c>
      <c r="BS75">
        <f t="shared" si="100"/>
        <v>0.54550343048878225</v>
      </c>
      <c r="BT75">
        <f t="shared" si="100"/>
        <v>0.65885479266826918</v>
      </c>
      <c r="BU75">
        <f t="shared" si="100"/>
        <v>0.8005439953926281</v>
      </c>
      <c r="BV75">
        <v>22</v>
      </c>
    </row>
    <row r="76" spans="23:74">
      <c r="W76">
        <f t="shared" si="95"/>
        <v>5.0808849335731283</v>
      </c>
      <c r="X76">
        <f t="shared" si="58"/>
        <v>5.0808849335731283</v>
      </c>
      <c r="Y76">
        <f t="shared" si="96"/>
        <v>5.0808838204425371</v>
      </c>
      <c r="AA76">
        <f t="shared" si="94"/>
        <v>-1.113130591257061E-6</v>
      </c>
      <c r="AB76">
        <f t="shared" si="54"/>
        <v>-1.113130591257061E-6</v>
      </c>
      <c r="AC76">
        <v>4</v>
      </c>
      <c r="AN76">
        <v>8</v>
      </c>
      <c r="AO76">
        <f t="shared" si="99"/>
        <v>4.7683715820312473</v>
      </c>
      <c r="AP76">
        <f t="shared" si="100"/>
        <v>9.8455810546874994E-2</v>
      </c>
      <c r="AQ76">
        <f t="shared" si="100"/>
        <v>0.13176454855586112</v>
      </c>
      <c r="AR76">
        <f t="shared" si="100"/>
        <v>0.14009173305810768</v>
      </c>
      <c r="AS76">
        <f t="shared" si="100"/>
        <v>0.1505007136859158</v>
      </c>
      <c r="AT76">
        <f t="shared" si="100"/>
        <v>0.16351193947067605</v>
      </c>
      <c r="AU76">
        <f t="shared" si="100"/>
        <v>0.17977597170162629</v>
      </c>
      <c r="AV76">
        <f t="shared" si="100"/>
        <v>0.20010601199031408</v>
      </c>
      <c r="AW76">
        <f t="shared" si="100"/>
        <v>0.2255185623511739</v>
      </c>
      <c r="AX76">
        <f t="shared" si="100"/>
        <v>0.25728425030224861</v>
      </c>
      <c r="AY76">
        <f t="shared" si="100"/>
        <v>0.29699136024109196</v>
      </c>
      <c r="AZ76">
        <f t="shared" si="100"/>
        <v>0.3466252476646462</v>
      </c>
      <c r="BA76">
        <f t="shared" si="100"/>
        <v>0.4086676069440891</v>
      </c>
      <c r="BB76">
        <f t="shared" si="100"/>
        <v>0.48622055604339248</v>
      </c>
      <c r="BC76">
        <f t="shared" si="100"/>
        <v>0.58316174241752183</v>
      </c>
      <c r="BD76">
        <f t="shared" si="100"/>
        <v>0.70433822538518354</v>
      </c>
      <c r="BE76">
        <f t="shared" si="100"/>
        <v>0.85580882909476041</v>
      </c>
      <c r="BF76">
        <f t="shared" si="100"/>
        <v>9.8455810546874981E-2</v>
      </c>
      <c r="BG76">
        <f t="shared" si="100"/>
        <v>0.13176452086022883</v>
      </c>
      <c r="BH76">
        <f t="shared" si="100"/>
        <v>0.14009169843856731</v>
      </c>
      <c r="BI76">
        <f t="shared" si="100"/>
        <v>0.1505006704114904</v>
      </c>
      <c r="BJ76">
        <f t="shared" si="100"/>
        <v>0.16351188537764424</v>
      </c>
      <c r="BK76">
        <f t="shared" si="100"/>
        <v>0.17977590408533656</v>
      </c>
      <c r="BL76">
        <f t="shared" si="100"/>
        <v>0.20010592746995196</v>
      </c>
      <c r="BM76">
        <f t="shared" si="100"/>
        <v>0.22551845670072115</v>
      </c>
      <c r="BN76">
        <f t="shared" si="100"/>
        <v>0.25728411823918268</v>
      </c>
      <c r="BO76">
        <f t="shared" si="100"/>
        <v>0.29699119516225964</v>
      </c>
      <c r="BP76">
        <f t="shared" si="100"/>
        <v>0.34662504131610578</v>
      </c>
      <c r="BQ76">
        <f t="shared" si="100"/>
        <v>0.40866734900841351</v>
      </c>
      <c r="BR76">
        <f t="shared" si="100"/>
        <v>0.48622023362379801</v>
      </c>
      <c r="BS76">
        <f t="shared" si="100"/>
        <v>0.58316133939302883</v>
      </c>
      <c r="BT76">
        <f t="shared" si="100"/>
        <v>0.70433772160456709</v>
      </c>
      <c r="BU76">
        <f t="shared" si="100"/>
        <v>0.85580819936899022</v>
      </c>
      <c r="BV76">
        <v>23</v>
      </c>
    </row>
    <row r="77" spans="23:74">
      <c r="W77">
        <f t="shared" si="95"/>
        <v>4.5342574122735488</v>
      </c>
      <c r="X77">
        <f t="shared" si="58"/>
        <v>4.5342574122735488</v>
      </c>
      <c r="Y77">
        <f t="shared" si="96"/>
        <v>4.5342565274097444</v>
      </c>
      <c r="AA77">
        <f t="shared" si="94"/>
        <v>-8.8486380445118584E-7</v>
      </c>
      <c r="AB77">
        <f t="shared" si="54"/>
        <v>-8.8486380445118584E-7</v>
      </c>
      <c r="AC77">
        <v>4</v>
      </c>
      <c r="AN77">
        <v>9</v>
      </c>
      <c r="AO77">
        <f t="shared" si="99"/>
        <v>5.9604644775390598</v>
      </c>
      <c r="AP77">
        <f t="shared" si="100"/>
        <v>0.10640309651692707</v>
      </c>
      <c r="AQ77">
        <f t="shared" si="100"/>
        <v>0.14240049091005874</v>
      </c>
      <c r="AR77">
        <f t="shared" si="100"/>
        <v>0.15139983950834165</v>
      </c>
      <c r="AS77">
        <f t="shared" si="100"/>
        <v>0.16264902525619532</v>
      </c>
      <c r="AT77">
        <f t="shared" si="100"/>
        <v>0.17671050744101238</v>
      </c>
      <c r="AU77">
        <f t="shared" si="100"/>
        <v>0.19428736017203374</v>
      </c>
      <c r="AV77">
        <f t="shared" si="100"/>
        <v>0.21625842608581036</v>
      </c>
      <c r="AW77">
        <f t="shared" si="100"/>
        <v>0.24372225847803122</v>
      </c>
      <c r="AX77">
        <f t="shared" si="100"/>
        <v>0.27805204896830721</v>
      </c>
      <c r="AY77">
        <f t="shared" si="100"/>
        <v>0.32096428708115227</v>
      </c>
      <c r="AZ77">
        <f t="shared" si="100"/>
        <v>0.37460458472220853</v>
      </c>
      <c r="BA77">
        <f t="shared" si="100"/>
        <v>0.44165495677352895</v>
      </c>
      <c r="BB77">
        <f t="shared" si="100"/>
        <v>0.52546792183767932</v>
      </c>
      <c r="BC77">
        <f t="shared" si="100"/>
        <v>0.63023412816786739</v>
      </c>
      <c r="BD77">
        <f t="shared" ref="AP77:BU83" si="102">BC44</f>
        <v>0.76119188608060229</v>
      </c>
      <c r="BE77">
        <f t="shared" si="102"/>
        <v>0.9248890834715211</v>
      </c>
      <c r="BF77">
        <f t="shared" si="102"/>
        <v>0.10640309651692707</v>
      </c>
      <c r="BG77">
        <f t="shared" si="102"/>
        <v>0.14240046324053734</v>
      </c>
      <c r="BH77">
        <f t="shared" si="102"/>
        <v>0.15139980492143992</v>
      </c>
      <c r="BI77">
        <f t="shared" si="102"/>
        <v>0.16264898202256814</v>
      </c>
      <c r="BJ77">
        <f t="shared" si="102"/>
        <v>0.1767104533989784</v>
      </c>
      <c r="BK77">
        <f t="shared" si="102"/>
        <v>0.19428729261949124</v>
      </c>
      <c r="BL77">
        <f t="shared" si="102"/>
        <v>0.21625834164513225</v>
      </c>
      <c r="BM77">
        <f t="shared" si="102"/>
        <v>0.24372215292718352</v>
      </c>
      <c r="BN77">
        <f t="shared" si="102"/>
        <v>0.27805191702974763</v>
      </c>
      <c r="BO77">
        <f t="shared" si="102"/>
        <v>0.32096412215795278</v>
      </c>
      <c r="BP77">
        <f t="shared" si="102"/>
        <v>0.37460437856820916</v>
      </c>
      <c r="BQ77">
        <f t="shared" si="102"/>
        <v>0.44165469908102967</v>
      </c>
      <c r="BR77">
        <f t="shared" si="102"/>
        <v>0.52546759972205526</v>
      </c>
      <c r="BS77">
        <f t="shared" si="102"/>
        <v>0.63023372552333734</v>
      </c>
      <c r="BT77">
        <f t="shared" si="102"/>
        <v>0.76119138277493992</v>
      </c>
      <c r="BU77">
        <f t="shared" si="102"/>
        <v>0.92488845433944278</v>
      </c>
      <c r="BV77">
        <v>24</v>
      </c>
    </row>
    <row r="78" spans="23:74">
      <c r="W78">
        <f t="shared" si="95"/>
        <v>3.9967667206246622</v>
      </c>
      <c r="X78">
        <f t="shared" si="58"/>
        <v>3.9967667206246622</v>
      </c>
      <c r="Y78">
        <f t="shared" si="96"/>
        <v>3.9967660347015261</v>
      </c>
      <c r="AA78">
        <f t="shared" si="94"/>
        <v>-6.8592313606785638E-7</v>
      </c>
      <c r="AB78">
        <f t="shared" si="54"/>
        <v>-6.8592313606785638E-7</v>
      </c>
      <c r="AC78">
        <v>4</v>
      </c>
      <c r="AN78">
        <v>10</v>
      </c>
      <c r="AO78">
        <f t="shared" si="99"/>
        <v>7.4505805969238246</v>
      </c>
      <c r="AP78">
        <f t="shared" si="102"/>
        <v>0.11633720397949218</v>
      </c>
      <c r="AQ78">
        <f t="shared" si="102"/>
        <v>0.15569541885280583</v>
      </c>
      <c r="AR78">
        <f t="shared" si="102"/>
        <v>0.16553497257113425</v>
      </c>
      <c r="AS78">
        <f t="shared" si="102"/>
        <v>0.17783441471904474</v>
      </c>
      <c r="AT78">
        <f t="shared" si="102"/>
        <v>0.19320871740393289</v>
      </c>
      <c r="AU78">
        <f t="shared" si="102"/>
        <v>0.21242659576004305</v>
      </c>
      <c r="AV78">
        <f t="shared" si="102"/>
        <v>0.23644894370518077</v>
      </c>
      <c r="AW78">
        <f t="shared" si="102"/>
        <v>0.26647687863660297</v>
      </c>
      <c r="AX78">
        <f t="shared" si="102"/>
        <v>0.30401179730088057</v>
      </c>
      <c r="AY78">
        <f t="shared" si="102"/>
        <v>0.35093044563122766</v>
      </c>
      <c r="AZ78">
        <f t="shared" si="102"/>
        <v>0.40957875604416155</v>
      </c>
      <c r="BA78">
        <f t="shared" si="102"/>
        <v>0.4828891440603289</v>
      </c>
      <c r="BB78">
        <f t="shared" si="102"/>
        <v>0.57452712908053793</v>
      </c>
      <c r="BC78">
        <f t="shared" si="102"/>
        <v>0.68907461035579942</v>
      </c>
      <c r="BD78">
        <f t="shared" si="102"/>
        <v>0.83225896194987614</v>
      </c>
      <c r="BE78">
        <f t="shared" si="102"/>
        <v>1.0112394014424722</v>
      </c>
      <c r="BF78">
        <f t="shared" si="102"/>
        <v>0.11633720397949217</v>
      </c>
      <c r="BG78">
        <f t="shared" si="102"/>
        <v>0.15569539121592296</v>
      </c>
      <c r="BH78">
        <f t="shared" si="102"/>
        <v>0.16553493802503066</v>
      </c>
      <c r="BI78">
        <f t="shared" si="102"/>
        <v>0.17783437153641526</v>
      </c>
      <c r="BJ78">
        <f t="shared" si="102"/>
        <v>0.19320866342564605</v>
      </c>
      <c r="BK78">
        <f t="shared" si="102"/>
        <v>0.2124265282871845</v>
      </c>
      <c r="BL78">
        <f t="shared" si="102"/>
        <v>0.23644885936410759</v>
      </c>
      <c r="BM78">
        <f t="shared" si="102"/>
        <v>0.26647677321026142</v>
      </c>
      <c r="BN78">
        <f t="shared" si="102"/>
        <v>0.30401166551795372</v>
      </c>
      <c r="BO78">
        <f t="shared" si="102"/>
        <v>0.35093028090256917</v>
      </c>
      <c r="BP78">
        <f t="shared" si="102"/>
        <v>0.40957855013333833</v>
      </c>
      <c r="BQ78">
        <f t="shared" si="102"/>
        <v>0.4828888866717998</v>
      </c>
      <c r="BR78">
        <f t="shared" si="102"/>
        <v>0.57452680734487671</v>
      </c>
      <c r="BS78">
        <f t="shared" si="102"/>
        <v>0.68907420818622289</v>
      </c>
      <c r="BT78">
        <f t="shared" si="102"/>
        <v>0.83225845923790542</v>
      </c>
      <c r="BU78">
        <f t="shared" si="102"/>
        <v>1.0112387730525088</v>
      </c>
      <c r="BV78">
        <v>25</v>
      </c>
    </row>
    <row r="79" spans="23:74">
      <c r="W79">
        <f t="shared" si="95"/>
        <v>3.4809736279570322</v>
      </c>
      <c r="X79">
        <f t="shared" si="58"/>
        <v>3.4809736279570322</v>
      </c>
      <c r="Y79">
        <f t="shared" si="96"/>
        <v>3.4809731091591058</v>
      </c>
      <c r="AA79">
        <f t="shared" si="94"/>
        <v>-5.1879792639653033E-7</v>
      </c>
      <c r="AB79">
        <f t="shared" si="54"/>
        <v>-5.1879792639653033E-7</v>
      </c>
      <c r="AC79">
        <v>4</v>
      </c>
      <c r="AN79">
        <v>11</v>
      </c>
      <c r="AO79">
        <f t="shared" si="99"/>
        <v>9.3132257461547798</v>
      </c>
      <c r="AP79">
        <f t="shared" si="102"/>
        <v>0.12875483830769854</v>
      </c>
      <c r="AQ79">
        <f t="shared" si="102"/>
        <v>0.17231407878123958</v>
      </c>
      <c r="AR79">
        <f t="shared" si="102"/>
        <v>0.18320388889962488</v>
      </c>
      <c r="AS79">
        <f t="shared" si="102"/>
        <v>0.19681615154760645</v>
      </c>
      <c r="AT79">
        <f t="shared" si="102"/>
        <v>0.21383147985758347</v>
      </c>
      <c r="AU79">
        <f t="shared" si="102"/>
        <v>0.23510064024505467</v>
      </c>
      <c r="AV79">
        <f t="shared" si="102"/>
        <v>0.26168709072939367</v>
      </c>
      <c r="AW79">
        <f t="shared" si="102"/>
        <v>0.29492015383481751</v>
      </c>
      <c r="AX79">
        <f t="shared" si="102"/>
        <v>0.3364614827165972</v>
      </c>
      <c r="AY79">
        <f t="shared" si="102"/>
        <v>0.38838814381882186</v>
      </c>
      <c r="AZ79">
        <f t="shared" si="102"/>
        <v>0.45329647019660269</v>
      </c>
      <c r="BA79">
        <f t="shared" si="102"/>
        <v>0.53443187816882864</v>
      </c>
      <c r="BB79">
        <f t="shared" si="102"/>
        <v>0.6358511381341112</v>
      </c>
      <c r="BC79">
        <f t="shared" si="102"/>
        <v>0.76262521309071418</v>
      </c>
      <c r="BD79">
        <f t="shared" si="102"/>
        <v>0.9210928067864681</v>
      </c>
      <c r="BE79">
        <f t="shared" si="102"/>
        <v>1.1191772989061606</v>
      </c>
      <c r="BF79">
        <f t="shared" si="102"/>
        <v>0.12875483830769854</v>
      </c>
      <c r="BG79">
        <f t="shared" si="102"/>
        <v>0.17231405118515497</v>
      </c>
      <c r="BH79">
        <f t="shared" si="102"/>
        <v>0.18320385440451908</v>
      </c>
      <c r="BI79">
        <f t="shared" si="102"/>
        <v>0.19681610842872421</v>
      </c>
      <c r="BJ79">
        <f t="shared" si="102"/>
        <v>0.21383142595898061</v>
      </c>
      <c r="BK79">
        <f t="shared" si="102"/>
        <v>0.23510057287180114</v>
      </c>
      <c r="BL79">
        <f t="shared" si="102"/>
        <v>0.26168700651282678</v>
      </c>
      <c r="BM79">
        <f t="shared" si="102"/>
        <v>0.29492004856410881</v>
      </c>
      <c r="BN79">
        <f t="shared" si="102"/>
        <v>0.33646135112821135</v>
      </c>
      <c r="BO79">
        <f t="shared" si="102"/>
        <v>0.38838797933333963</v>
      </c>
      <c r="BP79">
        <f t="shared" si="102"/>
        <v>0.45329626458974986</v>
      </c>
      <c r="BQ79">
        <f t="shared" si="102"/>
        <v>0.53443162116026266</v>
      </c>
      <c r="BR79">
        <f t="shared" si="102"/>
        <v>0.63585081687340361</v>
      </c>
      <c r="BS79">
        <f t="shared" si="102"/>
        <v>0.76262481151482997</v>
      </c>
      <c r="BT79">
        <f t="shared" si="102"/>
        <v>0.92109230481661253</v>
      </c>
      <c r="BU79">
        <f t="shared" si="102"/>
        <v>1.1191766714438409</v>
      </c>
      <c r="BV79">
        <v>26</v>
      </c>
    </row>
    <row r="80" spans="23:74">
      <c r="W80">
        <f t="shared" si="95"/>
        <v>2.9974394727822387</v>
      </c>
      <c r="X80">
        <f t="shared" si="58"/>
        <v>2.9974394727822387</v>
      </c>
      <c r="Y80">
        <f t="shared" si="96"/>
        <v>2.9974390895023046</v>
      </c>
      <c r="AA80">
        <f t="shared" si="94"/>
        <v>-3.8327993401310323E-7</v>
      </c>
      <c r="AB80">
        <f t="shared" si="54"/>
        <v>-3.8327993401310323E-7</v>
      </c>
      <c r="AC80">
        <v>4</v>
      </c>
      <c r="AN80">
        <v>12</v>
      </c>
      <c r="AO80">
        <f t="shared" si="99"/>
        <v>11.641532182693474</v>
      </c>
      <c r="AP80">
        <f t="shared" si="102"/>
        <v>0.14427688121795651</v>
      </c>
      <c r="AQ80">
        <f t="shared" si="102"/>
        <v>0.19308740369178184</v>
      </c>
      <c r="AR80">
        <f t="shared" si="102"/>
        <v>0.20529003431023821</v>
      </c>
      <c r="AS80">
        <f t="shared" si="102"/>
        <v>0.22054332258330861</v>
      </c>
      <c r="AT80">
        <f t="shared" si="102"/>
        <v>0.23960993292464666</v>
      </c>
      <c r="AU80">
        <f t="shared" si="102"/>
        <v>0.2634431958513192</v>
      </c>
      <c r="AV80">
        <f t="shared" si="102"/>
        <v>0.29323477450965979</v>
      </c>
      <c r="AW80">
        <f t="shared" si="102"/>
        <v>0.33047424783258572</v>
      </c>
      <c r="AX80">
        <f t="shared" si="102"/>
        <v>0.37702358948624298</v>
      </c>
      <c r="AY80">
        <f t="shared" si="102"/>
        <v>0.43521026655331452</v>
      </c>
      <c r="AZ80">
        <f t="shared" si="102"/>
        <v>0.50794361288715395</v>
      </c>
      <c r="BA80">
        <f t="shared" si="102"/>
        <v>0.59886029580445344</v>
      </c>
      <c r="BB80">
        <f t="shared" si="102"/>
        <v>0.71250614945107749</v>
      </c>
      <c r="BC80">
        <f t="shared" si="102"/>
        <v>0.85456346650935788</v>
      </c>
      <c r="BD80">
        <f t="shared" si="102"/>
        <v>1.032135112832208</v>
      </c>
      <c r="BE80">
        <f t="shared" si="102"/>
        <v>1.2540996707357708</v>
      </c>
      <c r="BF80">
        <f t="shared" si="102"/>
        <v>0.14427688121795654</v>
      </c>
      <c r="BG80">
        <f t="shared" si="102"/>
        <v>0.19308737614669502</v>
      </c>
      <c r="BH80">
        <f t="shared" si="102"/>
        <v>0.20528999987887964</v>
      </c>
      <c r="BI80">
        <f t="shared" si="102"/>
        <v>0.2205432795441104</v>
      </c>
      <c r="BJ80">
        <f t="shared" si="102"/>
        <v>0.23960987912564888</v>
      </c>
      <c r="BK80">
        <f t="shared" si="102"/>
        <v>0.26344312860257196</v>
      </c>
      <c r="BL80">
        <f t="shared" si="102"/>
        <v>0.2932346904487258</v>
      </c>
      <c r="BM80">
        <f t="shared" si="102"/>
        <v>0.33047414275641812</v>
      </c>
      <c r="BN80">
        <f t="shared" si="102"/>
        <v>0.3770234581410335</v>
      </c>
      <c r="BO80">
        <f t="shared" si="102"/>
        <v>0.43521010237180269</v>
      </c>
      <c r="BP80">
        <f t="shared" si="102"/>
        <v>0.50794340766026425</v>
      </c>
      <c r="BQ80">
        <f t="shared" si="102"/>
        <v>0.59886003927084119</v>
      </c>
      <c r="BR80">
        <f t="shared" si="102"/>
        <v>0.71250582878406232</v>
      </c>
      <c r="BS80">
        <f t="shared" si="102"/>
        <v>0.85456306567558871</v>
      </c>
      <c r="BT80">
        <f t="shared" si="102"/>
        <v>1.0321346117899968</v>
      </c>
      <c r="BU80">
        <f t="shared" si="102"/>
        <v>1.2540990444330067</v>
      </c>
      <c r="BV80">
        <v>27</v>
      </c>
    </row>
    <row r="81" spans="23:74">
      <c r="W81">
        <f>G4*G20</f>
        <v>8.2108969120459676</v>
      </c>
      <c r="X81">
        <f t="shared" si="58"/>
        <v>8.2108969120459676</v>
      </c>
      <c r="Y81">
        <f>AS20</f>
        <v>8.2108932542901272</v>
      </c>
      <c r="AA81">
        <f t="shared" ref="AA81:AA95" si="103">AB4-G4</f>
        <v>-3.6577558404360389E-6</v>
      </c>
      <c r="AB81">
        <f t="shared" si="54"/>
        <v>-3.6577558404360389E-6</v>
      </c>
      <c r="AC81">
        <v>4</v>
      </c>
      <c r="AN81">
        <v>13</v>
      </c>
      <c r="AO81">
        <f t="shared" si="99"/>
        <v>14.551915228366843</v>
      </c>
      <c r="AP81">
        <f t="shared" si="102"/>
        <v>0.16367943485577896</v>
      </c>
      <c r="AQ81">
        <f t="shared" si="102"/>
        <v>0.21905405982995965</v>
      </c>
      <c r="AR81">
        <f t="shared" si="102"/>
        <v>0.23289771607350487</v>
      </c>
      <c r="AS81">
        <f t="shared" si="102"/>
        <v>0.25020228637793629</v>
      </c>
      <c r="AT81">
        <f t="shared" si="102"/>
        <v>0.2718329992584757</v>
      </c>
      <c r="AU81">
        <f t="shared" si="102"/>
        <v>0.29887139035914984</v>
      </c>
      <c r="AV81">
        <f t="shared" si="102"/>
        <v>0.33266937923499251</v>
      </c>
      <c r="AW81">
        <f t="shared" si="102"/>
        <v>0.37491686532979596</v>
      </c>
      <c r="AX81">
        <f t="shared" si="102"/>
        <v>0.42772622294830015</v>
      </c>
      <c r="AY81">
        <f t="shared" si="102"/>
        <v>0.49373791997143046</v>
      </c>
      <c r="AZ81">
        <f t="shared" si="102"/>
        <v>0.5762525412503432</v>
      </c>
      <c r="BA81">
        <f t="shared" si="102"/>
        <v>0.6793958178489844</v>
      </c>
      <c r="BB81">
        <f t="shared" si="102"/>
        <v>0.80832491359728564</v>
      </c>
      <c r="BC81">
        <f t="shared" si="102"/>
        <v>0.9694862832826624</v>
      </c>
      <c r="BD81">
        <f t="shared" si="102"/>
        <v>1.170937995389383</v>
      </c>
      <c r="BE81">
        <f t="shared" si="102"/>
        <v>1.4227526355227842</v>
      </c>
      <c r="BF81">
        <f t="shared" si="102"/>
        <v>0.16367943485577896</v>
      </c>
      <c r="BG81">
        <f t="shared" si="102"/>
        <v>0.21905403234862</v>
      </c>
      <c r="BH81">
        <f t="shared" si="102"/>
        <v>0.23289768172183026</v>
      </c>
      <c r="BI81">
        <f t="shared" si="102"/>
        <v>0.25020224343834313</v>
      </c>
      <c r="BJ81">
        <f t="shared" si="102"/>
        <v>0.27183294558398408</v>
      </c>
      <c r="BK81">
        <f t="shared" si="102"/>
        <v>0.29887132326603538</v>
      </c>
      <c r="BL81">
        <f t="shared" si="102"/>
        <v>0.33266929536859952</v>
      </c>
      <c r="BM81">
        <f t="shared" si="102"/>
        <v>0.37491676049680461</v>
      </c>
      <c r="BN81">
        <f t="shared" si="102"/>
        <v>0.42772609190706107</v>
      </c>
      <c r="BO81">
        <f t="shared" si="102"/>
        <v>0.49373775616988158</v>
      </c>
      <c r="BP81">
        <f t="shared" si="102"/>
        <v>0.57625233649840724</v>
      </c>
      <c r="BQ81">
        <f t="shared" si="102"/>
        <v>0.67939556190906414</v>
      </c>
      <c r="BR81">
        <f t="shared" si="102"/>
        <v>0.80832459367238541</v>
      </c>
      <c r="BS81">
        <f t="shared" si="102"/>
        <v>0.96948588337653707</v>
      </c>
      <c r="BT81">
        <f t="shared" si="102"/>
        <v>1.1709374955067264</v>
      </c>
      <c r="BU81">
        <f t="shared" si="102"/>
        <v>1.4227520106694631</v>
      </c>
      <c r="BV81">
        <v>28</v>
      </c>
    </row>
    <row r="82" spans="23:74">
      <c r="W82">
        <f t="shared" ref="W82:W95" si="104">G5*G21</f>
        <v>8.0284325362227236</v>
      </c>
      <c r="X82">
        <f t="shared" si="58"/>
        <v>8.0284325362227236</v>
      </c>
      <c r="Y82">
        <f t="shared" ref="Y82:Y95" si="105">AS21</f>
        <v>8.0284290399168299</v>
      </c>
      <c r="AA82">
        <f t="shared" si="103"/>
        <v>-3.4963058936909874E-6</v>
      </c>
      <c r="AB82">
        <f t="shared" si="54"/>
        <v>-3.4963058936909874E-6</v>
      </c>
      <c r="AC82">
        <v>4</v>
      </c>
      <c r="AN82">
        <v>14</v>
      </c>
      <c r="AO82">
        <f t="shared" si="99"/>
        <v>18.189894035458554</v>
      </c>
      <c r="AP82">
        <f t="shared" si="102"/>
        <v>0.18793262690305698</v>
      </c>
      <c r="AQ82">
        <f t="shared" si="102"/>
        <v>0.25151238000268195</v>
      </c>
      <c r="AR82">
        <f t="shared" si="102"/>
        <v>0.26740731827758818</v>
      </c>
      <c r="AS82">
        <f t="shared" si="102"/>
        <v>0.28727599112122087</v>
      </c>
      <c r="AT82">
        <f t="shared" si="102"/>
        <v>0.31211183217576194</v>
      </c>
      <c r="AU82">
        <f t="shared" si="102"/>
        <v>0.34315663349393816</v>
      </c>
      <c r="AV82">
        <f t="shared" si="102"/>
        <v>0.3819626351416584</v>
      </c>
      <c r="AW82">
        <f t="shared" si="102"/>
        <v>0.43047013720130883</v>
      </c>
      <c r="AX82">
        <f t="shared" si="102"/>
        <v>0.49110451477587175</v>
      </c>
      <c r="AY82">
        <f t="shared" si="102"/>
        <v>0.56689748674407536</v>
      </c>
      <c r="AZ82">
        <f t="shared" si="102"/>
        <v>0.66163870170432992</v>
      </c>
      <c r="BA82">
        <f t="shared" si="102"/>
        <v>0.78006522040464821</v>
      </c>
      <c r="BB82">
        <f t="shared" si="102"/>
        <v>0.9280983687800457</v>
      </c>
      <c r="BC82">
        <f t="shared" si="102"/>
        <v>1.1131398042492928</v>
      </c>
      <c r="BD82">
        <f t="shared" si="102"/>
        <v>1.3444415985858515</v>
      </c>
      <c r="BE82">
        <f t="shared" si="102"/>
        <v>1.6335688415065508</v>
      </c>
      <c r="BF82">
        <f t="shared" si="102"/>
        <v>0.18793262690305704</v>
      </c>
      <c r="BG82">
        <f t="shared" si="102"/>
        <v>0.25151235260102628</v>
      </c>
      <c r="BH82">
        <f t="shared" si="102"/>
        <v>0.26740728402551861</v>
      </c>
      <c r="BI82">
        <f t="shared" si="102"/>
        <v>0.28727594830613395</v>
      </c>
      <c r="BJ82">
        <f t="shared" si="102"/>
        <v>0.3121117786569032</v>
      </c>
      <c r="BK82">
        <f t="shared" si="102"/>
        <v>0.3431565665953647</v>
      </c>
      <c r="BL82">
        <f t="shared" si="102"/>
        <v>0.38196255151844172</v>
      </c>
      <c r="BM82">
        <f t="shared" si="102"/>
        <v>0.43047003267228784</v>
      </c>
      <c r="BN82">
        <f t="shared" si="102"/>
        <v>0.49110438411459545</v>
      </c>
      <c r="BO82">
        <f t="shared" si="102"/>
        <v>0.56689732341748011</v>
      </c>
      <c r="BP82">
        <f t="shared" si="102"/>
        <v>0.66163849754608595</v>
      </c>
      <c r="BQ82">
        <f t="shared" si="102"/>
        <v>0.78006496520684299</v>
      </c>
      <c r="BR82">
        <f t="shared" si="102"/>
        <v>0.92809804978278931</v>
      </c>
      <c r="BS82">
        <f t="shared" si="102"/>
        <v>1.1131394055027226</v>
      </c>
      <c r="BT82">
        <f t="shared" si="102"/>
        <v>1.3444411001526388</v>
      </c>
      <c r="BU82">
        <f t="shared" si="102"/>
        <v>1.633568218465034</v>
      </c>
      <c r="BV82">
        <v>29</v>
      </c>
    </row>
    <row r="83" spans="23:74">
      <c r="W83">
        <f t="shared" si="104"/>
        <v>7.8114478730815691</v>
      </c>
      <c r="X83">
        <f t="shared" si="58"/>
        <v>7.8114478730815691</v>
      </c>
      <c r="Y83">
        <f t="shared" si="105"/>
        <v>7.8114445640269752</v>
      </c>
      <c r="AA83">
        <f t="shared" si="103"/>
        <v>-3.3090545938918581E-6</v>
      </c>
      <c r="AB83">
        <f t="shared" si="54"/>
        <v>-3.3090545938918581E-6</v>
      </c>
      <c r="AC83">
        <v>4</v>
      </c>
      <c r="AN83">
        <v>15</v>
      </c>
      <c r="AO83">
        <f t="shared" si="99"/>
        <v>22.737367544323188</v>
      </c>
      <c r="AP83">
        <f t="shared" si="102"/>
        <v>0.21824911696215457</v>
      </c>
      <c r="AQ83">
        <f t="shared" si="102"/>
        <v>0.29208528021858471</v>
      </c>
      <c r="AR83">
        <f t="shared" si="102"/>
        <v>0.31054432103269225</v>
      </c>
      <c r="AS83">
        <f t="shared" si="102"/>
        <v>0.3336181220503267</v>
      </c>
      <c r="AT83">
        <f t="shared" si="102"/>
        <v>0.36246037332236974</v>
      </c>
      <c r="AU83">
        <f t="shared" si="102"/>
        <v>0.39851318741242342</v>
      </c>
      <c r="AV83">
        <f t="shared" si="102"/>
        <v>0.44357920502499076</v>
      </c>
      <c r="AW83">
        <f t="shared" si="102"/>
        <v>0.49991172704069986</v>
      </c>
      <c r="AX83">
        <f t="shared" si="102"/>
        <v>0.57032737956033608</v>
      </c>
      <c r="AY83">
        <f t="shared" si="102"/>
        <v>0.65834694520988135</v>
      </c>
      <c r="AZ83">
        <f t="shared" si="102"/>
        <v>0.76837140227181311</v>
      </c>
      <c r="BA83">
        <f t="shared" si="102"/>
        <v>0.90590197359922786</v>
      </c>
      <c r="BB83">
        <f t="shared" si="102"/>
        <v>1.0778151877584958</v>
      </c>
      <c r="BC83">
        <f t="shared" si="102"/>
        <v>1.2927067054575812</v>
      </c>
      <c r="BD83">
        <f t="shared" si="102"/>
        <v>1.5613211025814375</v>
      </c>
      <c r="BE83">
        <f t="shared" si="102"/>
        <v>1.8970890989862581</v>
      </c>
      <c r="BF83">
        <f t="shared" si="102"/>
        <v>0.21824911696215457</v>
      </c>
      <c r="BG83">
        <f t="shared" si="102"/>
        <v>0.29208525291653409</v>
      </c>
      <c r="BH83">
        <f t="shared" si="102"/>
        <v>0.31054428690512897</v>
      </c>
      <c r="BI83">
        <f t="shared" si="102"/>
        <v>0.33361807939087251</v>
      </c>
      <c r="BJ83">
        <f t="shared" si="102"/>
        <v>0.36246031999805206</v>
      </c>
      <c r="BK83">
        <f t="shared" si="102"/>
        <v>0.39851312075702638</v>
      </c>
      <c r="BL83">
        <f t="shared" si="102"/>
        <v>0.44357912170574432</v>
      </c>
      <c r="BM83">
        <f t="shared" si="102"/>
        <v>0.49991162289164182</v>
      </c>
      <c r="BN83">
        <f t="shared" si="102"/>
        <v>0.57032724937401358</v>
      </c>
      <c r="BO83">
        <f t="shared" si="102"/>
        <v>0.65834678247697831</v>
      </c>
      <c r="BP83">
        <f t="shared" si="102"/>
        <v>0.76837119885568417</v>
      </c>
      <c r="BQ83">
        <f t="shared" si="102"/>
        <v>0.90590171932906638</v>
      </c>
      <c r="BR83">
        <f t="shared" si="102"/>
        <v>1.0778148699207943</v>
      </c>
      <c r="BS83">
        <f t="shared" si="102"/>
        <v>1.2927063081604544</v>
      </c>
      <c r="BT83">
        <f t="shared" si="102"/>
        <v>1.5613206059600291</v>
      </c>
      <c r="BU83">
        <f t="shared" si="102"/>
        <v>1.8970884782094977</v>
      </c>
      <c r="BV83">
        <v>30</v>
      </c>
    </row>
    <row r="84" spans="23:74">
      <c r="W84">
        <f t="shared" si="104"/>
        <v>7.5561717987978589</v>
      </c>
      <c r="X84">
        <f t="shared" si="58"/>
        <v>7.5561717987978589</v>
      </c>
      <c r="Y84">
        <f t="shared" si="105"/>
        <v>7.5561687034414664</v>
      </c>
      <c r="AA84">
        <f t="shared" si="103"/>
        <v>-3.0953563925351091E-6</v>
      </c>
      <c r="AB84">
        <f t="shared" si="54"/>
        <v>-3.0953563925351091E-6</v>
      </c>
      <c r="AC84">
        <v>4</v>
      </c>
    </row>
    <row r="85" spans="23:74">
      <c r="W85">
        <f t="shared" si="104"/>
        <v>7.2596187454698411</v>
      </c>
      <c r="X85">
        <f t="shared" si="58"/>
        <v>7.2596187454698411</v>
      </c>
      <c r="Y85">
        <f t="shared" si="105"/>
        <v>7.2596158894101581</v>
      </c>
      <c r="AA85">
        <f t="shared" si="103"/>
        <v>-2.8560596829763085E-6</v>
      </c>
      <c r="AB85">
        <f t="shared" si="54"/>
        <v>-2.8560596829763085E-6</v>
      </c>
      <c r="AC85">
        <v>4</v>
      </c>
    </row>
    <row r="86" spans="23:74">
      <c r="W86">
        <f t="shared" si="104"/>
        <v>6.920130401592651</v>
      </c>
      <c r="X86">
        <f t="shared" si="58"/>
        <v>6.920130401592651</v>
      </c>
      <c r="Y86">
        <f t="shared" si="105"/>
        <v>6.9201278076586865</v>
      </c>
      <c r="AA86">
        <f t="shared" si="103"/>
        <v>-2.5939339645120185E-6</v>
      </c>
      <c r="AB86">
        <f t="shared" ref="AB86:AB149" si="106">IFERROR(AA86,"")</f>
        <v>-2.5939339645120185E-6</v>
      </c>
      <c r="AC86">
        <v>4</v>
      </c>
    </row>
    <row r="87" spans="23:74">
      <c r="W87">
        <f t="shared" si="104"/>
        <v>6.537954780757147</v>
      </c>
      <c r="X87">
        <f t="shared" si="58"/>
        <v>6.537954780757147</v>
      </c>
      <c r="Y87">
        <f t="shared" si="105"/>
        <v>6.5379524668153755</v>
      </c>
      <c r="AA87">
        <f t="shared" si="103"/>
        <v>-2.3139417715256627E-6</v>
      </c>
      <c r="AB87">
        <f t="shared" si="106"/>
        <v>-2.3139417715256627E-6</v>
      </c>
      <c r="AC87">
        <v>4</v>
      </c>
    </row>
    <row r="88" spans="23:74">
      <c r="W88">
        <f t="shared" si="104"/>
        <v>6.115763375184728</v>
      </c>
      <c r="X88">
        <f t="shared" si="58"/>
        <v>6.115763375184728</v>
      </c>
      <c r="Y88">
        <f t="shared" si="105"/>
        <v>6.1157613519674401</v>
      </c>
      <c r="AA88">
        <f t="shared" si="103"/>
        <v>-2.0232172879275367E-6</v>
      </c>
      <c r="AB88">
        <f t="shared" si="106"/>
        <v>-2.0232172879275367E-6</v>
      </c>
      <c r="AC88">
        <v>4</v>
      </c>
    </row>
    <row r="89" spans="23:74">
      <c r="W89">
        <f t="shared" si="104"/>
        <v>5.6589747848260643</v>
      </c>
      <c r="X89">
        <f t="shared" ref="X89:X152" si="107">IFERROR(W89, NA())</f>
        <v>5.6589747848260643</v>
      </c>
      <c r="Y89">
        <f t="shared" si="105"/>
        <v>5.6589730541847336</v>
      </c>
      <c r="AA89">
        <f t="shared" si="103"/>
        <v>-1.7306413306883428E-6</v>
      </c>
      <c r="AB89">
        <f t="shared" si="106"/>
        <v>-1.7306413306883428E-6</v>
      </c>
      <c r="AC89">
        <v>4</v>
      </c>
    </row>
    <row r="90" spans="23:74">
      <c r="W90">
        <f t="shared" si="104"/>
        <v>5.1757513471171936</v>
      </c>
      <c r="X90">
        <f t="shared" si="107"/>
        <v>5.1757513471171936</v>
      </c>
      <c r="Y90">
        <f t="shared" si="105"/>
        <v>5.1757499011255499</v>
      </c>
      <c r="AA90">
        <f t="shared" si="103"/>
        <v>-1.4459916437559173E-6</v>
      </c>
      <c r="AB90">
        <f t="shared" si="106"/>
        <v>-1.4459916437559173E-6</v>
      </c>
      <c r="AC90">
        <v>4</v>
      </c>
    </row>
    <row r="91" spans="23:74">
      <c r="W91">
        <f t="shared" si="104"/>
        <v>4.676581075561038</v>
      </c>
      <c r="X91">
        <f t="shared" si="107"/>
        <v>4.676581075561038</v>
      </c>
      <c r="Y91">
        <f t="shared" si="105"/>
        <v>4.6765798967767624</v>
      </c>
      <c r="AA91">
        <f t="shared" si="103"/>
        <v>-1.1787842755239808E-6</v>
      </c>
      <c r="AB91">
        <f t="shared" si="106"/>
        <v>-1.1787842755239808E-6</v>
      </c>
      <c r="AC91">
        <v>4</v>
      </c>
    </row>
    <row r="92" spans="23:74">
      <c r="W92">
        <f t="shared" si="104"/>
        <v>4.1734506258634294</v>
      </c>
      <c r="X92">
        <f t="shared" si="107"/>
        <v>4.1734506258634294</v>
      </c>
      <c r="Y92">
        <f t="shared" si="105"/>
        <v>4.1734496888093675</v>
      </c>
      <c r="AA92">
        <f t="shared" si="103"/>
        <v>-9.3705406190025542E-7</v>
      </c>
      <c r="AB92">
        <f t="shared" si="106"/>
        <v>-9.3705406190025542E-7</v>
      </c>
      <c r="AC92">
        <v>4</v>
      </c>
    </row>
    <row r="93" spans="23:74">
      <c r="W93">
        <f t="shared" si="104"/>
        <v>3.6787299561930591</v>
      </c>
      <c r="X93">
        <f t="shared" si="107"/>
        <v>3.6787299561930591</v>
      </c>
      <c r="Y93">
        <f t="shared" si="105"/>
        <v>3.6787292298134044</v>
      </c>
      <c r="AA93">
        <f t="shared" si="103"/>
        <v>-7.2637965464750209E-7</v>
      </c>
      <c r="AB93">
        <f t="shared" si="106"/>
        <v>-7.2637965464750209E-7</v>
      </c>
      <c r="AC93">
        <v>4</v>
      </c>
    </row>
    <row r="94" spans="23:74">
      <c r="W94">
        <f t="shared" si="104"/>
        <v>3.2039803313519784</v>
      </c>
      <c r="X94">
        <f t="shared" si="107"/>
        <v>3.2039803313519784</v>
      </c>
      <c r="Y94">
        <f t="shared" si="105"/>
        <v>3.2039797819547653</v>
      </c>
      <c r="AA94">
        <f t="shared" si="103"/>
        <v>-5.493972130565794E-7</v>
      </c>
      <c r="AB94">
        <f t="shared" si="106"/>
        <v>-5.493972130565794E-7</v>
      </c>
      <c r="AC94">
        <v>4</v>
      </c>
    </row>
    <row r="95" spans="23:74">
      <c r="W95">
        <f t="shared" si="104"/>
        <v>2.7589226870554389</v>
      </c>
      <c r="X95">
        <f t="shared" si="107"/>
        <v>2.7589226870554389</v>
      </c>
      <c r="Y95">
        <f t="shared" si="105"/>
        <v>2.7589222811692218</v>
      </c>
      <c r="AA95">
        <f t="shared" si="103"/>
        <v>-4.0588621708081973E-7</v>
      </c>
      <c r="AB95">
        <f t="shared" si="106"/>
        <v>-4.0588621708081973E-7</v>
      </c>
      <c r="AC95">
        <v>4</v>
      </c>
    </row>
    <row r="96" spans="23:74">
      <c r="W96">
        <f>H4*H20</f>
        <v>7.4680711053068256</v>
      </c>
      <c r="X96">
        <f t="shared" si="107"/>
        <v>7.4680711053068256</v>
      </c>
      <c r="Y96">
        <f>AT20</f>
        <v>7.4680673229683689</v>
      </c>
      <c r="AA96">
        <f t="shared" ref="AA96:AA110" si="108">AC4-H4</f>
        <v>-3.7823384566593177E-6</v>
      </c>
      <c r="AB96">
        <f t="shared" si="106"/>
        <v>-3.7823384566593177E-6</v>
      </c>
      <c r="AC96">
        <v>4</v>
      </c>
    </row>
    <row r="97" spans="23:29">
      <c r="W97">
        <f t="shared" ref="W97:W110" si="109">H5*H21</f>
        <v>7.302113969633341</v>
      </c>
      <c r="X97">
        <f t="shared" si="107"/>
        <v>7.302113969633341</v>
      </c>
      <c r="Y97">
        <f t="shared" ref="Y97:Y110" si="110">AT21</f>
        <v>7.3021103542437871</v>
      </c>
      <c r="AA97">
        <f t="shared" si="108"/>
        <v>-3.6153895539570158E-6</v>
      </c>
      <c r="AB97">
        <f t="shared" si="106"/>
        <v>-3.6153895539570158E-6</v>
      </c>
      <c r="AC97">
        <v>4</v>
      </c>
    </row>
    <row r="98" spans="23:29">
      <c r="W98">
        <f t="shared" si="109"/>
        <v>7.1047595380216295</v>
      </c>
      <c r="X98">
        <f t="shared" si="107"/>
        <v>7.1047595380216295</v>
      </c>
      <c r="Y98">
        <f t="shared" si="110"/>
        <v>7.1047561162611217</v>
      </c>
      <c r="AA98">
        <f t="shared" si="108"/>
        <v>-3.4217605078268321E-6</v>
      </c>
      <c r="AB98">
        <f t="shared" si="106"/>
        <v>-3.4217605078268321E-6</v>
      </c>
      <c r="AC98">
        <v>4</v>
      </c>
    </row>
    <row r="99" spans="23:29">
      <c r="W99">
        <f t="shared" si="109"/>
        <v>6.8725778537725573</v>
      </c>
      <c r="X99">
        <f t="shared" si="107"/>
        <v>6.8725778537725573</v>
      </c>
      <c r="Y99">
        <f t="shared" si="110"/>
        <v>6.8725746529887735</v>
      </c>
      <c r="AA99">
        <f t="shared" si="108"/>
        <v>-3.2007837837966235E-6</v>
      </c>
      <c r="AB99">
        <f t="shared" si="106"/>
        <v>-3.2007837837966235E-6</v>
      </c>
      <c r="AC99">
        <v>4</v>
      </c>
    </row>
    <row r="100" spans="23:29">
      <c r="W100">
        <f t="shared" si="109"/>
        <v>6.6028534482084842</v>
      </c>
      <c r="X100">
        <f t="shared" si="107"/>
        <v>6.6028534482084842</v>
      </c>
      <c r="Y100">
        <f t="shared" si="110"/>
        <v>6.6028504948718147</v>
      </c>
      <c r="AA100">
        <f t="shared" si="108"/>
        <v>-2.953336669442308E-6</v>
      </c>
      <c r="AB100">
        <f t="shared" si="106"/>
        <v>-2.953336669442308E-6</v>
      </c>
      <c r="AC100">
        <v>4</v>
      </c>
    </row>
    <row r="101" spans="23:29">
      <c r="W101">
        <f t="shared" si="109"/>
        <v>6.2940780344314327</v>
      </c>
      <c r="X101">
        <f t="shared" si="107"/>
        <v>6.2940780344314327</v>
      </c>
      <c r="Y101">
        <f t="shared" si="110"/>
        <v>6.2940753521484387</v>
      </c>
      <c r="AA101">
        <f t="shared" si="108"/>
        <v>-2.6822829939376902E-6</v>
      </c>
      <c r="AB101">
        <f t="shared" si="106"/>
        <v>-2.6822829939376902E-6</v>
      </c>
      <c r="AC101">
        <v>4</v>
      </c>
    </row>
    <row r="102" spans="23:29">
      <c r="W102">
        <f t="shared" si="109"/>
        <v>5.9464771886666847</v>
      </c>
      <c r="X102">
        <f t="shared" si="107"/>
        <v>5.9464771886666847</v>
      </c>
      <c r="Y102">
        <f t="shared" si="110"/>
        <v>5.9464747959123745</v>
      </c>
      <c r="AA102">
        <f t="shared" si="108"/>
        <v>-2.3927543102431059E-6</v>
      </c>
      <c r="AB102">
        <f t="shared" si="106"/>
        <v>-2.3927543102431059E-6</v>
      </c>
      <c r="AC102">
        <v>4</v>
      </c>
    </row>
    <row r="103" spans="23:29">
      <c r="W103">
        <f t="shared" si="109"/>
        <v>5.5624807178014084</v>
      </c>
      <c r="X103">
        <f t="shared" si="107"/>
        <v>5.5624807178014084</v>
      </c>
      <c r="Y103">
        <f t="shared" si="110"/>
        <v>5.5624786256736103</v>
      </c>
      <c r="AA103">
        <f t="shared" si="108"/>
        <v>-2.0921277981145181E-6</v>
      </c>
      <c r="AB103">
        <f t="shared" si="106"/>
        <v>-2.0921277981145181E-6</v>
      </c>
      <c r="AC103">
        <v>4</v>
      </c>
    </row>
    <row r="104" spans="23:29">
      <c r="W104">
        <f t="shared" si="109"/>
        <v>5.1470170103120694</v>
      </c>
      <c r="X104">
        <f t="shared" si="107"/>
        <v>5.1470170103120694</v>
      </c>
      <c r="Y104">
        <f t="shared" si="110"/>
        <v>5.1470152207253204</v>
      </c>
      <c r="AA104">
        <f t="shared" si="108"/>
        <v>-1.7895867490125283E-6</v>
      </c>
      <c r="AB104">
        <f t="shared" si="106"/>
        <v>-1.7895867490125283E-6</v>
      </c>
      <c r="AC104">
        <v>4</v>
      </c>
    </row>
    <row r="105" spans="23:29">
      <c r="W105">
        <f t="shared" si="109"/>
        <v>4.7075099709207509</v>
      </c>
      <c r="X105">
        <f t="shared" si="107"/>
        <v>4.7075099709207509</v>
      </c>
      <c r="Y105">
        <f t="shared" si="110"/>
        <v>4.7075084756788144</v>
      </c>
      <c r="AA105">
        <f t="shared" si="108"/>
        <v>-1.4952419364888669E-6</v>
      </c>
      <c r="AB105">
        <f t="shared" si="106"/>
        <v>-1.4952419364888669E-6</v>
      </c>
      <c r="AC105">
        <v>4</v>
      </c>
    </row>
    <row r="106" spans="23:29">
      <c r="W106">
        <f t="shared" si="109"/>
        <v>4.2534987804784876</v>
      </c>
      <c r="X106">
        <f t="shared" si="107"/>
        <v>4.2534987804784876</v>
      </c>
      <c r="Y106">
        <f t="shared" si="110"/>
        <v>4.2534975615449646</v>
      </c>
      <c r="AA106">
        <f t="shared" si="108"/>
        <v>-1.2189335230061715E-6</v>
      </c>
      <c r="AB106">
        <f t="shared" si="106"/>
        <v>-1.2189335230061715E-6</v>
      </c>
      <c r="AC106">
        <v>4</v>
      </c>
    </row>
    <row r="107" spans="23:29">
      <c r="W107">
        <f t="shared" si="109"/>
        <v>3.7958856824411287</v>
      </c>
      <c r="X107">
        <f t="shared" si="107"/>
        <v>3.7958856824411287</v>
      </c>
      <c r="Y107">
        <f t="shared" si="110"/>
        <v>3.7958847134711164</v>
      </c>
      <c r="AA107">
        <f t="shared" si="108"/>
        <v>-9.6897001222728818E-7</v>
      </c>
      <c r="AB107">
        <f t="shared" si="106"/>
        <v>-9.6897001222728818E-7</v>
      </c>
      <c r="AC107">
        <v>4</v>
      </c>
    </row>
    <row r="108" spans="23:29">
      <c r="W108">
        <f t="shared" si="109"/>
        <v>3.345921546008837</v>
      </c>
      <c r="X108">
        <f t="shared" si="107"/>
        <v>3.345921546008837</v>
      </c>
      <c r="Y108">
        <f t="shared" si="110"/>
        <v>3.3459207948887748</v>
      </c>
      <c r="AA108">
        <f t="shared" si="108"/>
        <v>-7.5112006214794746E-7</v>
      </c>
      <c r="AB108">
        <f t="shared" si="106"/>
        <v>-7.5112006214794746E-7</v>
      </c>
      <c r="AC108">
        <v>4</v>
      </c>
    </row>
    <row r="109" spans="23:29">
      <c r="W109">
        <f t="shared" si="109"/>
        <v>2.9141217081215189</v>
      </c>
      <c r="X109">
        <f t="shared" si="107"/>
        <v>2.9141217081215189</v>
      </c>
      <c r="Y109">
        <f t="shared" si="110"/>
        <v>2.9141211400118978</v>
      </c>
      <c r="AA109">
        <f t="shared" si="108"/>
        <v>-5.6810962112407992E-7</v>
      </c>
      <c r="AB109">
        <f t="shared" si="106"/>
        <v>-5.6810962112407992E-7</v>
      </c>
      <c r="AC109">
        <v>4</v>
      </c>
    </row>
    <row r="110" spans="23:29">
      <c r="W110">
        <f t="shared" si="109"/>
        <v>2.5093276680586394</v>
      </c>
      <c r="X110">
        <f t="shared" si="107"/>
        <v>2.5093276680586394</v>
      </c>
      <c r="Y110">
        <f t="shared" si="110"/>
        <v>2.5093272483479816</v>
      </c>
      <c r="AA110">
        <f t="shared" si="108"/>
        <v>-4.1971065778412253E-7</v>
      </c>
      <c r="AB110">
        <f t="shared" si="106"/>
        <v>-4.1971065778412253E-7</v>
      </c>
      <c r="AC110">
        <v>4</v>
      </c>
    </row>
    <row r="111" spans="23:29">
      <c r="W111">
        <f>I4*I20</f>
        <v>6.7093426551880428</v>
      </c>
      <c r="X111">
        <f t="shared" si="107"/>
        <v>6.7093426551880428</v>
      </c>
      <c r="Y111">
        <f>AU20</f>
        <v>6.7093388391435438</v>
      </c>
      <c r="AA111">
        <f t="shared" ref="AA111:AA125" si="111">AD4-I4</f>
        <v>-3.8160444990609221E-6</v>
      </c>
      <c r="AB111">
        <f t="shared" si="106"/>
        <v>-3.8160444990609221E-6</v>
      </c>
      <c r="AC111">
        <v>4</v>
      </c>
    </row>
    <row r="112" spans="23:29">
      <c r="W112">
        <f t="shared" ref="W112:W125" si="112">I5*I21</f>
        <v>6.5602461517394195</v>
      </c>
      <c r="X112">
        <f t="shared" si="107"/>
        <v>6.5602461517394195</v>
      </c>
      <c r="Y112">
        <f t="shared" ref="Y112:Y125" si="113">AU21</f>
        <v>6.5602425041315708</v>
      </c>
      <c r="AA112">
        <f t="shared" si="111"/>
        <v>-3.6476078486558094E-6</v>
      </c>
      <c r="AB112">
        <f t="shared" si="106"/>
        <v>-3.6476078486558094E-6</v>
      </c>
      <c r="AC112">
        <v>4</v>
      </c>
    </row>
    <row r="113" spans="23:29">
      <c r="W113">
        <f t="shared" si="112"/>
        <v>6.3829422016924084</v>
      </c>
      <c r="X113">
        <f t="shared" si="107"/>
        <v>6.3829422016924084</v>
      </c>
      <c r="Y113">
        <f t="shared" si="113"/>
        <v>6.3829387494391119</v>
      </c>
      <c r="AA113">
        <f t="shared" si="111"/>
        <v>-3.4522532965652886E-6</v>
      </c>
      <c r="AB113">
        <f t="shared" si="106"/>
        <v>-3.4522532965652886E-6</v>
      </c>
      <c r="AC113">
        <v>4</v>
      </c>
    </row>
    <row r="114" spans="23:29">
      <c r="W114">
        <f t="shared" si="112"/>
        <v>6.1743493192841603</v>
      </c>
      <c r="X114">
        <f t="shared" si="107"/>
        <v>6.1743493192841603</v>
      </c>
      <c r="Y114">
        <f t="shared" si="113"/>
        <v>6.174346089976801</v>
      </c>
      <c r="AA114">
        <f t="shared" si="111"/>
        <v>-3.2293073592981614E-6</v>
      </c>
      <c r="AB114">
        <f t="shared" si="106"/>
        <v>-3.2293073592981614E-6</v>
      </c>
      <c r="AC114">
        <v>4</v>
      </c>
    </row>
    <row r="115" spans="23:29">
      <c r="W115">
        <f t="shared" si="112"/>
        <v>5.9320279174284236</v>
      </c>
      <c r="X115">
        <f t="shared" si="107"/>
        <v>5.9320279174284236</v>
      </c>
      <c r="Y115">
        <f t="shared" si="113"/>
        <v>5.9320249377732797</v>
      </c>
      <c r="AA115">
        <f t="shared" si="111"/>
        <v>-2.9796551439531527E-6</v>
      </c>
      <c r="AB115">
        <f t="shared" si="106"/>
        <v>-2.9796551439531527E-6</v>
      </c>
      <c r="AC115">
        <v>4</v>
      </c>
    </row>
    <row r="116" spans="23:29">
      <c r="W116">
        <f t="shared" si="112"/>
        <v>5.6546229456070423</v>
      </c>
      <c r="X116">
        <f t="shared" si="107"/>
        <v>5.6546229456070423</v>
      </c>
      <c r="Y116">
        <f t="shared" si="113"/>
        <v>5.6546202394210461</v>
      </c>
      <c r="AA116">
        <f t="shared" si="111"/>
        <v>-2.7061859961818868E-6</v>
      </c>
      <c r="AB116">
        <f t="shared" si="106"/>
        <v>-2.7061859961818868E-6</v>
      </c>
      <c r="AC116">
        <v>4</v>
      </c>
    </row>
    <row r="117" spans="23:29">
      <c r="W117">
        <f t="shared" si="112"/>
        <v>5.3423370623337005</v>
      </c>
      <c r="X117">
        <f t="shared" si="107"/>
        <v>5.3423370623337005</v>
      </c>
      <c r="Y117">
        <f t="shared" si="113"/>
        <v>5.3423346482564975</v>
      </c>
      <c r="AA117">
        <f t="shared" si="111"/>
        <v>-2.4140772030278868E-6</v>
      </c>
      <c r="AB117">
        <f t="shared" si="106"/>
        <v>-2.4140772030278868E-6</v>
      </c>
      <c r="AC117">
        <v>4</v>
      </c>
    </row>
    <row r="118" spans="23:29">
      <c r="W118">
        <f t="shared" si="112"/>
        <v>4.9973532150873474</v>
      </c>
      <c r="X118">
        <f t="shared" si="107"/>
        <v>4.9973532150873474</v>
      </c>
      <c r="Y118">
        <f t="shared" si="113"/>
        <v>4.9973511043156664</v>
      </c>
      <c r="AA118">
        <f t="shared" si="111"/>
        <v>-2.1107716809964927E-6</v>
      </c>
      <c r="AB118">
        <f t="shared" si="106"/>
        <v>-2.1107716809964927E-6</v>
      </c>
      <c r="AC118">
        <v>4</v>
      </c>
    </row>
    <row r="119" spans="23:29">
      <c r="W119">
        <f t="shared" si="112"/>
        <v>4.6240990862722127</v>
      </c>
      <c r="X119">
        <f t="shared" si="107"/>
        <v>4.6240990862722127</v>
      </c>
      <c r="Y119">
        <f t="shared" si="113"/>
        <v>4.6240972807376508</v>
      </c>
      <c r="AA119">
        <f t="shared" si="111"/>
        <v>-1.8055345618606111E-6</v>
      </c>
      <c r="AB119">
        <f t="shared" si="106"/>
        <v>-1.8055345618606111E-6</v>
      </c>
      <c r="AC119">
        <v>4</v>
      </c>
    </row>
    <row r="120" spans="23:29">
      <c r="W120">
        <f t="shared" si="112"/>
        <v>4.2292443393017178</v>
      </c>
      <c r="X120">
        <f t="shared" si="107"/>
        <v>4.2292443393017178</v>
      </c>
      <c r="Y120">
        <f t="shared" si="113"/>
        <v>4.2292428307350027</v>
      </c>
      <c r="AA120">
        <f t="shared" si="111"/>
        <v>-1.5085667151026882E-6</v>
      </c>
      <c r="AB120">
        <f t="shared" si="106"/>
        <v>-1.5085667151026882E-6</v>
      </c>
      <c r="AC120">
        <v>4</v>
      </c>
    </row>
    <row r="121" spans="23:29">
      <c r="W121">
        <f t="shared" si="112"/>
        <v>3.8213590094737251</v>
      </c>
      <c r="X121">
        <f t="shared" si="107"/>
        <v>3.8213590094737251</v>
      </c>
      <c r="Y121">
        <f t="shared" si="113"/>
        <v>3.8213577796777281</v>
      </c>
      <c r="AA121">
        <f t="shared" si="111"/>
        <v>-1.2297959970375416E-6</v>
      </c>
      <c r="AB121">
        <f t="shared" si="106"/>
        <v>-1.2297959970375416E-6</v>
      </c>
      <c r="AC121">
        <v>4</v>
      </c>
    </row>
    <row r="122" spans="23:29">
      <c r="W122">
        <f t="shared" si="112"/>
        <v>3.410237712563061</v>
      </c>
      <c r="X122">
        <f t="shared" si="107"/>
        <v>3.410237712563061</v>
      </c>
      <c r="Y122">
        <f t="shared" si="113"/>
        <v>3.4102367349581106</v>
      </c>
      <c r="AA122">
        <f t="shared" si="111"/>
        <v>-9.7760495032517269E-7</v>
      </c>
      <c r="AB122">
        <f t="shared" si="106"/>
        <v>-9.7760495032517269E-7</v>
      </c>
      <c r="AC122">
        <v>4</v>
      </c>
    </row>
    <row r="123" spans="23:29">
      <c r="W123">
        <f t="shared" si="112"/>
        <v>3.0059882710004664</v>
      </c>
      <c r="X123">
        <f t="shared" si="107"/>
        <v>3.0059882710004664</v>
      </c>
      <c r="Y123">
        <f t="shared" si="113"/>
        <v>3.0059875131868252</v>
      </c>
      <c r="AA123">
        <f t="shared" si="111"/>
        <v>-7.5781364117233352E-7</v>
      </c>
      <c r="AB123">
        <f t="shared" si="106"/>
        <v>-7.5781364117233352E-7</v>
      </c>
      <c r="AC123">
        <v>4</v>
      </c>
    </row>
    <row r="124" spans="23:29">
      <c r="W124">
        <f t="shared" si="112"/>
        <v>2.6180577023182821</v>
      </c>
      <c r="X124">
        <f t="shared" si="107"/>
        <v>2.6180577023182821</v>
      </c>
      <c r="Y124">
        <f t="shared" si="113"/>
        <v>2.6180571291459707</v>
      </c>
      <c r="AA124">
        <f t="shared" si="111"/>
        <v>-5.7317231139109026E-7</v>
      </c>
      <c r="AB124">
        <f t="shared" si="106"/>
        <v>-5.7317231139109026E-7</v>
      </c>
      <c r="AC124">
        <v>4</v>
      </c>
    </row>
    <row r="125" spans="23:29">
      <c r="W125">
        <f t="shared" si="112"/>
        <v>2.2543892421144358</v>
      </c>
      <c r="X125">
        <f t="shared" si="107"/>
        <v>2.2543892421144358</v>
      </c>
      <c r="Y125">
        <f t="shared" si="113"/>
        <v>2.2543888186635375</v>
      </c>
      <c r="AA125">
        <f t="shared" si="111"/>
        <v>-4.2345089834583405E-7</v>
      </c>
      <c r="AB125">
        <f t="shared" si="106"/>
        <v>-4.2345089834583405E-7</v>
      </c>
      <c r="AC125">
        <v>4</v>
      </c>
    </row>
    <row r="126" spans="23:29">
      <c r="W126">
        <f>J4*J20</f>
        <v>5.9533009154625871</v>
      </c>
      <c r="X126">
        <f t="shared" si="107"/>
        <v>5.9533009154625871</v>
      </c>
      <c r="Y126">
        <f>AV20</f>
        <v>5.9532971598642197</v>
      </c>
      <c r="AA126">
        <f t="shared" ref="AA126:AA140" si="114">AE4-J4</f>
        <v>-3.755598367405355E-6</v>
      </c>
      <c r="AB126">
        <f t="shared" si="106"/>
        <v>-3.755598367405355E-6</v>
      </c>
      <c r="AC126">
        <v>4</v>
      </c>
    </row>
    <row r="127" spans="23:29">
      <c r="W127">
        <f t="shared" ref="W127:W140" si="115">J5*J21</f>
        <v>5.8210053395634187</v>
      </c>
      <c r="X127">
        <f t="shared" si="107"/>
        <v>5.8210053395634187</v>
      </c>
      <c r="Y127">
        <f t="shared" ref="Y127:Y139" si="116">AV21</f>
        <v>5.8210017497336608</v>
      </c>
      <c r="AA127">
        <f t="shared" si="114"/>
        <v>-3.5898297578995653E-6</v>
      </c>
      <c r="AB127">
        <f t="shared" si="106"/>
        <v>-3.5898297578995653E-6</v>
      </c>
      <c r="AC127">
        <v>4</v>
      </c>
    </row>
    <row r="128" spans="23:29">
      <c r="W128">
        <f t="shared" si="115"/>
        <v>5.6636808709265702</v>
      </c>
      <c r="X128">
        <f t="shared" si="107"/>
        <v>5.6636808709265702</v>
      </c>
      <c r="Y128">
        <f t="shared" si="116"/>
        <v>5.6636774733569428</v>
      </c>
      <c r="AA128">
        <f t="shared" si="114"/>
        <v>-3.3975696274168854E-6</v>
      </c>
      <c r="AB128">
        <f t="shared" si="106"/>
        <v>-3.3975696274168854E-6</v>
      </c>
      <c r="AC128">
        <v>4</v>
      </c>
    </row>
    <row r="129" spans="23:29">
      <c r="W129">
        <f t="shared" si="115"/>
        <v>5.4785932607655718</v>
      </c>
      <c r="X129">
        <f t="shared" si="107"/>
        <v>5.4785932607655718</v>
      </c>
      <c r="Y129">
        <f t="shared" si="116"/>
        <v>5.4785900826104141</v>
      </c>
      <c r="AA129">
        <f t="shared" si="114"/>
        <v>-3.1781551577125811E-6</v>
      </c>
      <c r="AB129">
        <f t="shared" si="106"/>
        <v>-3.1781551577125811E-6</v>
      </c>
      <c r="AC129">
        <v>4</v>
      </c>
    </row>
    <row r="130" spans="23:29">
      <c r="W130">
        <f t="shared" si="115"/>
        <v>5.2635778266695912</v>
      </c>
      <c r="X130">
        <f t="shared" si="107"/>
        <v>5.2635778266695912</v>
      </c>
      <c r="Y130">
        <f t="shared" si="116"/>
        <v>5.2635748942121534</v>
      </c>
      <c r="AA130">
        <f t="shared" si="114"/>
        <v>-2.9324574377653789E-6</v>
      </c>
      <c r="AB130">
        <f t="shared" si="106"/>
        <v>-2.9324574377653789E-6</v>
      </c>
      <c r="AC130">
        <v>4</v>
      </c>
    </row>
    <row r="131" spans="23:29">
      <c r="W131">
        <f t="shared" si="115"/>
        <v>5.01743221187958</v>
      </c>
      <c r="X131">
        <f t="shared" si="107"/>
        <v>5.01743221187958</v>
      </c>
      <c r="Y131">
        <f t="shared" si="116"/>
        <v>5.0174295485595337</v>
      </c>
      <c r="AA131">
        <f t="shared" si="114"/>
        <v>-2.6633200462811146E-6</v>
      </c>
      <c r="AB131">
        <f t="shared" si="106"/>
        <v>-2.6633200462811146E-6</v>
      </c>
      <c r="AC131">
        <v>4</v>
      </c>
    </row>
    <row r="132" spans="23:29">
      <c r="W132">
        <f t="shared" si="115"/>
        <v>4.7403362383508414</v>
      </c>
      <c r="X132">
        <f t="shared" si="107"/>
        <v>4.7403362383508414</v>
      </c>
      <c r="Y132">
        <f t="shared" si="116"/>
        <v>4.740333862512581</v>
      </c>
      <c r="AA132">
        <f t="shared" si="114"/>
        <v>-2.3758382603489281E-6</v>
      </c>
      <c r="AB132">
        <f t="shared" si="106"/>
        <v>-2.3758382603489281E-6</v>
      </c>
      <c r="AC132">
        <v>4</v>
      </c>
    </row>
    <row r="133" spans="23:29">
      <c r="W133">
        <f t="shared" si="115"/>
        <v>4.4342268683004971</v>
      </c>
      <c r="X133">
        <f t="shared" si="107"/>
        <v>4.4342268683004971</v>
      </c>
      <c r="Y133">
        <f t="shared" si="116"/>
        <v>4.4342247909633974</v>
      </c>
      <c r="AA133">
        <f t="shared" si="114"/>
        <v>-2.0773370996707285E-6</v>
      </c>
      <c r="AB133">
        <f t="shared" si="106"/>
        <v>-2.0773370996707285E-6</v>
      </c>
      <c r="AC133">
        <v>4</v>
      </c>
    </row>
    <row r="134" spans="23:29">
      <c r="W134">
        <f t="shared" si="115"/>
        <v>4.1030328510956835</v>
      </c>
      <c r="X134">
        <f t="shared" si="107"/>
        <v>4.1030328510956835</v>
      </c>
      <c r="Y134">
        <f t="shared" si="116"/>
        <v>4.1030310741607483</v>
      </c>
      <c r="AA134">
        <f t="shared" si="114"/>
        <v>-1.776934935193708E-6</v>
      </c>
      <c r="AB134">
        <f t="shared" si="106"/>
        <v>-1.776934935193708E-6</v>
      </c>
      <c r="AC134">
        <v>4</v>
      </c>
    </row>
    <row r="135" spans="23:29">
      <c r="W135">
        <f t="shared" si="115"/>
        <v>3.7526722796622796</v>
      </c>
      <c r="X135">
        <f t="shared" si="107"/>
        <v>3.7526722796622796</v>
      </c>
      <c r="Y135">
        <f t="shared" si="116"/>
        <v>3.7526707949912215</v>
      </c>
      <c r="AA135">
        <f t="shared" si="114"/>
        <v>-1.4846710580940226E-6</v>
      </c>
      <c r="AB135">
        <f t="shared" si="106"/>
        <v>-1.4846710580940226E-6</v>
      </c>
      <c r="AC135">
        <v>4</v>
      </c>
    </row>
    <row r="136" spans="23:29">
      <c r="W136">
        <f t="shared" si="115"/>
        <v>3.3907494755570102</v>
      </c>
      <c r="X136">
        <f t="shared" si="107"/>
        <v>3.3907494755570102</v>
      </c>
      <c r="Y136">
        <f t="shared" si="116"/>
        <v>3.3907482652409446</v>
      </c>
      <c r="AA136">
        <f t="shared" si="114"/>
        <v>-1.2103160655918543E-6</v>
      </c>
      <c r="AB136">
        <f t="shared" si="106"/>
        <v>-1.2103160655918543E-6</v>
      </c>
      <c r="AC136">
        <v>4</v>
      </c>
    </row>
    <row r="137" spans="23:29">
      <c r="W137">
        <f t="shared" si="115"/>
        <v>3.0259553490606006</v>
      </c>
      <c r="X137">
        <f t="shared" si="107"/>
        <v>3.0259553490606006</v>
      </c>
      <c r="Y137">
        <f t="shared" si="116"/>
        <v>3.0259543869408789</v>
      </c>
      <c r="AA137">
        <f t="shared" si="114"/>
        <v>-9.6211972167026261E-7</v>
      </c>
      <c r="AB137">
        <f t="shared" si="106"/>
        <v>-9.6211972167026261E-7</v>
      </c>
      <c r="AC137">
        <v>4</v>
      </c>
    </row>
    <row r="138" spans="23:29">
      <c r="W138">
        <f t="shared" si="115"/>
        <v>2.6672587234427545</v>
      </c>
      <c r="X138">
        <f t="shared" si="107"/>
        <v>2.6672587234427545</v>
      </c>
      <c r="Y138">
        <f t="shared" si="116"/>
        <v>2.6672579776328522</v>
      </c>
      <c r="AA138">
        <f t="shared" si="114"/>
        <v>-7.4580990228056976E-7</v>
      </c>
      <c r="AB138">
        <f t="shared" si="106"/>
        <v>-7.4580990228056976E-7</v>
      </c>
      <c r="AC138">
        <v>4</v>
      </c>
    </row>
    <row r="139" spans="23:29">
      <c r="W139">
        <f t="shared" si="115"/>
        <v>2.3230420798218239</v>
      </c>
      <c r="X139">
        <f t="shared" si="107"/>
        <v>2.3230420798218239</v>
      </c>
      <c r="Y139">
        <f t="shared" si="116"/>
        <v>2.3230415157285376</v>
      </c>
      <c r="AA139">
        <f t="shared" si="114"/>
        <v>-5.6409328630380173E-7</v>
      </c>
      <c r="AB139">
        <f t="shared" si="106"/>
        <v>-5.6409328630380173E-7</v>
      </c>
      <c r="AC139">
        <v>4</v>
      </c>
    </row>
    <row r="140" spans="23:29">
      <c r="W140">
        <f t="shared" si="115"/>
        <v>2.0003535709285853</v>
      </c>
      <c r="X140">
        <f t="shared" si="107"/>
        <v>2.0003535709285853</v>
      </c>
      <c r="Y140">
        <f>AV34</f>
        <v>2.0003531541851305</v>
      </c>
      <c r="AA140">
        <f t="shared" si="114"/>
        <v>-4.1674345485631648E-7</v>
      </c>
      <c r="AB140">
        <f t="shared" si="106"/>
        <v>-4.1674345485631648E-7</v>
      </c>
      <c r="AC140">
        <v>4</v>
      </c>
    </row>
    <row r="141" spans="23:29">
      <c r="W141">
        <f>K4*K20</f>
        <v>5.2182748158671508</v>
      </c>
      <c r="X141">
        <f t="shared" si="107"/>
        <v>5.2182748158671508</v>
      </c>
      <c r="Y141">
        <f>AW20</f>
        <v>5.218271209023202</v>
      </c>
      <c r="AA141">
        <f t="shared" ref="AA141:AA155" si="117">AF4-K4</f>
        <v>-3.6068439488445847E-6</v>
      </c>
      <c r="AB141">
        <f t="shared" si="106"/>
        <v>-3.6068439488445847E-6</v>
      </c>
      <c r="AC141">
        <v>4</v>
      </c>
    </row>
    <row r="142" spans="23:29">
      <c r="W142">
        <f t="shared" ref="W142:W155" si="118">K5*K21</f>
        <v>5.1023131532923252</v>
      </c>
      <c r="X142">
        <f t="shared" si="107"/>
        <v>5.1023131532923252</v>
      </c>
      <c r="Y142">
        <f t="shared" ref="Y142:Y155" si="119">AW21</f>
        <v>5.1023097056511002</v>
      </c>
      <c r="AA142">
        <f t="shared" si="117"/>
        <v>-3.4476412249517807E-6</v>
      </c>
      <c r="AB142">
        <f t="shared" si="106"/>
        <v>-3.4476412249517807E-6</v>
      </c>
      <c r="AC142">
        <v>4</v>
      </c>
    </row>
    <row r="143" spans="23:29">
      <c r="W143">
        <f t="shared" si="118"/>
        <v>4.9644127977979382</v>
      </c>
      <c r="X143">
        <f t="shared" si="107"/>
        <v>4.9644127977979382</v>
      </c>
      <c r="Y143">
        <f t="shared" si="119"/>
        <v>4.9644095348016632</v>
      </c>
      <c r="AA143">
        <f t="shared" si="117"/>
        <v>-3.2629962749552988E-6</v>
      </c>
      <c r="AB143">
        <f t="shared" si="106"/>
        <v>-3.2629962749552988E-6</v>
      </c>
      <c r="AC143">
        <v>4</v>
      </c>
    </row>
    <row r="144" spans="23:29">
      <c r="W144">
        <f t="shared" si="118"/>
        <v>4.8021770854515999</v>
      </c>
      <c r="X144">
        <f t="shared" si="107"/>
        <v>4.8021770854515999</v>
      </c>
      <c r="Y144">
        <f t="shared" si="119"/>
        <v>4.8021740331790657</v>
      </c>
      <c r="AA144">
        <f t="shared" si="117"/>
        <v>-3.0522725342763124E-6</v>
      </c>
      <c r="AB144">
        <f t="shared" si="106"/>
        <v>-3.0522725342763124E-6</v>
      </c>
      <c r="AC144">
        <v>4</v>
      </c>
    </row>
    <row r="145" spans="23:29">
      <c r="W145">
        <f t="shared" si="118"/>
        <v>4.6137085970115841</v>
      </c>
      <c r="X145">
        <f t="shared" si="107"/>
        <v>4.6137085970115841</v>
      </c>
      <c r="Y145">
        <f t="shared" si="119"/>
        <v>4.6137057807049935</v>
      </c>
      <c r="AA145">
        <f t="shared" si="117"/>
        <v>-2.8163065906028351E-6</v>
      </c>
      <c r="AB145">
        <f t="shared" si="106"/>
        <v>-2.8163065906028351E-6</v>
      </c>
      <c r="AC145">
        <v>4</v>
      </c>
    </row>
    <row r="146" spans="23:29">
      <c r="W146">
        <f t="shared" si="118"/>
        <v>4.3979534250600514</v>
      </c>
      <c r="X146">
        <f t="shared" si="107"/>
        <v>4.3979534250600514</v>
      </c>
      <c r="Y146">
        <f t="shared" si="119"/>
        <v>4.3979508672306604</v>
      </c>
      <c r="AA146">
        <f t="shared" si="117"/>
        <v>-2.5578293909589433E-6</v>
      </c>
      <c r="AB146">
        <f t="shared" si="106"/>
        <v>-2.5578293909589433E-6</v>
      </c>
      <c r="AC146">
        <v>4</v>
      </c>
    </row>
    <row r="147" spans="23:29">
      <c r="W147">
        <f t="shared" si="118"/>
        <v>4.1550691897801597</v>
      </c>
      <c r="X147">
        <f t="shared" si="107"/>
        <v>4.1550691897801597</v>
      </c>
      <c r="Y147">
        <f t="shared" si="119"/>
        <v>4.1550669080457689</v>
      </c>
      <c r="AA147">
        <f t="shared" si="117"/>
        <v>-2.2817343907632903E-6</v>
      </c>
      <c r="AB147">
        <f t="shared" si="106"/>
        <v>-2.2817343907632903E-6</v>
      </c>
      <c r="AC147">
        <v>4</v>
      </c>
    </row>
    <row r="148" spans="23:29">
      <c r="W148">
        <f t="shared" si="118"/>
        <v>3.8867537057625756</v>
      </c>
      <c r="X148">
        <f t="shared" si="107"/>
        <v>3.8867537057625756</v>
      </c>
      <c r="Y148">
        <f t="shared" si="119"/>
        <v>3.8867517107060956</v>
      </c>
      <c r="AA148">
        <f t="shared" si="117"/>
        <v>-1.9950564800197412E-6</v>
      </c>
      <c r="AB148">
        <f t="shared" si="106"/>
        <v>-1.9950564800197412E-6</v>
      </c>
      <c r="AC148">
        <v>4</v>
      </c>
    </row>
    <row r="149" spans="23:29">
      <c r="W149">
        <f t="shared" si="118"/>
        <v>3.5964506581445872</v>
      </c>
      <c r="X149">
        <f t="shared" si="107"/>
        <v>3.5964506581445872</v>
      </c>
      <c r="Y149">
        <f t="shared" si="119"/>
        <v>3.5964489515917268</v>
      </c>
      <c r="AA149">
        <f t="shared" si="117"/>
        <v>-1.706552860358812E-6</v>
      </c>
      <c r="AB149">
        <f t="shared" si="106"/>
        <v>-1.706552860358812E-6</v>
      </c>
      <c r="AC149">
        <v>4</v>
      </c>
    </row>
    <row r="150" spans="23:29">
      <c r="W150">
        <f t="shared" si="118"/>
        <v>3.2893474607175688</v>
      </c>
      <c r="X150">
        <f t="shared" si="107"/>
        <v>3.2893474607175688</v>
      </c>
      <c r="Y150">
        <f t="shared" si="119"/>
        <v>3.28934603485239</v>
      </c>
      <c r="AA150">
        <f t="shared" si="117"/>
        <v>-1.4258651788168208E-6</v>
      </c>
      <c r="AB150">
        <f t="shared" ref="AB150:AB213" si="120">IFERROR(AA150,"")</f>
        <v>-1.4258651788168208E-6</v>
      </c>
      <c r="AC150">
        <v>4</v>
      </c>
    </row>
    <row r="151" spans="23:29">
      <c r="W151">
        <f t="shared" si="118"/>
        <v>2.9721095651754124</v>
      </c>
      <c r="X151">
        <f t="shared" si="107"/>
        <v>2.9721095651754124</v>
      </c>
      <c r="Y151">
        <f t="shared" si="119"/>
        <v>2.9721084027983786</v>
      </c>
      <c r="AA151">
        <f t="shared" si="117"/>
        <v>-1.1623770337365613E-6</v>
      </c>
      <c r="AB151">
        <f t="shared" si="120"/>
        <v>-1.1623770337365613E-6</v>
      </c>
      <c r="AC151">
        <v>4</v>
      </c>
    </row>
    <row r="152" spans="23:29">
      <c r="W152">
        <f t="shared" si="118"/>
        <v>2.6523548559302883</v>
      </c>
      <c r="X152">
        <f t="shared" si="107"/>
        <v>2.6523548559302883</v>
      </c>
      <c r="Y152">
        <f t="shared" si="119"/>
        <v>2.6523539319188632</v>
      </c>
      <c r="AA152">
        <f t="shared" si="117"/>
        <v>-9.2401142515186052E-7</v>
      </c>
      <c r="AB152">
        <f t="shared" si="120"/>
        <v>-9.2401142515186052E-7</v>
      </c>
      <c r="AC152">
        <v>4</v>
      </c>
    </row>
    <row r="153" spans="23:29">
      <c r="W153">
        <f t="shared" si="118"/>
        <v>2.3379448177720383</v>
      </c>
      <c r="X153">
        <f t="shared" ref="X153:X216" si="121">IFERROR(W153, NA())</f>
        <v>2.3379448177720383</v>
      </c>
      <c r="Y153">
        <f t="shared" si="119"/>
        <v>2.3379441015026834</v>
      </c>
      <c r="AA153">
        <f t="shared" si="117"/>
        <v>-7.1626935493895871E-7</v>
      </c>
      <c r="AB153">
        <f t="shared" si="120"/>
        <v>-7.1626935493895871E-7</v>
      </c>
      <c r="AC153">
        <v>4</v>
      </c>
    </row>
    <row r="154" spans="23:29">
      <c r="W154">
        <f t="shared" si="118"/>
        <v>2.0362269862503561</v>
      </c>
      <c r="X154">
        <f t="shared" si="121"/>
        <v>2.0362269862503561</v>
      </c>
      <c r="Y154">
        <f t="shared" si="119"/>
        <v>2.0362264445000591</v>
      </c>
      <c r="AA154">
        <f t="shared" si="117"/>
        <v>-5.4175029706726718E-7</v>
      </c>
      <c r="AB154">
        <f t="shared" si="120"/>
        <v>-5.4175029706726718E-7</v>
      </c>
      <c r="AC154">
        <v>4</v>
      </c>
    </row>
    <row r="155" spans="23:29">
      <c r="W155">
        <f t="shared" si="118"/>
        <v>1.7533793117856313</v>
      </c>
      <c r="X155">
        <f t="shared" si="121"/>
        <v>1.7533793117856313</v>
      </c>
      <c r="Y155">
        <f t="shared" si="119"/>
        <v>1.7533789115488327</v>
      </c>
      <c r="AA155">
        <f t="shared" si="117"/>
        <v>-4.0023679859224615E-7</v>
      </c>
      <c r="AB155">
        <f t="shared" si="120"/>
        <v>-4.0023679859224615E-7</v>
      </c>
      <c r="AC155">
        <v>4</v>
      </c>
    </row>
    <row r="156" spans="23:29">
      <c r="W156">
        <f>L4*L20</f>
        <v>4.5206028212270803</v>
      </c>
      <c r="X156">
        <f t="shared" si="121"/>
        <v>4.5206028212270803</v>
      </c>
      <c r="Y156">
        <f>AX20</f>
        <v>4.5205994376494107</v>
      </c>
      <c r="AA156">
        <f t="shared" ref="AA156:AA170" si="122">AG4-L4</f>
        <v>-3.383577669602289E-6</v>
      </c>
      <c r="AB156">
        <f t="shared" si="120"/>
        <v>-3.383577669602289E-6</v>
      </c>
      <c r="AC156">
        <v>4</v>
      </c>
    </row>
    <row r="157" spans="23:29">
      <c r="W157">
        <f t="shared" ref="W157:W170" si="123">L5*L21</f>
        <v>4.4201449807553672</v>
      </c>
      <c r="X157">
        <f t="shared" si="121"/>
        <v>4.4201449807553672</v>
      </c>
      <c r="Y157">
        <f t="shared" ref="Y157:Y170" si="124">AX21</f>
        <v>4.4201417465256521</v>
      </c>
      <c r="AA157">
        <f t="shared" si="122"/>
        <v>-3.234229715154413E-6</v>
      </c>
      <c r="AB157">
        <f t="shared" si="120"/>
        <v>-3.234229715154413E-6</v>
      </c>
      <c r="AC157">
        <v>4</v>
      </c>
    </row>
    <row r="158" spans="23:29">
      <c r="W158">
        <f t="shared" si="123"/>
        <v>4.3006816028971153</v>
      </c>
      <c r="X158">
        <f t="shared" si="121"/>
        <v>4.3006816028971153</v>
      </c>
      <c r="Y158">
        <f t="shared" si="124"/>
        <v>4.3006785418826867</v>
      </c>
      <c r="AA158">
        <f t="shared" si="122"/>
        <v>-3.061014428595854E-6</v>
      </c>
      <c r="AB158">
        <f t="shared" si="120"/>
        <v>-3.061014428595854E-6</v>
      </c>
      <c r="AC158">
        <v>4</v>
      </c>
    </row>
    <row r="159" spans="23:29">
      <c r="W159">
        <f t="shared" si="123"/>
        <v>4.1601364524756397</v>
      </c>
      <c r="X159">
        <f t="shared" si="121"/>
        <v>4.1601364524756397</v>
      </c>
      <c r="Y159">
        <f t="shared" si="124"/>
        <v>4.1601335891409956</v>
      </c>
      <c r="AA159">
        <f t="shared" si="122"/>
        <v>-2.863334644054305E-6</v>
      </c>
      <c r="AB159">
        <f t="shared" si="120"/>
        <v>-2.863334644054305E-6</v>
      </c>
      <c r="AC159">
        <v>4</v>
      </c>
    </row>
    <row r="160" spans="23:29">
      <c r="W160">
        <f t="shared" si="123"/>
        <v>3.9968657910754972</v>
      </c>
      <c r="X160">
        <f t="shared" si="121"/>
        <v>3.9968657910754972</v>
      </c>
      <c r="Y160">
        <f t="shared" si="124"/>
        <v>3.9968631491003275</v>
      </c>
      <c r="AA160">
        <f t="shared" si="122"/>
        <v>-2.6419751697481786E-6</v>
      </c>
      <c r="AB160">
        <f t="shared" si="120"/>
        <v>-2.6419751697481786E-6</v>
      </c>
      <c r="AC160">
        <v>4</v>
      </c>
    </row>
    <row r="161" spans="23:29">
      <c r="W161">
        <f t="shared" si="123"/>
        <v>3.8099566164086673</v>
      </c>
      <c r="X161">
        <f t="shared" si="121"/>
        <v>3.8099566164086673</v>
      </c>
      <c r="Y161">
        <f t="shared" si="124"/>
        <v>3.8099542169107661</v>
      </c>
      <c r="AA161">
        <f t="shared" si="122"/>
        <v>-2.3994979012620377E-6</v>
      </c>
      <c r="AB161">
        <f t="shared" si="120"/>
        <v>-2.3994979012620377E-6</v>
      </c>
      <c r="AC161">
        <v>4</v>
      </c>
    </row>
    <row r="162" spans="23:29">
      <c r="W162">
        <f t="shared" si="123"/>
        <v>3.5995454751825986</v>
      </c>
      <c r="X162">
        <f t="shared" si="121"/>
        <v>3.5995454751825986</v>
      </c>
      <c r="Y162">
        <f t="shared" si="124"/>
        <v>3.5995433346892107</v>
      </c>
      <c r="AA162">
        <f t="shared" si="122"/>
        <v>-2.1404933878699239E-6</v>
      </c>
      <c r="AB162">
        <f t="shared" si="120"/>
        <v>-2.1404933878699239E-6</v>
      </c>
      <c r="AC162">
        <v>4</v>
      </c>
    </row>
    <row r="163" spans="23:29">
      <c r="W163">
        <f t="shared" si="123"/>
        <v>3.367103187869442</v>
      </c>
      <c r="X163">
        <f t="shared" si="121"/>
        <v>3.367103187869442</v>
      </c>
      <c r="Y163">
        <f t="shared" si="124"/>
        <v>3.36710131630839</v>
      </c>
      <c r="AA163">
        <f t="shared" si="122"/>
        <v>-1.8715610519137726E-6</v>
      </c>
      <c r="AB163">
        <f t="shared" si="120"/>
        <v>-1.8715610519137726E-6</v>
      </c>
      <c r="AC163">
        <v>4</v>
      </c>
    </row>
    <row r="164" spans="23:29">
      <c r="W164">
        <f t="shared" si="123"/>
        <v>3.1156130263926518</v>
      </c>
      <c r="X164">
        <f t="shared" si="121"/>
        <v>3.1156130263926518</v>
      </c>
      <c r="Y164">
        <f t="shared" si="124"/>
        <v>3.1156114254766329</v>
      </c>
      <c r="AA164">
        <f t="shared" si="122"/>
        <v>-1.6009160188623639E-6</v>
      </c>
      <c r="AB164">
        <f t="shared" si="120"/>
        <v>-1.6009160188623639E-6</v>
      </c>
      <c r="AC164">
        <v>4</v>
      </c>
    </row>
    <row r="165" spans="23:29">
      <c r="W165">
        <f t="shared" si="123"/>
        <v>2.8495688586008225</v>
      </c>
      <c r="X165">
        <f t="shared" si="121"/>
        <v>2.8495688586008225</v>
      </c>
      <c r="Y165">
        <f t="shared" si="124"/>
        <v>2.8495675209977125</v>
      </c>
      <c r="AA165">
        <f t="shared" si="122"/>
        <v>-1.3376031100520436E-6</v>
      </c>
      <c r="AB165">
        <f t="shared" si="120"/>
        <v>-1.3376031100520436E-6</v>
      </c>
      <c r="AC165">
        <v>4</v>
      </c>
    </row>
    <row r="166" spans="23:29">
      <c r="W166">
        <f t="shared" si="123"/>
        <v>2.5747449797918063</v>
      </c>
      <c r="X166">
        <f t="shared" si="121"/>
        <v>2.5747449797918063</v>
      </c>
      <c r="Y166">
        <f t="shared" si="124"/>
        <v>2.5747438893667343</v>
      </c>
      <c r="AA166">
        <f t="shared" si="122"/>
        <v>-1.0904250720145114E-6</v>
      </c>
      <c r="AB166">
        <f t="shared" si="120"/>
        <v>-1.0904250720145114E-6</v>
      </c>
      <c r="AC166">
        <v>4</v>
      </c>
    </row>
    <row r="167" spans="23:29">
      <c r="W167">
        <f t="shared" si="123"/>
        <v>2.2977407797985667</v>
      </c>
      <c r="X167">
        <f t="shared" si="121"/>
        <v>2.2977407797985667</v>
      </c>
      <c r="Y167">
        <f t="shared" si="124"/>
        <v>2.2977399129841003</v>
      </c>
      <c r="AA167">
        <f t="shared" si="122"/>
        <v>-8.6681446642700166E-7</v>
      </c>
      <c r="AB167">
        <f t="shared" si="120"/>
        <v>-8.6681446642700166E-7</v>
      </c>
      <c r="AC167">
        <v>4</v>
      </c>
    </row>
    <row r="168" spans="23:29">
      <c r="W168">
        <f t="shared" si="123"/>
        <v>2.0253666799910022</v>
      </c>
      <c r="X168">
        <f t="shared" si="121"/>
        <v>2.0253666799910022</v>
      </c>
      <c r="Y168">
        <f t="shared" si="124"/>
        <v>2.0253660080592226</v>
      </c>
      <c r="AA168">
        <f t="shared" si="122"/>
        <v>-6.7193177955005012E-7</v>
      </c>
      <c r="AB168">
        <f t="shared" si="120"/>
        <v>-6.7193177955005012E-7</v>
      </c>
      <c r="AC168">
        <v>4</v>
      </c>
    </row>
    <row r="169" spans="23:29">
      <c r="W169">
        <f t="shared" si="123"/>
        <v>1.763987866394582</v>
      </c>
      <c r="X169">
        <f t="shared" si="121"/>
        <v>1.763987866394582</v>
      </c>
      <c r="Y169">
        <f t="shared" si="124"/>
        <v>1.7639873581790069</v>
      </c>
      <c r="AA169">
        <f t="shared" si="122"/>
        <v>-5.0821557517899407E-7</v>
      </c>
      <c r="AB169">
        <f t="shared" si="120"/>
        <v>-5.0821557517899407E-7</v>
      </c>
      <c r="AC169">
        <v>4</v>
      </c>
    </row>
    <row r="170" spans="23:29">
      <c r="W170">
        <f t="shared" si="123"/>
        <v>1.5189563108937485</v>
      </c>
      <c r="X170">
        <f t="shared" si="121"/>
        <v>1.5189563108937485</v>
      </c>
      <c r="Y170">
        <f t="shared" si="124"/>
        <v>1.518955935431886</v>
      </c>
      <c r="AA170">
        <f t="shared" si="122"/>
        <v>-3.7546186248960112E-7</v>
      </c>
      <c r="AB170">
        <f t="shared" si="120"/>
        <v>-3.7546186248960112E-7</v>
      </c>
      <c r="AC170">
        <v>4</v>
      </c>
    </row>
    <row r="171" spans="23:29">
      <c r="W171">
        <f>M4*M20</f>
        <v>3.8732897935834472</v>
      </c>
      <c r="X171">
        <f t="shared" si="121"/>
        <v>3.8732897935834472</v>
      </c>
      <c r="Y171">
        <f>AY20</f>
        <v>3.8732866886419659</v>
      </c>
      <c r="AA171">
        <f t="shared" ref="AA171:AA185" si="125">AH4-M4</f>
        <v>-3.1049414812578391E-6</v>
      </c>
      <c r="AB171">
        <f t="shared" si="120"/>
        <v>-3.1049414812578391E-6</v>
      </c>
      <c r="AC171">
        <v>4</v>
      </c>
    </row>
    <row r="172" spans="23:29">
      <c r="W172">
        <f t="shared" ref="W172:W185" si="126">M5*M21</f>
        <v>3.7872166870593706</v>
      </c>
      <c r="X172">
        <f t="shared" si="121"/>
        <v>3.7872166870593706</v>
      </c>
      <c r="Y172">
        <f t="shared" ref="Y172:Y185" si="127">AY21</f>
        <v>3.7872137191670996</v>
      </c>
      <c r="AA172">
        <f t="shared" si="125"/>
        <v>-2.9678922710552058E-6</v>
      </c>
      <c r="AB172">
        <f t="shared" si="120"/>
        <v>-2.9678922710552058E-6</v>
      </c>
      <c r="AC172">
        <v>4</v>
      </c>
    </row>
    <row r="173" spans="23:29">
      <c r="W173">
        <f t="shared" si="126"/>
        <v>3.6848594793010094</v>
      </c>
      <c r="X173">
        <f t="shared" si="121"/>
        <v>3.6848594793010094</v>
      </c>
      <c r="Y173">
        <f t="shared" si="127"/>
        <v>3.6848566703598169</v>
      </c>
      <c r="AA173">
        <f t="shared" si="125"/>
        <v>-2.8089411925336094E-6</v>
      </c>
      <c r="AB173">
        <f t="shared" si="120"/>
        <v>-2.8089411925336094E-6</v>
      </c>
      <c r="AC173">
        <v>4</v>
      </c>
    </row>
    <row r="174" spans="23:29">
      <c r="W174">
        <f t="shared" si="126"/>
        <v>3.5644392348794076</v>
      </c>
      <c r="X174">
        <f t="shared" si="121"/>
        <v>3.5644392348794076</v>
      </c>
      <c r="Y174">
        <f t="shared" si="127"/>
        <v>3.5644366073391471</v>
      </c>
      <c r="AA174">
        <f t="shared" si="125"/>
        <v>-2.6275402604802878E-6</v>
      </c>
      <c r="AB174">
        <f t="shared" si="120"/>
        <v>-2.6275402604802878E-6</v>
      </c>
      <c r="AC174">
        <v>4</v>
      </c>
    </row>
    <row r="175" spans="23:29">
      <c r="W175">
        <f t="shared" si="126"/>
        <v>3.4245475851588658</v>
      </c>
      <c r="X175">
        <f t="shared" si="121"/>
        <v>3.4245475851588658</v>
      </c>
      <c r="Y175">
        <f t="shared" si="127"/>
        <v>3.4245451607492172</v>
      </c>
      <c r="AA175">
        <f t="shared" si="125"/>
        <v>-2.424409648593695E-6</v>
      </c>
      <c r="AB175">
        <f t="shared" si="120"/>
        <v>-2.424409648593695E-6</v>
      </c>
      <c r="AC175">
        <v>4</v>
      </c>
    </row>
    <row r="176" spans="23:29">
      <c r="W176">
        <f t="shared" si="126"/>
        <v>3.2644022622464615</v>
      </c>
      <c r="X176">
        <f t="shared" si="121"/>
        <v>3.2644022622464615</v>
      </c>
      <c r="Y176">
        <f t="shared" si="127"/>
        <v>3.2644000603461771</v>
      </c>
      <c r="AA176">
        <f t="shared" si="125"/>
        <v>-2.2019002843265412E-6</v>
      </c>
      <c r="AB176">
        <f t="shared" si="120"/>
        <v>-2.2019002843265412E-6</v>
      </c>
      <c r="AC176">
        <v>4</v>
      </c>
    </row>
    <row r="177" spans="23:29">
      <c r="W177">
        <f t="shared" si="126"/>
        <v>3.0841202604876878</v>
      </c>
      <c r="X177">
        <f t="shared" si="121"/>
        <v>3.0841202604876878</v>
      </c>
      <c r="Y177">
        <f t="shared" si="127"/>
        <v>3.0841182962630023</v>
      </c>
      <c r="AA177">
        <f t="shared" si="125"/>
        <v>-1.9642246855688938E-6</v>
      </c>
      <c r="AB177">
        <f t="shared" si="120"/>
        <v>-1.9642246855688938E-6</v>
      </c>
      <c r="AC177">
        <v>4</v>
      </c>
    </row>
    <row r="178" spans="23:29">
      <c r="W178">
        <f t="shared" si="126"/>
        <v>2.8849617909978029</v>
      </c>
      <c r="X178">
        <f t="shared" si="121"/>
        <v>2.8849617909978029</v>
      </c>
      <c r="Y178">
        <f t="shared" si="127"/>
        <v>2.8849600735589878</v>
      </c>
      <c r="AA178">
        <f t="shared" si="125"/>
        <v>-1.7174388151630637E-6</v>
      </c>
      <c r="AB178">
        <f t="shared" si="120"/>
        <v>-1.7174388151630637E-6</v>
      </c>
      <c r="AC178">
        <v>4</v>
      </c>
    </row>
    <row r="179" spans="23:29">
      <c r="W179">
        <f t="shared" si="126"/>
        <v>2.6694829457737286</v>
      </c>
      <c r="X179">
        <f t="shared" si="121"/>
        <v>2.6694829457737286</v>
      </c>
      <c r="Y179">
        <f t="shared" si="127"/>
        <v>2.6694814766924413</v>
      </c>
      <c r="AA179">
        <f t="shared" si="125"/>
        <v>-1.4690812872864001E-6</v>
      </c>
      <c r="AB179">
        <f t="shared" si="120"/>
        <v>-1.4690812872864001E-6</v>
      </c>
      <c r="AC179">
        <v>4</v>
      </c>
    </row>
    <row r="180" spans="23:29">
      <c r="W180">
        <f t="shared" si="126"/>
        <v>2.4415341078639248</v>
      </c>
      <c r="X180">
        <f t="shared" si="121"/>
        <v>2.4415341078639248</v>
      </c>
      <c r="Y180">
        <f t="shared" si="127"/>
        <v>2.4415328804118399</v>
      </c>
      <c r="AA180">
        <f t="shared" si="125"/>
        <v>-1.2274520848620796E-6</v>
      </c>
      <c r="AB180">
        <f t="shared" si="120"/>
        <v>-1.2274520848620796E-6</v>
      </c>
      <c r="AC180">
        <v>4</v>
      </c>
    </row>
    <row r="181" spans="23:29">
      <c r="W181">
        <f t="shared" si="126"/>
        <v>2.2060627411192932</v>
      </c>
      <c r="X181">
        <f t="shared" si="121"/>
        <v>2.2060627411192932</v>
      </c>
      <c r="Y181">
        <f t="shared" si="127"/>
        <v>2.2060617404902412</v>
      </c>
      <c r="AA181">
        <f t="shared" si="125"/>
        <v>-1.0006290520614414E-6</v>
      </c>
      <c r="AB181">
        <f t="shared" si="120"/>
        <v>-1.0006290520614414E-6</v>
      </c>
      <c r="AC181">
        <v>4</v>
      </c>
    </row>
    <row r="182" spans="23:29">
      <c r="W182">
        <f t="shared" si="126"/>
        <v>1.9687232571957025</v>
      </c>
      <c r="X182">
        <f t="shared" si="121"/>
        <v>1.9687232571957025</v>
      </c>
      <c r="Y182">
        <f t="shared" si="127"/>
        <v>1.9687224617630195</v>
      </c>
      <c r="AA182">
        <f t="shared" si="125"/>
        <v>-7.9543268305393156E-7</v>
      </c>
      <c r="AB182">
        <f t="shared" si="120"/>
        <v>-7.9543268305393156E-7</v>
      </c>
      <c r="AC182">
        <v>4</v>
      </c>
    </row>
    <row r="183" spans="23:29">
      <c r="W183">
        <f t="shared" si="126"/>
        <v>1.7353508813109413</v>
      </c>
      <c r="X183">
        <f t="shared" si="121"/>
        <v>1.7353508813109413</v>
      </c>
      <c r="Y183">
        <f t="shared" si="127"/>
        <v>1.735350264712441</v>
      </c>
      <c r="AA183">
        <f t="shared" si="125"/>
        <v>-6.1659850025819196E-7</v>
      </c>
      <c r="AB183">
        <f t="shared" si="120"/>
        <v>-6.1659850025819196E-7</v>
      </c>
      <c r="AC183">
        <v>4</v>
      </c>
    </row>
    <row r="184" spans="23:29">
      <c r="W184">
        <f t="shared" si="126"/>
        <v>1.5113993573663627</v>
      </c>
      <c r="X184">
        <f t="shared" si="121"/>
        <v>1.5113993573663627</v>
      </c>
      <c r="Y184">
        <f t="shared" si="127"/>
        <v>1.5113988910021099</v>
      </c>
      <c r="AA184">
        <f t="shared" si="125"/>
        <v>-4.6636425277135629E-7</v>
      </c>
      <c r="AB184">
        <f t="shared" si="120"/>
        <v>-4.6636425277135629E-7</v>
      </c>
      <c r="AC184">
        <v>4</v>
      </c>
    </row>
    <row r="185" spans="23:29">
      <c r="W185">
        <f t="shared" si="126"/>
        <v>1.3014542990279629</v>
      </c>
      <c r="X185">
        <f t="shared" si="121"/>
        <v>1.3014542990279629</v>
      </c>
      <c r="Y185">
        <f t="shared" si="127"/>
        <v>1.3014539544852135</v>
      </c>
      <c r="AA185">
        <f t="shared" si="125"/>
        <v>-3.4454274944195618E-7</v>
      </c>
      <c r="AB185">
        <f t="shared" si="120"/>
        <v>-3.4454274944195618E-7</v>
      </c>
      <c r="AC185">
        <v>4</v>
      </c>
    </row>
    <row r="186" spans="23:29">
      <c r="W186">
        <f>N4*N20</f>
        <v>3.2852618100950188</v>
      </c>
      <c r="X186">
        <f t="shared" si="121"/>
        <v>3.2852618100950188</v>
      </c>
      <c r="Y186">
        <f>AZ20</f>
        <v>3.2852590179151022</v>
      </c>
      <c r="AA186">
        <f t="shared" ref="AA186:AA200" si="128">AI4-N4</f>
        <v>-2.7921799166108485E-6</v>
      </c>
      <c r="AB186">
        <f t="shared" si="120"/>
        <v>-2.7921799166108485E-6</v>
      </c>
      <c r="AC186">
        <v>4</v>
      </c>
    </row>
    <row r="187" spans="23:29">
      <c r="W187">
        <f t="shared" ref="W187:W200" si="129">N5*N21</f>
        <v>3.2122559920929072</v>
      </c>
      <c r="X187">
        <f t="shared" si="121"/>
        <v>3.2122559920929072</v>
      </c>
      <c r="Y187">
        <f t="shared" ref="Y187:Y200" si="130">AZ21</f>
        <v>3.2122533231571953</v>
      </c>
      <c r="AA187">
        <f t="shared" si="128"/>
        <v>-2.6689357119913382E-6</v>
      </c>
      <c r="AB187">
        <f t="shared" si="120"/>
        <v>-2.6689357119913382E-6</v>
      </c>
      <c r="AC187">
        <v>4</v>
      </c>
    </row>
    <row r="188" spans="23:29">
      <c r="W188">
        <f t="shared" si="129"/>
        <v>3.1254382625768828</v>
      </c>
      <c r="X188">
        <f t="shared" si="121"/>
        <v>3.1254382625768828</v>
      </c>
      <c r="Y188">
        <f t="shared" si="130"/>
        <v>3.1254357365810632</v>
      </c>
      <c r="AA188">
        <f t="shared" si="128"/>
        <v>-2.525995819624427E-6</v>
      </c>
      <c r="AB188">
        <f t="shared" si="120"/>
        <v>-2.525995819624427E-6</v>
      </c>
      <c r="AC188">
        <v>4</v>
      </c>
    </row>
    <row r="189" spans="23:29">
      <c r="W189">
        <f t="shared" si="129"/>
        <v>3.0232997572639131</v>
      </c>
      <c r="X189">
        <f t="shared" si="121"/>
        <v>3.0232997572639131</v>
      </c>
      <c r="Y189">
        <f t="shared" si="130"/>
        <v>3.0232973943964585</v>
      </c>
      <c r="AA189">
        <f t="shared" si="128"/>
        <v>-2.3628674545861372E-6</v>
      </c>
      <c r="AB189">
        <f t="shared" si="120"/>
        <v>-2.3628674545861372E-6</v>
      </c>
      <c r="AC189">
        <v>4</v>
      </c>
    </row>
    <row r="190" spans="23:29">
      <c r="W190">
        <f t="shared" si="129"/>
        <v>2.9046459206366011</v>
      </c>
      <c r="X190">
        <f t="shared" si="121"/>
        <v>2.9046459206366011</v>
      </c>
      <c r="Y190">
        <f t="shared" si="130"/>
        <v>2.9046437404383556</v>
      </c>
      <c r="AA190">
        <f t="shared" si="128"/>
        <v>-2.1801982454938695E-6</v>
      </c>
      <c r="AB190">
        <f t="shared" si="120"/>
        <v>-2.1801982454938695E-6</v>
      </c>
      <c r="AC190">
        <v>4</v>
      </c>
    </row>
    <row r="191" spans="23:29">
      <c r="W191">
        <f t="shared" si="129"/>
        <v>2.7688132457097119</v>
      </c>
      <c r="X191">
        <f t="shared" si="121"/>
        <v>2.7688132457097119</v>
      </c>
      <c r="Y191">
        <f t="shared" si="130"/>
        <v>2.7688112656074018</v>
      </c>
      <c r="AA191">
        <f t="shared" si="128"/>
        <v>-1.9801023101173598E-6</v>
      </c>
      <c r="AB191">
        <f t="shared" si="120"/>
        <v>-1.9801023101173598E-6</v>
      </c>
      <c r="AC191">
        <v>4</v>
      </c>
    </row>
    <row r="192" spans="23:29">
      <c r="W192">
        <f t="shared" si="129"/>
        <v>2.6159009651964511</v>
      </c>
      <c r="X192">
        <f t="shared" si="121"/>
        <v>2.6159009651964511</v>
      </c>
      <c r="Y192">
        <f t="shared" si="130"/>
        <v>2.615899198828612</v>
      </c>
      <c r="AA192">
        <f t="shared" si="128"/>
        <v>-1.766367839106664E-6</v>
      </c>
      <c r="AB192">
        <f t="shared" si="120"/>
        <v>-1.766367839106664E-6</v>
      </c>
      <c r="AC192">
        <v>4</v>
      </c>
    </row>
    <row r="193" spans="23:29">
      <c r="W193">
        <f t="shared" si="129"/>
        <v>2.4469779697996188</v>
      </c>
      <c r="X193">
        <f t="shared" si="121"/>
        <v>2.4469779697996188</v>
      </c>
      <c r="Y193">
        <f t="shared" si="130"/>
        <v>2.4469764253588435</v>
      </c>
      <c r="AA193">
        <f t="shared" si="128"/>
        <v>-1.5444407752696065E-6</v>
      </c>
      <c r="AB193">
        <f t="shared" si="120"/>
        <v>-1.5444407752696065E-6</v>
      </c>
      <c r="AC193">
        <v>4</v>
      </c>
    </row>
    <row r="194" spans="23:29">
      <c r="W194">
        <f t="shared" si="129"/>
        <v>2.2642122954442554</v>
      </c>
      <c r="X194">
        <f t="shared" si="121"/>
        <v>2.2642122954442554</v>
      </c>
      <c r="Y194">
        <f t="shared" si="130"/>
        <v>2.2642109743438885</v>
      </c>
      <c r="AA194">
        <f t="shared" si="128"/>
        <v>-1.3211003668800458E-6</v>
      </c>
      <c r="AB194">
        <f t="shared" si="120"/>
        <v>-1.3211003668800458E-6</v>
      </c>
      <c r="AC194">
        <v>4</v>
      </c>
    </row>
    <row r="195" spans="23:29">
      <c r="W195">
        <f t="shared" si="129"/>
        <v>2.0708697748094167</v>
      </c>
      <c r="X195">
        <f t="shared" si="121"/>
        <v>2.0708697748094167</v>
      </c>
      <c r="Y195">
        <f t="shared" si="130"/>
        <v>2.0708686709988799</v>
      </c>
      <c r="AA195">
        <f t="shared" si="128"/>
        <v>-1.1038105367511264E-6</v>
      </c>
      <c r="AB195">
        <f t="shared" si="120"/>
        <v>-1.1038105367511264E-6</v>
      </c>
      <c r="AC195">
        <v>4</v>
      </c>
    </row>
    <row r="196" spans="23:29">
      <c r="W196">
        <f t="shared" si="129"/>
        <v>1.8711467667818351</v>
      </c>
      <c r="X196">
        <f t="shared" si="121"/>
        <v>1.8711467667818351</v>
      </c>
      <c r="Y196">
        <f t="shared" si="130"/>
        <v>1.8711458669463894</v>
      </c>
      <c r="AA196">
        <f t="shared" si="128"/>
        <v>-8.9983544571126117E-7</v>
      </c>
      <c r="AB196">
        <f t="shared" si="120"/>
        <v>-8.9983544571126117E-7</v>
      </c>
      <c r="AC196">
        <v>4</v>
      </c>
    </row>
    <row r="197" spans="23:29">
      <c r="W197">
        <f t="shared" si="129"/>
        <v>1.6698392519520555</v>
      </c>
      <c r="X197">
        <f t="shared" si="121"/>
        <v>1.6698392519520555</v>
      </c>
      <c r="Y197">
        <f t="shared" si="130"/>
        <v>1.6698385366434965</v>
      </c>
      <c r="AA197">
        <f t="shared" si="128"/>
        <v>-7.1530855905166391E-7</v>
      </c>
      <c r="AB197">
        <f t="shared" si="120"/>
        <v>-7.1530855905166391E-7</v>
      </c>
      <c r="AC197">
        <v>4</v>
      </c>
    </row>
    <row r="198" spans="23:29">
      <c r="W198">
        <f t="shared" si="129"/>
        <v>1.471896574051875</v>
      </c>
      <c r="X198">
        <f t="shared" si="121"/>
        <v>1.471896574051875</v>
      </c>
      <c r="Y198">
        <f t="shared" si="130"/>
        <v>1.4718960195634869</v>
      </c>
      <c r="AA198">
        <f t="shared" si="128"/>
        <v>-5.5448838809368795E-7</v>
      </c>
      <c r="AB198">
        <f t="shared" si="120"/>
        <v>-5.5448838809368795E-7</v>
      </c>
      <c r="AC198">
        <v>4</v>
      </c>
    </row>
    <row r="199" spans="23:29">
      <c r="W199">
        <f t="shared" si="129"/>
        <v>1.2819445105252725</v>
      </c>
      <c r="X199">
        <f t="shared" si="121"/>
        <v>1.2819445105252725</v>
      </c>
      <c r="Y199">
        <f t="shared" si="130"/>
        <v>1.2819440911379996</v>
      </c>
      <c r="AA199">
        <f t="shared" si="128"/>
        <v>-4.1938727290968814E-7</v>
      </c>
      <c r="AB199">
        <f t="shared" si="120"/>
        <v>-4.1938727290968814E-7</v>
      </c>
      <c r="AC199">
        <v>4</v>
      </c>
    </row>
    <row r="200" spans="23:29">
      <c r="W200">
        <f t="shared" si="129"/>
        <v>1.1038725047796853</v>
      </c>
      <c r="X200">
        <f t="shared" si="121"/>
        <v>1.1038725047796853</v>
      </c>
      <c r="Y200">
        <f t="shared" si="130"/>
        <v>1.1038721949428065</v>
      </c>
      <c r="AA200">
        <f t="shared" si="128"/>
        <v>-3.0983687882013555E-7</v>
      </c>
      <c r="AB200">
        <f t="shared" si="120"/>
        <v>-3.0983687882013555E-7</v>
      </c>
      <c r="AC200">
        <v>4</v>
      </c>
    </row>
    <row r="201" spans="23:29">
      <c r="W201">
        <f>O4*O20</f>
        <v>2.7612574341546301</v>
      </c>
      <c r="X201">
        <f t="shared" si="121"/>
        <v>2.7612574341546301</v>
      </c>
      <c r="Y201">
        <f>BA20</f>
        <v>2.7612549685285268</v>
      </c>
      <c r="AA201">
        <f t="shared" ref="AA201:AA215" si="131">AJ4-O4</f>
        <v>-2.4656261032873772E-6</v>
      </c>
      <c r="AB201">
        <f t="shared" si="120"/>
        <v>-2.4656261032873772E-6</v>
      </c>
      <c r="AC201">
        <v>4</v>
      </c>
    </row>
    <row r="202" spans="23:29">
      <c r="W202">
        <f t="shared" ref="W202:W215" si="132">O5*O21</f>
        <v>2.6998961578400831</v>
      </c>
      <c r="X202">
        <f t="shared" si="121"/>
        <v>2.6998961578400831</v>
      </c>
      <c r="Y202">
        <f t="shared" ref="Y202:Y215" si="133">BA21</f>
        <v>2.6998938010444027</v>
      </c>
      <c r="AA202">
        <f t="shared" si="131"/>
        <v>-2.356795680391599E-6</v>
      </c>
      <c r="AB202">
        <f t="shared" si="120"/>
        <v>-2.356795680391599E-6</v>
      </c>
      <c r="AC202">
        <v>4</v>
      </c>
    </row>
    <row r="203" spans="23:29">
      <c r="W203">
        <f t="shared" si="132"/>
        <v>2.6269259914119725</v>
      </c>
      <c r="X203">
        <f t="shared" si="121"/>
        <v>2.6269259914119725</v>
      </c>
      <c r="Y203">
        <f t="shared" si="133"/>
        <v>2.6269237608389329</v>
      </c>
      <c r="AA203">
        <f t="shared" si="131"/>
        <v>-2.2305730396077195E-6</v>
      </c>
      <c r="AB203">
        <f t="shared" si="120"/>
        <v>-2.2305730396077195E-6</v>
      </c>
      <c r="AC203">
        <v>4</v>
      </c>
    </row>
    <row r="204" spans="23:29">
      <c r="W204">
        <f t="shared" si="132"/>
        <v>2.5410787367906664</v>
      </c>
      <c r="X204">
        <f t="shared" si="121"/>
        <v>2.5410787367906664</v>
      </c>
      <c r="Y204">
        <f t="shared" si="133"/>
        <v>2.5410766502676378</v>
      </c>
      <c r="AA204">
        <f t="shared" si="131"/>
        <v>-2.0865230285771474E-6</v>
      </c>
      <c r="AB204">
        <f t="shared" si="120"/>
        <v>-2.0865230285771474E-6</v>
      </c>
      <c r="AC204">
        <v>4</v>
      </c>
    </row>
    <row r="205" spans="23:29">
      <c r="W205">
        <f t="shared" si="132"/>
        <v>2.4413503719244702</v>
      </c>
      <c r="X205">
        <f t="shared" si="121"/>
        <v>2.4413503719244702</v>
      </c>
      <c r="Y205">
        <f t="shared" si="133"/>
        <v>2.4413484467069377</v>
      </c>
      <c r="AA205">
        <f t="shared" si="131"/>
        <v>-1.9252175325057408E-6</v>
      </c>
      <c r="AB205">
        <f t="shared" si="120"/>
        <v>-1.9252175325057408E-6</v>
      </c>
      <c r="AC205">
        <v>4</v>
      </c>
    </row>
    <row r="206" spans="23:29">
      <c r="W206">
        <f t="shared" si="132"/>
        <v>2.3271832202257956</v>
      </c>
      <c r="X206">
        <f t="shared" si="121"/>
        <v>2.3271832202257956</v>
      </c>
      <c r="Y206">
        <f t="shared" si="133"/>
        <v>2.3271814717023758</v>
      </c>
      <c r="AA206">
        <f t="shared" si="131"/>
        <v>-1.7485234198311161E-6</v>
      </c>
      <c r="AB206">
        <f t="shared" si="120"/>
        <v>-1.7485234198311161E-6</v>
      </c>
      <c r="AC206">
        <v>4</v>
      </c>
    </row>
    <row r="207" spans="23:29">
      <c r="W207">
        <f t="shared" si="132"/>
        <v>2.1986606866355221</v>
      </c>
      <c r="X207">
        <f t="shared" si="121"/>
        <v>2.1986606866355221</v>
      </c>
      <c r="Y207">
        <f t="shared" si="133"/>
        <v>2.1986591268496847</v>
      </c>
      <c r="AA207">
        <f t="shared" si="131"/>
        <v>-1.5597858373794793E-6</v>
      </c>
      <c r="AB207">
        <f t="shared" si="120"/>
        <v>-1.5597858373794793E-6</v>
      </c>
      <c r="AC207">
        <v>4</v>
      </c>
    </row>
    <row r="208" spans="23:29">
      <c r="W208">
        <f t="shared" si="132"/>
        <v>2.0566811721244154</v>
      </c>
      <c r="X208">
        <f t="shared" si="121"/>
        <v>2.0566811721244154</v>
      </c>
      <c r="Y208">
        <f t="shared" si="133"/>
        <v>2.0566798083106046</v>
      </c>
      <c r="AA208">
        <f t="shared" si="131"/>
        <v>-1.3638138107729958E-6</v>
      </c>
      <c r="AB208">
        <f t="shared" si="120"/>
        <v>-1.3638138107729958E-6</v>
      </c>
      <c r="AC208">
        <v>4</v>
      </c>
    </row>
    <row r="209" spans="23:29">
      <c r="W209">
        <f t="shared" si="132"/>
        <v>1.9030669075104676</v>
      </c>
      <c r="X209">
        <f t="shared" si="121"/>
        <v>1.9030669075104676</v>
      </c>
      <c r="Y209">
        <f t="shared" si="133"/>
        <v>1.9030657409167346</v>
      </c>
      <c r="AA209">
        <f t="shared" si="131"/>
        <v>-1.1665937329485843E-6</v>
      </c>
      <c r="AB209">
        <f t="shared" si="120"/>
        <v>-1.1665937329485843E-6</v>
      </c>
      <c r="AC209">
        <v>4</v>
      </c>
    </row>
    <row r="210" spans="23:29">
      <c r="W210">
        <f t="shared" si="132"/>
        <v>1.74056282007346</v>
      </c>
      <c r="X210">
        <f t="shared" si="121"/>
        <v>1.74056282007346</v>
      </c>
      <c r="Y210">
        <f t="shared" si="133"/>
        <v>1.7405618453568599</v>
      </c>
      <c r="AA210">
        <f t="shared" si="131"/>
        <v>-9.7471660009951222E-7</v>
      </c>
      <c r="AB210">
        <f t="shared" si="120"/>
        <v>-9.7471660009951222E-7</v>
      </c>
      <c r="AC210">
        <v>4</v>
      </c>
    </row>
    <row r="211" spans="23:29">
      <c r="W211">
        <f t="shared" si="132"/>
        <v>1.5726959429213059</v>
      </c>
      <c r="X211">
        <f t="shared" si="121"/>
        <v>1.5726959429213059</v>
      </c>
      <c r="Y211">
        <f t="shared" si="133"/>
        <v>1.5726951483242986</v>
      </c>
      <c r="AA211">
        <f t="shared" si="131"/>
        <v>-7.9459700730311056E-7</v>
      </c>
      <c r="AB211">
        <f t="shared" si="120"/>
        <v>-7.9459700730311056E-7</v>
      </c>
      <c r="AC211">
        <v>4</v>
      </c>
    </row>
    <row r="212" spans="23:29">
      <c r="W212">
        <f t="shared" si="132"/>
        <v>1.4034972902699832</v>
      </c>
      <c r="X212">
        <f t="shared" si="121"/>
        <v>1.4034972902699832</v>
      </c>
      <c r="Y212">
        <f t="shared" si="133"/>
        <v>1.4034966586188917</v>
      </c>
      <c r="AA212">
        <f t="shared" si="131"/>
        <v>-6.3165109143170639E-7</v>
      </c>
      <c r="AB212">
        <f t="shared" si="120"/>
        <v>-6.3165109143170639E-7</v>
      </c>
      <c r="AC212">
        <v>4</v>
      </c>
    </row>
    <row r="213" spans="23:29">
      <c r="W213">
        <f t="shared" si="132"/>
        <v>1.2371267778168096</v>
      </c>
      <c r="X213">
        <f t="shared" si="121"/>
        <v>1.2371267778168096</v>
      </c>
      <c r="Y213">
        <f t="shared" si="133"/>
        <v>1.2371262881774896</v>
      </c>
      <c r="AA213">
        <f t="shared" si="131"/>
        <v>-4.8963931997825227E-7</v>
      </c>
      <c r="AB213">
        <f t="shared" si="120"/>
        <v>-4.8963931997825227E-7</v>
      </c>
      <c r="AC213">
        <v>4</v>
      </c>
    </row>
    <row r="214" spans="23:29">
      <c r="W214">
        <f t="shared" si="132"/>
        <v>1.0774723642981887</v>
      </c>
      <c r="X214">
        <f t="shared" si="121"/>
        <v>1.0774723642981887</v>
      </c>
      <c r="Y214">
        <f t="shared" si="133"/>
        <v>1.0774719939595052</v>
      </c>
      <c r="AA214">
        <f t="shared" si="131"/>
        <v>-3.7033868349745092E-7</v>
      </c>
      <c r="AB214">
        <f t="shared" ref="AB214:AB260" si="134">IFERROR(AA214,"")</f>
        <v>-3.7033868349745092E-7</v>
      </c>
      <c r="AC214">
        <v>4</v>
      </c>
    </row>
    <row r="215" spans="23:29">
      <c r="W215">
        <f t="shared" si="132"/>
        <v>0.92780312083974792</v>
      </c>
      <c r="X215">
        <f t="shared" si="121"/>
        <v>0.92780312083974792</v>
      </c>
      <c r="Y215">
        <f t="shared" si="133"/>
        <v>0.92780284723921358</v>
      </c>
      <c r="AA215">
        <f t="shared" si="131"/>
        <v>-2.7360053433955756E-7</v>
      </c>
      <c r="AB215">
        <f t="shared" si="134"/>
        <v>-2.7360053433955756E-7</v>
      </c>
      <c r="AC215">
        <v>4</v>
      </c>
    </row>
    <row r="216" spans="23:29">
      <c r="W216">
        <f>P4*P20</f>
        <v>2.3022432113341198</v>
      </c>
      <c r="X216">
        <f t="shared" si="121"/>
        <v>2.3022432113341198</v>
      </c>
      <c r="Y216">
        <f>BB20</f>
        <v>2.3022410688094976</v>
      </c>
      <c r="AA216">
        <f t="shared" ref="AA216:AA230" si="135">AK4-P4</f>
        <v>-2.1425246221618011E-6</v>
      </c>
      <c r="AB216">
        <f t="shared" si="134"/>
        <v>-2.1425246221618011E-6</v>
      </c>
      <c r="AC216">
        <v>4</v>
      </c>
    </row>
    <row r="217" spans="23:29">
      <c r="W217">
        <f t="shared" ref="W217:W230" si="136">P5*P21</f>
        <v>2.2510822510822504</v>
      </c>
      <c r="X217">
        <f t="shared" ref="X217:X260" si="137">IFERROR(W217, NA())</f>
        <v>2.2510822510822504</v>
      </c>
      <c r="Y217">
        <f t="shared" ref="Y217:Y230" si="138">BB21</f>
        <v>2.2510802031266532</v>
      </c>
      <c r="AA217">
        <f t="shared" si="135"/>
        <v>-2.0479555971064656E-6</v>
      </c>
      <c r="AB217">
        <f t="shared" si="134"/>
        <v>-2.0479555971064656E-6</v>
      </c>
      <c r="AC217">
        <v>4</v>
      </c>
    </row>
    <row r="218" spans="23:29">
      <c r="W218">
        <f t="shared" si="136"/>
        <v>2.19024219024219</v>
      </c>
      <c r="X218">
        <f t="shared" si="137"/>
        <v>2.19024219024219</v>
      </c>
      <c r="Y218">
        <f t="shared" si="138"/>
        <v>2.1902402519687176</v>
      </c>
      <c r="AA218">
        <f t="shared" si="135"/>
        <v>-1.938273472390506E-6</v>
      </c>
      <c r="AB218">
        <f t="shared" si="134"/>
        <v>-1.938273472390506E-6</v>
      </c>
      <c r="AC218">
        <v>4</v>
      </c>
    </row>
    <row r="219" spans="23:29">
      <c r="W219">
        <f t="shared" si="136"/>
        <v>2.1186656480774126</v>
      </c>
      <c r="X219">
        <f t="shared" si="137"/>
        <v>2.1186656480774126</v>
      </c>
      <c r="Y219">
        <f t="shared" si="138"/>
        <v>2.1186638349772955</v>
      </c>
      <c r="AA219">
        <f t="shared" si="135"/>
        <v>-1.8131001171539651E-6</v>
      </c>
      <c r="AB219">
        <f t="shared" si="134"/>
        <v>-1.8131001171539651E-6</v>
      </c>
      <c r="AC219">
        <v>4</v>
      </c>
    </row>
    <row r="220" spans="23:29">
      <c r="W220">
        <f t="shared" si="136"/>
        <v>2.0355155049032594</v>
      </c>
      <c r="X220">
        <f t="shared" si="137"/>
        <v>2.0355155049032594</v>
      </c>
      <c r="Y220">
        <f t="shared" si="138"/>
        <v>2.035513831970782</v>
      </c>
      <c r="AA220">
        <f t="shared" si="135"/>
        <v>-1.6729324774367171E-6</v>
      </c>
      <c r="AB220">
        <f t="shared" si="134"/>
        <v>-1.6729324774367171E-6</v>
      </c>
      <c r="AC220">
        <v>4</v>
      </c>
    </row>
    <row r="221" spans="23:29">
      <c r="W221">
        <f t="shared" si="136"/>
        <v>1.9403267888116369</v>
      </c>
      <c r="X221">
        <f t="shared" si="137"/>
        <v>1.9403267888116369</v>
      </c>
      <c r="Y221">
        <f t="shared" si="138"/>
        <v>1.9403252694188562</v>
      </c>
      <c r="AA221">
        <f t="shared" si="135"/>
        <v>-1.5193927807022334E-6</v>
      </c>
      <c r="AB221">
        <f t="shared" si="134"/>
        <v>-1.5193927807022334E-6</v>
      </c>
      <c r="AC221">
        <v>4</v>
      </c>
    </row>
    <row r="222" spans="23:29">
      <c r="W222">
        <f t="shared" si="136"/>
        <v>1.8331690400259804</v>
      </c>
      <c r="X222">
        <f t="shared" si="137"/>
        <v>1.8331690400259804</v>
      </c>
      <c r="Y222">
        <f t="shared" si="138"/>
        <v>1.8331676846381608</v>
      </c>
      <c r="AA222">
        <f t="shared" si="135"/>
        <v>-1.3553878195349256E-6</v>
      </c>
      <c r="AB222">
        <f t="shared" si="134"/>
        <v>-1.3553878195349256E-6</v>
      </c>
      <c r="AC222">
        <v>4</v>
      </c>
    </row>
    <row r="223" spans="23:29">
      <c r="W223">
        <f t="shared" si="136"/>
        <v>1.7147913149400968</v>
      </c>
      <c r="X223">
        <f t="shared" si="137"/>
        <v>1.7147913149400968</v>
      </c>
      <c r="Y223">
        <f t="shared" si="138"/>
        <v>1.7147901298436647</v>
      </c>
      <c r="AA223">
        <f t="shared" si="135"/>
        <v>-1.1850964320991864E-6</v>
      </c>
      <c r="AB223">
        <f t="shared" si="134"/>
        <v>-1.1850964320991864E-6</v>
      </c>
      <c r="AC223">
        <v>4</v>
      </c>
    </row>
    <row r="224" spans="23:29">
      <c r="W224">
        <f t="shared" si="136"/>
        <v>1.586712928080156</v>
      </c>
      <c r="X224">
        <f t="shared" si="137"/>
        <v>1.586712928080156</v>
      </c>
      <c r="Y224">
        <f t="shared" si="138"/>
        <v>1.5867119143596153</v>
      </c>
      <c r="AA224">
        <f t="shared" si="135"/>
        <v>-1.0137205406213212E-6</v>
      </c>
      <c r="AB224">
        <f t="shared" si="134"/>
        <v>-1.0137205406213212E-6</v>
      </c>
      <c r="AC224">
        <v>4</v>
      </c>
    </row>
    <row r="225" spans="23:29">
      <c r="W225">
        <f t="shared" si="136"/>
        <v>1.4512225071261833</v>
      </c>
      <c r="X225">
        <f t="shared" si="137"/>
        <v>1.4512225071261833</v>
      </c>
      <c r="Y225">
        <f t="shared" si="138"/>
        <v>1.451221660138742</v>
      </c>
      <c r="AA225">
        <f t="shared" si="135"/>
        <v>-8.4698744129418913E-7</v>
      </c>
      <c r="AB225">
        <f t="shared" si="134"/>
        <v>-8.4698744129418913E-7</v>
      </c>
      <c r="AC225">
        <v>4</v>
      </c>
    </row>
    <row r="226" spans="23:29">
      <c r="W226">
        <f t="shared" si="136"/>
        <v>1.3112607731889327</v>
      </c>
      <c r="X226">
        <f t="shared" si="137"/>
        <v>1.3112607731889327</v>
      </c>
      <c r="Y226">
        <f t="shared" si="138"/>
        <v>1.3112600827177872</v>
      </c>
      <c r="AA226">
        <f t="shared" si="135"/>
        <v>-6.9047114559239731E-7</v>
      </c>
      <c r="AB226">
        <f t="shared" si="134"/>
        <v>-6.9047114559239731E-7</v>
      </c>
      <c r="AC226">
        <v>4</v>
      </c>
    </row>
    <row r="227" spans="23:29">
      <c r="W227">
        <f t="shared" si="136"/>
        <v>1.1701886498095184</v>
      </c>
      <c r="X227">
        <f t="shared" si="137"/>
        <v>1.1701886498095184</v>
      </c>
      <c r="Y227">
        <f t="shared" si="138"/>
        <v>1.1701881009314707</v>
      </c>
      <c r="AA227">
        <f t="shared" si="135"/>
        <v>-5.4887804767922432E-7</v>
      </c>
      <c r="AB227">
        <f t="shared" si="134"/>
        <v>-5.4887804767922432E-7</v>
      </c>
      <c r="AC227">
        <v>4</v>
      </c>
    </row>
    <row r="228" spans="23:29">
      <c r="W228">
        <f t="shared" si="136"/>
        <v>1.0314745342316776</v>
      </c>
      <c r="X228">
        <f t="shared" si="137"/>
        <v>1.0314745342316776</v>
      </c>
      <c r="Y228">
        <f t="shared" si="138"/>
        <v>1.0314741087558441</v>
      </c>
      <c r="AA228">
        <f t="shared" si="135"/>
        <v>-4.2547583345431406E-7</v>
      </c>
      <c r="AB228">
        <f t="shared" si="134"/>
        <v>-4.2547583345431406E-7</v>
      </c>
      <c r="AC228">
        <v>4</v>
      </c>
    </row>
    <row r="229" spans="23:29">
      <c r="W229">
        <f t="shared" si="136"/>
        <v>0.89836007516810001</v>
      </c>
      <c r="X229">
        <f t="shared" si="137"/>
        <v>0.89836007516810001</v>
      </c>
      <c r="Y229">
        <f>BB33</f>
        <v>0.89835975335946694</v>
      </c>
      <c r="AA229">
        <f t="shared" si="135"/>
        <v>-3.2180863307473828E-7</v>
      </c>
      <c r="AB229">
        <f t="shared" si="134"/>
        <v>-3.2180863307473828E-7</v>
      </c>
      <c r="AC229">
        <v>4</v>
      </c>
    </row>
    <row r="230" spans="23:29">
      <c r="W230">
        <f t="shared" si="136"/>
        <v>0.77357091373911446</v>
      </c>
      <c r="X230">
        <f t="shared" si="137"/>
        <v>0.77357091373911446</v>
      </c>
      <c r="Y230">
        <f t="shared" si="138"/>
        <v>0.77357067599183582</v>
      </c>
      <c r="AA230">
        <f t="shared" si="135"/>
        <v>-2.3774727864189771E-7</v>
      </c>
      <c r="AB230">
        <f t="shared" si="134"/>
        <v>-2.3774727864189771E-7</v>
      </c>
      <c r="AC230">
        <v>4</v>
      </c>
    </row>
    <row r="231" spans="23:29">
      <c r="W231">
        <f>Q4*Q20</f>
        <v>1.9061583577712606</v>
      </c>
      <c r="X231">
        <f t="shared" si="137"/>
        <v>1.9061583577712606</v>
      </c>
      <c r="Y231">
        <f>BC20</f>
        <v>1.9061565218613183</v>
      </c>
      <c r="AA231">
        <f t="shared" ref="AA231:AA245" si="139">AL4-Q4</f>
        <v>-1.8359099422937675E-6</v>
      </c>
      <c r="AB231">
        <f t="shared" si="134"/>
        <v>-1.8359099422937675E-6</v>
      </c>
      <c r="AC231">
        <v>4</v>
      </c>
    </row>
    <row r="232" spans="23:29">
      <c r="W232">
        <f t="shared" ref="W232:W245" si="140">Q5*Q21</f>
        <v>1.8637992831541219</v>
      </c>
      <c r="X232">
        <f t="shared" si="137"/>
        <v>1.8637992831541219</v>
      </c>
      <c r="Y232">
        <f t="shared" ref="Y232:Y245" si="141">BC21</f>
        <v>1.8637975282795189</v>
      </c>
      <c r="AA232">
        <f t="shared" si="139"/>
        <v>-1.7548746029660833E-6</v>
      </c>
      <c r="AB232">
        <f t="shared" si="134"/>
        <v>-1.7548746029660833E-6</v>
      </c>
      <c r="AC232">
        <v>4</v>
      </c>
    </row>
    <row r="233" spans="23:29">
      <c r="W233">
        <f t="shared" si="140"/>
        <v>1.8134263295553619</v>
      </c>
      <c r="X233">
        <f t="shared" si="137"/>
        <v>1.8134263295553619</v>
      </c>
      <c r="Y233">
        <f t="shared" si="141"/>
        <v>1.8134246686663773</v>
      </c>
      <c r="AA233">
        <f t="shared" si="139"/>
        <v>-1.660888984567066E-6</v>
      </c>
      <c r="AB233">
        <f t="shared" si="134"/>
        <v>-1.660888984567066E-6</v>
      </c>
      <c r="AC233">
        <v>4</v>
      </c>
    </row>
    <row r="234" spans="23:29">
      <c r="W234">
        <f t="shared" si="140"/>
        <v>1.7541640312038795</v>
      </c>
      <c r="X234">
        <f t="shared" si="137"/>
        <v>1.7541640312038795</v>
      </c>
      <c r="Y234">
        <f t="shared" si="141"/>
        <v>1.7541624775748079</v>
      </c>
      <c r="AA234">
        <f t="shared" si="139"/>
        <v>-1.5536290716156032E-6</v>
      </c>
      <c r="AB234">
        <f t="shared" si="134"/>
        <v>-1.5536290716156032E-6</v>
      </c>
      <c r="AC234">
        <v>4</v>
      </c>
    </row>
    <row r="235" spans="23:29">
      <c r="W235">
        <f t="shared" si="140"/>
        <v>1.685319289005925</v>
      </c>
      <c r="X235">
        <f t="shared" si="137"/>
        <v>1.685319289005925</v>
      </c>
      <c r="Y235">
        <f t="shared" si="141"/>
        <v>1.6853178554852324</v>
      </c>
      <c r="AA235">
        <f t="shared" si="139"/>
        <v>-1.4335206925952804E-6</v>
      </c>
      <c r="AB235">
        <f t="shared" si="134"/>
        <v>-1.4335206925952804E-6</v>
      </c>
      <c r="AC235">
        <v>4</v>
      </c>
    </row>
    <row r="236" spans="23:29">
      <c r="W236">
        <f t="shared" si="140"/>
        <v>1.6065071262203878</v>
      </c>
      <c r="X236">
        <f t="shared" si="137"/>
        <v>1.6065071262203878</v>
      </c>
      <c r="Y236">
        <f t="shared" si="141"/>
        <v>1.6065058242664694</v>
      </c>
      <c r="AA236">
        <f t="shared" si="139"/>
        <v>-1.3019539184533357E-6</v>
      </c>
      <c r="AB236">
        <f t="shared" si="134"/>
        <v>-1.3019539184533357E-6</v>
      </c>
      <c r="AC236">
        <v>4</v>
      </c>
    </row>
    <row r="237" spans="23:29">
      <c r="W237">
        <f t="shared" si="140"/>
        <v>1.5177851191612961</v>
      </c>
      <c r="X237">
        <f t="shared" si="137"/>
        <v>1.5177851191612961</v>
      </c>
      <c r="Y237">
        <f t="shared" si="141"/>
        <v>1.5177839577417425</v>
      </c>
      <c r="AA237">
        <f t="shared" si="139"/>
        <v>-1.1614195536413519E-6</v>
      </c>
      <c r="AB237">
        <f t="shared" si="134"/>
        <v>-1.1614195536413519E-6</v>
      </c>
      <c r="AC237">
        <v>4</v>
      </c>
    </row>
    <row r="238" spans="23:29">
      <c r="W238">
        <f t="shared" si="140"/>
        <v>1.4197734543052418</v>
      </c>
      <c r="X238">
        <f t="shared" si="137"/>
        <v>1.4197734543052418</v>
      </c>
      <c r="Y238">
        <f t="shared" si="141"/>
        <v>1.4197724388068347</v>
      </c>
      <c r="AA238">
        <f t="shared" si="139"/>
        <v>-1.0154984071419904E-6</v>
      </c>
      <c r="AB238">
        <f t="shared" si="134"/>
        <v>-1.0154984071419904E-6</v>
      </c>
      <c r="AC238">
        <v>4</v>
      </c>
    </row>
    <row r="239" spans="23:29">
      <c r="W239">
        <f t="shared" si="140"/>
        <v>1.3137300587330325</v>
      </c>
      <c r="X239">
        <f t="shared" si="137"/>
        <v>1.3137300587330325</v>
      </c>
      <c r="Y239">
        <f t="shared" si="141"/>
        <v>1.3137291900850745</v>
      </c>
      <c r="AA239">
        <f t="shared" si="139"/>
        <v>-8.6864795800778438E-7</v>
      </c>
      <c r="AB239">
        <f t="shared" si="134"/>
        <v>-8.6864795800778438E-7</v>
      </c>
      <c r="AC239">
        <v>4</v>
      </c>
    </row>
    <row r="240" spans="23:29">
      <c r="W240">
        <f t="shared" si="140"/>
        <v>1.2015498177281305</v>
      </c>
      <c r="X240">
        <f t="shared" si="137"/>
        <v>1.2015498177281305</v>
      </c>
      <c r="Y240">
        <f t="shared" si="141"/>
        <v>1.2015490919522549</v>
      </c>
      <c r="AA240">
        <f t="shared" si="139"/>
        <v>-7.2577587562072665E-7</v>
      </c>
      <c r="AB240">
        <f t="shared" si="134"/>
        <v>-7.2577587562072665E-7</v>
      </c>
      <c r="AC240">
        <v>4</v>
      </c>
    </row>
    <row r="241" spans="23:29">
      <c r="W241">
        <f t="shared" si="140"/>
        <v>1.0856675218876113</v>
      </c>
      <c r="X241">
        <f t="shared" si="137"/>
        <v>1.0856675218876113</v>
      </c>
      <c r="Y241">
        <f t="shared" si="141"/>
        <v>1.0856669302291322</v>
      </c>
      <c r="AA241">
        <f t="shared" si="139"/>
        <v>-5.9165847909881109E-7</v>
      </c>
      <c r="AB241">
        <f t="shared" si="134"/>
        <v>-5.9165847909881109E-7</v>
      </c>
      <c r="AC241">
        <v>4</v>
      </c>
    </row>
    <row r="242" spans="23:29">
      <c r="W242">
        <f t="shared" si="140"/>
        <v>0.96886587134766577</v>
      </c>
      <c r="X242">
        <f t="shared" si="137"/>
        <v>0.96886587134766577</v>
      </c>
      <c r="Y242">
        <f t="shared" si="141"/>
        <v>0.96886540101903085</v>
      </c>
      <c r="AA242">
        <f t="shared" si="139"/>
        <v>-4.7032863492724175E-7</v>
      </c>
      <c r="AB242">
        <f t="shared" si="134"/>
        <v>-4.7032863492724175E-7</v>
      </c>
      <c r="AC242">
        <v>4</v>
      </c>
    </row>
    <row r="243" spans="23:29">
      <c r="W243">
        <f t="shared" si="140"/>
        <v>0.85401654984773312</v>
      </c>
      <c r="X243">
        <f t="shared" si="137"/>
        <v>0.85401654984773312</v>
      </c>
      <c r="Y243">
        <f t="shared" si="141"/>
        <v>0.85401618526133882</v>
      </c>
      <c r="AA243">
        <f t="shared" si="139"/>
        <v>-3.6458639429692852E-7</v>
      </c>
      <c r="AB243">
        <f t="shared" si="134"/>
        <v>-3.6458639429692852E-7</v>
      </c>
      <c r="AC243">
        <v>4</v>
      </c>
    </row>
    <row r="244" spans="23:29">
      <c r="W244">
        <f t="shared" si="140"/>
        <v>0.74380350309616894</v>
      </c>
      <c r="X244">
        <f t="shared" si="137"/>
        <v>0.74380350309616894</v>
      </c>
      <c r="Y244">
        <f t="shared" si="141"/>
        <v>0.74380322734126059</v>
      </c>
      <c r="AA244">
        <f t="shared" si="139"/>
        <v>-2.7575490835207717E-7</v>
      </c>
      <c r="AB244">
        <f t="shared" si="134"/>
        <v>-2.7575490835207717E-7</v>
      </c>
      <c r="AC244">
        <v>4</v>
      </c>
    </row>
    <row r="245" spans="23:29">
      <c r="W245">
        <f t="shared" si="140"/>
        <v>0.64048344470872931</v>
      </c>
      <c r="X245">
        <f t="shared" si="137"/>
        <v>0.64048344470872931</v>
      </c>
      <c r="Y245">
        <f t="shared" si="141"/>
        <v>0.64048324098523524</v>
      </c>
      <c r="AA245">
        <f t="shared" si="139"/>
        <v>-2.0372349407438151E-7</v>
      </c>
      <c r="AB245">
        <f t="shared" si="134"/>
        <v>-2.0372349407438151E-7</v>
      </c>
      <c r="AC245">
        <v>4</v>
      </c>
    </row>
    <row r="246" spans="23:29">
      <c r="W246">
        <f>R4*R20</f>
        <v>1.5687851971037812</v>
      </c>
      <c r="X246">
        <f t="shared" si="137"/>
        <v>1.5687851971037812</v>
      </c>
      <c r="Y246">
        <f>BD20</f>
        <v>1.5687836426765893</v>
      </c>
      <c r="AA246">
        <f t="shared" ref="AA246:AA260" si="142">AM4-R4</f>
        <v>-1.5544271918521702E-6</v>
      </c>
      <c r="AB246">
        <f t="shared" si="134"/>
        <v>-1.5544271918521702E-6</v>
      </c>
      <c r="AC246">
        <v>4</v>
      </c>
    </row>
    <row r="247" spans="23:29">
      <c r="W247">
        <f t="shared" ref="W247:W260" si="143">R5*R21</f>
        <v>1.5339233038348083</v>
      </c>
      <c r="X247">
        <f t="shared" si="137"/>
        <v>1.5339233038348083</v>
      </c>
      <c r="Y247">
        <f t="shared" ref="Y247:Y260" si="144">BD21</f>
        <v>1.533921818018571</v>
      </c>
      <c r="AA247">
        <f t="shared" si="142"/>
        <v>-1.4858162373787565E-6</v>
      </c>
      <c r="AB247">
        <f t="shared" si="134"/>
        <v>-1.4858162373787565E-6</v>
      </c>
      <c r="AC247">
        <v>4</v>
      </c>
    </row>
    <row r="248" spans="23:29">
      <c r="W248">
        <f t="shared" si="143"/>
        <v>1.4924659172446784</v>
      </c>
      <c r="X248">
        <f t="shared" si="137"/>
        <v>1.4924659172446784</v>
      </c>
      <c r="Y248">
        <f t="shared" si="144"/>
        <v>1.4924645110041304</v>
      </c>
      <c r="AA248">
        <f t="shared" si="142"/>
        <v>-1.4062405480075313E-6</v>
      </c>
      <c r="AB248">
        <f t="shared" si="134"/>
        <v>-1.4062405480075313E-6</v>
      </c>
      <c r="AC248">
        <v>4</v>
      </c>
    </row>
    <row r="249" spans="23:29">
      <c r="W249">
        <f t="shared" si="143"/>
        <v>1.4436925212562903</v>
      </c>
      <c r="X249">
        <f t="shared" si="137"/>
        <v>1.4436925212562903</v>
      </c>
      <c r="Y249">
        <f t="shared" si="144"/>
        <v>1.4436912058305034</v>
      </c>
      <c r="AA249">
        <f t="shared" si="142"/>
        <v>-1.315425786962976E-6</v>
      </c>
      <c r="AB249">
        <f t="shared" si="134"/>
        <v>-1.315425786962976E-6</v>
      </c>
      <c r="AC249">
        <v>4</v>
      </c>
    </row>
    <row r="250" spans="23:29">
      <c r="W250">
        <f t="shared" si="143"/>
        <v>1.3870326891818676</v>
      </c>
      <c r="X250">
        <f t="shared" si="137"/>
        <v>1.3870326891818676</v>
      </c>
      <c r="Y250">
        <f t="shared" si="144"/>
        <v>1.3870314754493742</v>
      </c>
      <c r="AA250">
        <f t="shared" si="142"/>
        <v>-1.2137324933991778E-6</v>
      </c>
      <c r="AB250">
        <f t="shared" si="134"/>
        <v>-1.2137324933991778E-6</v>
      </c>
      <c r="AC250">
        <v>4</v>
      </c>
    </row>
    <row r="251" spans="23:29">
      <c r="W251">
        <f t="shared" si="143"/>
        <v>1.3221695817566026</v>
      </c>
      <c r="X251">
        <f t="shared" si="137"/>
        <v>1.3221695817566026</v>
      </c>
      <c r="Y251">
        <f t="shared" si="144"/>
        <v>1.3221684794189903</v>
      </c>
      <c r="AA251">
        <f t="shared" si="142"/>
        <v>-1.1023376123020512E-6</v>
      </c>
      <c r="AB251">
        <f t="shared" si="134"/>
        <v>-1.1023376123020512E-6</v>
      </c>
      <c r="AC251">
        <v>4</v>
      </c>
    </row>
    <row r="252" spans="23:29">
      <c r="W252">
        <f t="shared" si="143"/>
        <v>1.249150584796465</v>
      </c>
      <c r="X252">
        <f t="shared" si="137"/>
        <v>1.249150584796465</v>
      </c>
      <c r="Y252">
        <f t="shared" si="144"/>
        <v>1.2491496014464083</v>
      </c>
      <c r="AA252">
        <f t="shared" si="142"/>
        <v>-9.8335005671579268E-7</v>
      </c>
      <c r="AB252">
        <f t="shared" si="134"/>
        <v>-9.8335005671579268E-7</v>
      </c>
      <c r="AC252">
        <v>4</v>
      </c>
    </row>
    <row r="253" spans="23:29">
      <c r="W253">
        <f t="shared" si="143"/>
        <v>1.1684861172600662</v>
      </c>
      <c r="X253">
        <f t="shared" si="137"/>
        <v>1.1684861172600662</v>
      </c>
      <c r="Y253">
        <f t="shared" si="144"/>
        <v>1.1684852574584432</v>
      </c>
      <c r="AA253">
        <f t="shared" si="142"/>
        <v>-8.5980162300991481E-7</v>
      </c>
      <c r="AB253">
        <f t="shared" si="134"/>
        <v>-8.5980162300991481E-7</v>
      </c>
      <c r="AC253">
        <v>4</v>
      </c>
    </row>
    <row r="254" spans="23:29">
      <c r="W254">
        <f t="shared" si="143"/>
        <v>1.0812114642670094</v>
      </c>
      <c r="X254">
        <f t="shared" si="137"/>
        <v>1.0812114642670094</v>
      </c>
      <c r="Y254">
        <f t="shared" si="144"/>
        <v>1.0812107288006407</v>
      </c>
      <c r="AA254">
        <f t="shared" si="142"/>
        <v>-7.3546636869536997E-7</v>
      </c>
      <c r="AB254">
        <f t="shared" si="134"/>
        <v>-7.3546636869536997E-7</v>
      </c>
      <c r="AC254">
        <v>4</v>
      </c>
    </row>
    <row r="255" spans="23:29">
      <c r="W255">
        <f t="shared" si="143"/>
        <v>0.98888613317447915</v>
      </c>
      <c r="X255">
        <f t="shared" si="137"/>
        <v>0.98888613317447915</v>
      </c>
      <c r="Y255">
        <f t="shared" si="144"/>
        <v>0.98888551867496488</v>
      </c>
      <c r="AA255">
        <f t="shared" si="142"/>
        <v>-6.1449951427317018E-7</v>
      </c>
      <c r="AB255">
        <f t="shared" si="134"/>
        <v>-6.1449951427317018E-7</v>
      </c>
      <c r="AC255">
        <v>4</v>
      </c>
    </row>
    <row r="256" spans="23:29">
      <c r="W256">
        <f t="shared" si="143"/>
        <v>0.89351397819068901</v>
      </c>
      <c r="X256">
        <f t="shared" si="137"/>
        <v>0.89351397819068901</v>
      </c>
      <c r="Y256">
        <f t="shared" si="144"/>
        <v>0.89351347724561636</v>
      </c>
      <c r="AA256">
        <f t="shared" si="142"/>
        <v>-5.0094507264564214E-7</v>
      </c>
      <c r="AB256">
        <f t="shared" si="134"/>
        <v>-5.0094507264564214E-7</v>
      </c>
      <c r="AC256">
        <v>4</v>
      </c>
    </row>
    <row r="257" spans="23:29">
      <c r="W257">
        <f t="shared" si="143"/>
        <v>0.79738518615338883</v>
      </c>
      <c r="X257">
        <f t="shared" si="137"/>
        <v>0.79738518615338883</v>
      </c>
      <c r="Y257">
        <f t="shared" si="144"/>
        <v>0.79738478793580059</v>
      </c>
      <c r="AA257">
        <f t="shared" si="142"/>
        <v>-3.9821758823777031E-7</v>
      </c>
      <c r="AB257">
        <f t="shared" si="134"/>
        <v>-3.9821758823777031E-7</v>
      </c>
      <c r="AC257">
        <v>4</v>
      </c>
    </row>
    <row r="258" spans="23:29">
      <c r="W258">
        <f t="shared" si="143"/>
        <v>0.70286317819326716</v>
      </c>
      <c r="X258">
        <f t="shared" si="137"/>
        <v>0.70286317819326716</v>
      </c>
      <c r="Y258">
        <f t="shared" si="144"/>
        <v>0.70286286950546006</v>
      </c>
      <c r="AA258">
        <f t="shared" si="142"/>
        <v>-3.0868780709347732E-7</v>
      </c>
      <c r="AB258">
        <f t="shared" si="134"/>
        <v>-3.0868780709347732E-7</v>
      </c>
      <c r="AC258">
        <v>4</v>
      </c>
    </row>
    <row r="259" spans="23:29">
      <c r="W259">
        <f t="shared" si="143"/>
        <v>0.61215686538003289</v>
      </c>
      <c r="X259">
        <f t="shared" si="137"/>
        <v>0.61215686538003289</v>
      </c>
      <c r="Y259">
        <f t="shared" si="144"/>
        <v>0.61215663190401881</v>
      </c>
      <c r="AA259">
        <f t="shared" si="142"/>
        <v>-2.3347601407763818E-7</v>
      </c>
      <c r="AB259">
        <f t="shared" si="134"/>
        <v>-2.3347601407763818E-7</v>
      </c>
      <c r="AC259">
        <v>4</v>
      </c>
    </row>
    <row r="260" spans="23:29">
      <c r="W260">
        <f t="shared" si="143"/>
        <v>0.52712354299037012</v>
      </c>
      <c r="X260">
        <f t="shared" si="137"/>
        <v>0.52712354299037012</v>
      </c>
      <c r="Y260">
        <f t="shared" si="144"/>
        <v>0.52712337050187419</v>
      </c>
      <c r="AA260">
        <f t="shared" si="142"/>
        <v>-1.7248849593087812E-7</v>
      </c>
      <c r="AB260">
        <f t="shared" si="134"/>
        <v>-1.7248849593087812E-7</v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AL61" zoomScale="80" zoomScaleNormal="80" workbookViewId="0">
      <selection activeCell="AN68" sqref="AN68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2.075320478313465E-28</v>
      </c>
      <c r="BW1" t="s">
        <v>38</v>
      </c>
      <c r="CN1" t="s">
        <v>35</v>
      </c>
      <c r="CQ1" t="s">
        <v>40</v>
      </c>
      <c r="CR1">
        <f>SUM(CN4:DC18)</f>
        <v>4.4918069595336002E-14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S3" s="4" t="s">
        <v>42</v>
      </c>
      <c r="T3">
        <f>'Raw data and fitting summary'!D44</f>
        <v>9.9999999999999964E-2</v>
      </c>
      <c r="U3" s="4" t="s">
        <v>44</v>
      </c>
      <c r="V3">
        <f>'Raw data and fitting summary'!F44</f>
        <v>14.999999999999996</v>
      </c>
      <c r="W3">
        <f>'Raw data and fitting summary'!H44</f>
        <v>0.13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10.189231714008006</v>
      </c>
      <c r="E4">
        <f>'Raw data and fitting summary'!E6</f>
        <v>9.583574542204996</v>
      </c>
      <c r="F4">
        <f>'Raw data and fitting summary'!F6</f>
        <v>8.9207525193031323</v>
      </c>
      <c r="G4">
        <f>'Raw data and fitting summary'!G6</f>
        <v>8.2108969120459676</v>
      </c>
      <c r="H4">
        <f>'Raw data and fitting summary'!H6</f>
        <v>7.4680711053068256</v>
      </c>
      <c r="I4">
        <f>'Raw data and fitting summary'!I6</f>
        <v>6.7093426551880428</v>
      </c>
      <c r="J4">
        <f>'Raw data and fitting summary'!J6</f>
        <v>5.9533009154625871</v>
      </c>
      <c r="K4">
        <f>'Raw data and fitting summary'!K6</f>
        <v>5.2182748158671508</v>
      </c>
      <c r="L4">
        <f>'Raw data and fitting summary'!L6</f>
        <v>4.5206028212270803</v>
      </c>
      <c r="M4">
        <f>'Raw data and fitting summary'!M6</f>
        <v>3.8732897935834472</v>
      </c>
      <c r="N4">
        <f>'Raw data and fitting summary'!N6</f>
        <v>3.2852618100950188</v>
      </c>
      <c r="O4">
        <f>'Raw data and fitting summary'!O6</f>
        <v>2.7612574341546301</v>
      </c>
      <c r="P4">
        <f>'Raw data and fitting summary'!P6</f>
        <v>2.3022432113341198</v>
      </c>
      <c r="Q4">
        <f>'Raw data and fitting summary'!Q6</f>
        <v>1.9061583577712606</v>
      </c>
      <c r="R4">
        <f>'Raw data and fitting summary'!R6</f>
        <v>1.5687851971037812</v>
      </c>
      <c r="S4" s="4" t="s">
        <v>43</v>
      </c>
      <c r="T4">
        <f>'Raw data and fitting summary'!E44</f>
        <v>0.1</v>
      </c>
      <c r="U4" s="4" t="s">
        <v>45</v>
      </c>
      <c r="V4">
        <f>'Raw data and fitting summary'!G44</f>
        <v>0</v>
      </c>
      <c r="X4">
        <f>(($V$3-(($V$3-$V$4)*($C$3/($C$3+$W$3))))*B4/((B4+($T$3-(($T$3-$T$4)*($C$3/($C$3+$W$3))))))*C20)</f>
        <v>13.636363636363635</v>
      </c>
      <c r="Y4">
        <f>(($V$3-(($V$3-$V$4)*($D$3/($D$3+$W$3))))*B4/((B4+($T$3-(($T$3-$T$4)*($D$3/($D$3+$W$3))))))*D20)</f>
        <v>10.189231714008004</v>
      </c>
      <c r="Z4">
        <f>(($V$3-(($V$3-$V$4)*($E$3/($E$3+$W$3))))*B4/((B4+($T$3-(($T$3-$T$4)*($E$3/($E$3+$W$3))))))*E20)</f>
        <v>9.583574542204996</v>
      </c>
      <c r="AA4">
        <f>(($V$3-(($V$3-$V$4)*($F$3/($F$3+$W$3))))*B4/((B4+($T$3-(($T$3-$T$4)*($F$3/($F$3+$W$3))))))*F20)</f>
        <v>8.9207525193031305</v>
      </c>
      <c r="AB4">
        <f>(($V$3-(($V$3-$V$4)*($G$3/($G$3+$W$3))))*B4/((B4+($T$3-(($T$3-$T$4)*($G$3/($G$3+$W$3))))))*G20)</f>
        <v>8.2108969120459658</v>
      </c>
      <c r="AC4">
        <f>(($V$3-(($V$3-$V$4)*($H$3/($H$3+$W$3))))*B4/((B4+($T$3-(($T$3-$T$4)*($H$3/($H$3+$W$3))))))*H20)</f>
        <v>7.4680711053068256</v>
      </c>
      <c r="AD4">
        <f>(($V$3-(($V$3-$V$4)*($I$3/($I$3+$W$3))))*B4/((B4+($T$3-(($T$3-$T$4)*($I$3/($I$3+$W$3))))))*I20)</f>
        <v>6.709342655188042</v>
      </c>
      <c r="AE4">
        <f>(($V$3-(($V$3-$V$4)*($J$3/($J$3+$W$3))))*B4/((B4+($T$3-(($T$3-$T$4)*($J$3/($J$3+$W$3))))))*J20)</f>
        <v>5.9533009154625862</v>
      </c>
      <c r="AF4">
        <f>(($V$3-(($V$3-$V$4)*($K$3/($K$3+$W$3))))*B4/((B4+($T$3-(($T$3-$T$4)*($K$3/($K$3+$W$3))))))*K20)</f>
        <v>5.218274815867149</v>
      </c>
      <c r="AG4">
        <f>(($V$3-(($V$3-$V$4)*($L$3/($L$3+$W$3))))*B4/((B4+($T$3-(($T$3-$T$4)*($L$3/($L$3+$W$3))))))*L20)</f>
        <v>4.5206028212270777</v>
      </c>
      <c r="AH4">
        <f>(($V$3-(($V$3-$V$4)*($M$3/($M$3+$W$3))))*B4/((B4+($T$3-(($T$3-$T$4)*($M$3/($M$3+$W$3))))))*M20)</f>
        <v>3.8732897935834463</v>
      </c>
      <c r="AI4">
        <f>(($V$3-(($V$3-$V$4)*($N$3/($N$3+$W$3))))*B4/((B4+($T$3-(($T$3-$T$4)*($N$3/($N$3+$W$3))))))*N20)</f>
        <v>3.2852618100950175</v>
      </c>
      <c r="AJ4">
        <f>(($V$3-(($V$3-$V$4)*($O$3/($O$3+$W$3))))*B4/((B4+($T$3-(($T$3-$T$4)*($O$3/($O$3+$W$3))))))*O20)</f>
        <v>2.7612574341546305</v>
      </c>
      <c r="AK4">
        <f>(($V$3-(($V$3-$V$4)*($P$3/($P$3+$W$3))))*B4/((B4+($T$3-(($T$3-$T$4)*($P$3/($P$3+$W$3))))))*P20)</f>
        <v>2.3022432113341198</v>
      </c>
      <c r="AL4">
        <f>(($V$3-(($V$3-$V$4)*($Q$3/($Q$3+$W$3))))*B4/((B4+($T$3-(($T$3-$T$4)*($Q$3/($Q$3+$W$3))))))*Q20)</f>
        <v>1.90615835777126</v>
      </c>
      <c r="AM4">
        <f>(($V$3-(($V$3-$V$4)*($R$3/($R$3+$W$3))))*B4/((B4+($T$3-(($T$3-$T$4)*($R$3/($R$3+$W$3))))))*R20)</f>
        <v>1.5687851971037809</v>
      </c>
      <c r="AO4">
        <f>IFERROR(X4, 0)</f>
        <v>13.636363636363635</v>
      </c>
      <c r="AP4">
        <f t="shared" ref="AP4:BD18" si="4">IFERROR(Y4, 0)</f>
        <v>10.189231714008004</v>
      </c>
      <c r="AQ4">
        <f t="shared" si="4"/>
        <v>9.583574542204996</v>
      </c>
      <c r="AR4">
        <f t="shared" si="4"/>
        <v>8.9207525193031305</v>
      </c>
      <c r="AS4">
        <f t="shared" si="4"/>
        <v>8.2108969120459658</v>
      </c>
      <c r="AT4">
        <f t="shared" si="4"/>
        <v>7.4680711053068256</v>
      </c>
      <c r="AU4">
        <f t="shared" si="4"/>
        <v>6.709342655188042</v>
      </c>
      <c r="AV4">
        <f t="shared" si="4"/>
        <v>5.9533009154625862</v>
      </c>
      <c r="AW4">
        <f t="shared" si="4"/>
        <v>5.218274815867149</v>
      </c>
      <c r="AX4">
        <f t="shared" si="4"/>
        <v>4.5206028212270777</v>
      </c>
      <c r="AY4">
        <f t="shared" si="4"/>
        <v>3.8732897935834463</v>
      </c>
      <c r="AZ4">
        <f t="shared" si="4"/>
        <v>3.2852618100950175</v>
      </c>
      <c r="BA4">
        <f t="shared" si="4"/>
        <v>2.7612574341546305</v>
      </c>
      <c r="BB4">
        <f t="shared" si="4"/>
        <v>2.3022432113341198</v>
      </c>
      <c r="BC4">
        <f t="shared" si="4"/>
        <v>1.90615835777126</v>
      </c>
      <c r="BD4">
        <f t="shared" si="4"/>
        <v>1.5687851971037809</v>
      </c>
      <c r="BF4">
        <f>(C4-AO4)^2</f>
        <v>0</v>
      </c>
      <c r="BG4">
        <f>(D4-AP4)^2</f>
        <v>3.1554436208840472E-30</v>
      </c>
      <c r="BH4">
        <f t="shared" ref="BH4:BU18" si="5">(E4-AQ4)^2</f>
        <v>0</v>
      </c>
      <c r="BI4">
        <f t="shared" si="5"/>
        <v>3.1554436208840472E-30</v>
      </c>
      <c r="BJ4">
        <f t="shared" si="5"/>
        <v>3.1554436208840472E-30</v>
      </c>
      <c r="BK4">
        <f t="shared" si="5"/>
        <v>0</v>
      </c>
      <c r="BL4">
        <f t="shared" si="5"/>
        <v>7.8886090522101181E-31</v>
      </c>
      <c r="BM4">
        <f t="shared" si="5"/>
        <v>7.8886090522101181E-31</v>
      </c>
      <c r="BN4">
        <f t="shared" si="5"/>
        <v>3.1554436208840472E-30</v>
      </c>
      <c r="BO4">
        <f t="shared" si="5"/>
        <v>7.0997481469891062E-30</v>
      </c>
      <c r="BP4">
        <f t="shared" si="5"/>
        <v>7.8886090522101181E-31</v>
      </c>
      <c r="BQ4">
        <f t="shared" si="5"/>
        <v>1.7749370367472766E-30</v>
      </c>
      <c r="BR4">
        <f t="shared" si="5"/>
        <v>1.9721522630525295E-31</v>
      </c>
      <c r="BS4">
        <f t="shared" si="5"/>
        <v>0</v>
      </c>
      <c r="BT4">
        <f t="shared" si="5"/>
        <v>4.4373425918681914E-31</v>
      </c>
      <c r="BU4">
        <f t="shared" si="5"/>
        <v>4.9303806576313238E-32</v>
      </c>
      <c r="BW4">
        <f>ABS((AO4-C4)/AO4)</f>
        <v>0</v>
      </c>
      <c r="BX4">
        <f t="shared" ref="BX4:CL18" si="6">ABS((AP4-D4)/AP4)</f>
        <v>1.7433668104319794E-16</v>
      </c>
      <c r="BY4">
        <f t="shared" si="6"/>
        <v>0</v>
      </c>
      <c r="BZ4">
        <f t="shared" si="6"/>
        <v>1.9912634450473642E-16</v>
      </c>
      <c r="CA4">
        <f t="shared" si="6"/>
        <v>2.1634138857524924E-16</v>
      </c>
      <c r="CB4">
        <f t="shared" si="6"/>
        <v>0</v>
      </c>
      <c r="CC4">
        <f t="shared" si="6"/>
        <v>1.3237935001178328E-16</v>
      </c>
      <c r="CD4">
        <f t="shared" si="6"/>
        <v>1.491909164868935E-16</v>
      </c>
      <c r="CE4">
        <f t="shared" si="6"/>
        <v>3.4041074916156245E-16</v>
      </c>
      <c r="CF4">
        <f t="shared" si="6"/>
        <v>5.8942034159442284E-16</v>
      </c>
      <c r="CG4">
        <f t="shared" si="6"/>
        <v>2.2930853796984047E-16</v>
      </c>
      <c r="CH4">
        <f t="shared" si="6"/>
        <v>4.0552860215169746E-16</v>
      </c>
      <c r="CI4">
        <f t="shared" si="6"/>
        <v>1.6082861538262268E-16</v>
      </c>
      <c r="CJ4">
        <f t="shared" si="6"/>
        <v>0</v>
      </c>
      <c r="CK4">
        <f t="shared" si="6"/>
        <v>3.4946404744354948E-16</v>
      </c>
      <c r="CL4">
        <f t="shared" si="6"/>
        <v>1.4153920201118665E-16</v>
      </c>
      <c r="CN4">
        <f>IFERROR(BW4, 0)</f>
        <v>0</v>
      </c>
      <c r="CO4">
        <f t="shared" ref="CO4:DC18" si="7">IFERROR(BX4, 0)</f>
        <v>1.7433668104319794E-16</v>
      </c>
      <c r="CP4">
        <f t="shared" si="7"/>
        <v>0</v>
      </c>
      <c r="CQ4">
        <f t="shared" si="7"/>
        <v>1.9912634450473642E-16</v>
      </c>
      <c r="CR4">
        <f t="shared" si="7"/>
        <v>2.1634138857524924E-16</v>
      </c>
      <c r="CS4">
        <f t="shared" si="7"/>
        <v>0</v>
      </c>
      <c r="CT4">
        <f t="shared" si="7"/>
        <v>1.3237935001178328E-16</v>
      </c>
      <c r="CU4">
        <f t="shared" si="7"/>
        <v>1.491909164868935E-16</v>
      </c>
      <c r="CV4">
        <f t="shared" si="7"/>
        <v>3.4041074916156245E-16</v>
      </c>
      <c r="CW4">
        <f t="shared" si="7"/>
        <v>5.8942034159442284E-16</v>
      </c>
      <c r="CX4">
        <f t="shared" si="7"/>
        <v>2.2930853796984047E-16</v>
      </c>
      <c r="CY4">
        <f t="shared" si="7"/>
        <v>4.0552860215169746E-16</v>
      </c>
      <c r="CZ4">
        <f t="shared" si="7"/>
        <v>1.6082861538262268E-16</v>
      </c>
      <c r="DA4">
        <f t="shared" si="7"/>
        <v>0</v>
      </c>
      <c r="DB4">
        <f t="shared" si="7"/>
        <v>3.4946404744354948E-16</v>
      </c>
      <c r="DC4">
        <f t="shared" si="7"/>
        <v>1.4153920201118665E-16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9.9628043425856063</v>
      </c>
      <c r="E5">
        <f>'Raw data and fitting summary'!E7</f>
        <v>9.3706062190448876</v>
      </c>
      <c r="F5">
        <f>'Raw data and fitting summary'!F7</f>
        <v>8.7225135744297297</v>
      </c>
      <c r="G5">
        <f>'Raw data and fitting summary'!G7</f>
        <v>8.0284325362227236</v>
      </c>
      <c r="H5">
        <f>'Raw data and fitting summary'!H7</f>
        <v>7.302113969633341</v>
      </c>
      <c r="I5">
        <f>'Raw data and fitting summary'!I7</f>
        <v>6.5602461517394195</v>
      </c>
      <c r="J5">
        <f>'Raw data and fitting summary'!J7</f>
        <v>5.8210053395634187</v>
      </c>
      <c r="K5">
        <f>'Raw data and fitting summary'!K7</f>
        <v>5.1023131532923252</v>
      </c>
      <c r="L5">
        <f>'Raw data and fitting summary'!L7</f>
        <v>4.4201449807553672</v>
      </c>
      <c r="M5">
        <f>'Raw data and fitting summary'!M7</f>
        <v>3.7872166870593706</v>
      </c>
      <c r="N5">
        <f>'Raw data and fitting summary'!N7</f>
        <v>3.2122559920929072</v>
      </c>
      <c r="O5">
        <f>'Raw data and fitting summary'!O7</f>
        <v>2.6998961578400831</v>
      </c>
      <c r="P5">
        <f>'Raw data and fitting summary'!P7</f>
        <v>2.2510822510822504</v>
      </c>
      <c r="Q5">
        <f>'Raw data and fitting summary'!Q7</f>
        <v>1.8637992831541219</v>
      </c>
      <c r="R5">
        <f>'Raw data and fitting summary'!R7</f>
        <v>1.5339233038348083</v>
      </c>
      <c r="X5">
        <f>(($V$3-(($V$3-$V$4)*($C$3/($C$3+$W$3))))*B5/((B5+($T$3-(($T$3-$T$4)*($C$3/($C$3+$W$3))))))*C21)</f>
        <v>13.33333333333333</v>
      </c>
      <c r="Y5">
        <f t="shared" ref="Y5:Y18" si="8">(($V$3-(($V$3-$V$4)*($D$3/($D$3+$W$3))))*B5/((B5+($T$3-(($T$3-$T$4)*($D$3/($D$3+$W$3))))))*D21)</f>
        <v>9.9628043425856063</v>
      </c>
      <c r="Z5">
        <f t="shared" ref="Z5:Z18" si="9">(($V$3-(($V$3-$V$4)*($E$3/($E$3+$W$3))))*B5/((B5+($T$3-(($T$3-$T$4)*($E$3/($E$3+$W$3))))))*E21)</f>
        <v>9.3706062190448858</v>
      </c>
      <c r="AA5">
        <f t="shared" ref="AA5:AA18" si="10">(($V$3-(($V$3-$V$4)*($F$3/($F$3+$W$3))))*B5/((B5+($T$3-(($T$3-$T$4)*($F$3/($F$3+$W$3))))))*F21)</f>
        <v>8.722513574429728</v>
      </c>
      <c r="AB5">
        <f t="shared" ref="AB5:AB18" si="11">(($V$3-(($V$3-$V$4)*($G$3/($G$3+$W$3))))*B5/((B5+($T$3-(($T$3-$T$4)*($G$3/($G$3+$W$3))))))*G21)</f>
        <v>8.0284325362227218</v>
      </c>
      <c r="AC5">
        <f t="shared" ref="AC5:AC18" si="12">(($V$3-(($V$3-$V$4)*($H$3/($H$3+$W$3))))*B5/((B5+($T$3-(($T$3-$T$4)*($H$3/($H$3+$W$3))))))*H21)</f>
        <v>7.302113969633341</v>
      </c>
      <c r="AD5">
        <f t="shared" ref="AD5:AD18" si="13">(($V$3-(($V$3-$V$4)*($I$3/($I$3+$W$3))))*B5/((B5+($T$3-(($T$3-$T$4)*($I$3/($I$3+$W$3))))))*I21)</f>
        <v>6.5602461517394195</v>
      </c>
      <c r="AE5">
        <f t="shared" ref="AE5:AE18" si="14">(($V$3-(($V$3-$V$4)*($J$3/($J$3+$W$3))))*B5/((B5+($T$3-(($T$3-$T$4)*($J$3/($J$3+$W$3))))))*J21)</f>
        <v>5.8210053395634187</v>
      </c>
      <c r="AF5">
        <f t="shared" ref="AF5:AF18" si="15">(($V$3-(($V$3-$V$4)*($K$3/($K$3+$W$3))))*B5/((B5+($T$3-(($T$3-$T$4)*($K$3/($K$3+$W$3))))))*K21)</f>
        <v>5.1023131532923243</v>
      </c>
      <c r="AG5">
        <f t="shared" ref="AG5:AG18" si="16">(($V$3-(($V$3-$V$4)*($L$3/($L$3+$W$3))))*B5/((B5+($T$3-(($T$3-$T$4)*($L$3/($L$3+$W$3))))))*L21)</f>
        <v>4.4201449807553654</v>
      </c>
      <c r="AH5">
        <f t="shared" ref="AH5:AH18" si="17">(($V$3-(($V$3-$V$4)*($M$3/($M$3+$W$3))))*B5/((B5+($T$3-(($T$3-$T$4)*($M$3/($M$3+$W$3))))))*M21)</f>
        <v>3.7872166870593702</v>
      </c>
      <c r="AI5">
        <f t="shared" ref="AI5:AI18" si="18">(($V$3-(($V$3-$V$4)*($N$3/($N$3+$W$3))))*B5/((B5+($T$3-(($T$3-$T$4)*($N$3/($N$3+$W$3))))))*N21)</f>
        <v>3.2122559920929068</v>
      </c>
      <c r="AJ5">
        <f t="shared" ref="AJ5:AJ18" si="19">(($V$3-(($V$3-$V$4)*($O$3/($O$3+$W$3))))*B5/((B5+($T$3-(($T$3-$T$4)*($O$3/($O$3+$W$3))))))*O21)</f>
        <v>2.699896157840084</v>
      </c>
      <c r="AK5">
        <f t="shared" ref="AK5:AK18" si="20">(($V$3-(($V$3-$V$4)*($P$3/($P$3+$W$3))))*B5/((B5+($T$3-(($T$3-$T$4)*($P$3/($P$3+$W$3))))))*P21)</f>
        <v>2.2510822510822508</v>
      </c>
      <c r="AL5">
        <f t="shared" ref="AL5:AL18" si="21">(($V$3-(($V$3-$V$4)*($Q$3/($Q$3+$W$3))))*B5/((B5+($T$3-(($T$3-$T$4)*($Q$3/($Q$3+$W$3))))))*Q21)</f>
        <v>1.8637992831541212</v>
      </c>
      <c r="AM5">
        <f t="shared" ref="AM5:AM18" si="22">(($V$3-(($V$3-$V$4)*($R$3/($R$3+$W$3))))*B5/((B5+($T$3-(($T$3-$T$4)*($R$3/($R$3+$W$3))))))*R21)</f>
        <v>1.5339233038348081</v>
      </c>
      <c r="AO5">
        <f t="shared" ref="AO5:AO18" si="23">IFERROR(X5, 0)</f>
        <v>13.33333333333333</v>
      </c>
      <c r="AP5">
        <f t="shared" si="4"/>
        <v>9.9628043425856063</v>
      </c>
      <c r="AQ5">
        <f t="shared" si="4"/>
        <v>9.3706062190448858</v>
      </c>
      <c r="AR5">
        <f t="shared" si="4"/>
        <v>8.722513574429728</v>
      </c>
      <c r="AS5">
        <f t="shared" si="4"/>
        <v>8.0284325362227218</v>
      </c>
      <c r="AT5">
        <f t="shared" si="4"/>
        <v>7.302113969633341</v>
      </c>
      <c r="AU5">
        <f t="shared" si="4"/>
        <v>6.5602461517394195</v>
      </c>
      <c r="AV5">
        <f t="shared" si="4"/>
        <v>5.8210053395634187</v>
      </c>
      <c r="AW5">
        <f t="shared" si="4"/>
        <v>5.1023131532923243</v>
      </c>
      <c r="AX5">
        <f t="shared" si="4"/>
        <v>4.4201449807553654</v>
      </c>
      <c r="AY5">
        <f t="shared" si="4"/>
        <v>3.7872166870593702</v>
      </c>
      <c r="AZ5">
        <f t="shared" si="4"/>
        <v>3.2122559920929068</v>
      </c>
      <c r="BA5">
        <f t="shared" si="4"/>
        <v>2.699896157840084</v>
      </c>
      <c r="BB5">
        <f t="shared" si="4"/>
        <v>2.2510822510822508</v>
      </c>
      <c r="BC5">
        <f t="shared" si="4"/>
        <v>1.8637992831541212</v>
      </c>
      <c r="BD5">
        <f t="shared" si="4"/>
        <v>1.5339233038348081</v>
      </c>
      <c r="BF5">
        <f t="shared" ref="BF5:BG18" si="24">(C5-AO5)^2</f>
        <v>3.1554436208840472E-30</v>
      </c>
      <c r="BG5">
        <f t="shared" si="24"/>
        <v>0</v>
      </c>
      <c r="BH5">
        <f t="shared" si="5"/>
        <v>3.1554436208840472E-30</v>
      </c>
      <c r="BI5">
        <f t="shared" si="5"/>
        <v>3.1554436208840472E-30</v>
      </c>
      <c r="BJ5">
        <f t="shared" si="5"/>
        <v>3.1554436208840472E-30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7.8886090522101181E-31</v>
      </c>
      <c r="BO5">
        <f t="shared" si="5"/>
        <v>3.1554436208840472E-30</v>
      </c>
      <c r="BP5">
        <f t="shared" si="5"/>
        <v>1.9721522630525295E-31</v>
      </c>
      <c r="BQ5">
        <f t="shared" si="5"/>
        <v>1.9721522630525295E-31</v>
      </c>
      <c r="BR5">
        <f t="shared" si="5"/>
        <v>7.8886090522101181E-31</v>
      </c>
      <c r="BS5">
        <f t="shared" si="5"/>
        <v>1.9721522630525295E-31</v>
      </c>
      <c r="BT5">
        <f t="shared" si="5"/>
        <v>4.4373425918681914E-31</v>
      </c>
      <c r="BU5">
        <f t="shared" si="5"/>
        <v>4.9303806576313238E-32</v>
      </c>
      <c r="BW5">
        <f t="shared" ref="BW5:BW18" si="25">ABS((AO5-C5)/AO5)</f>
        <v>1.332267629550188E-16</v>
      </c>
      <c r="BX5">
        <f t="shared" si="6"/>
        <v>0</v>
      </c>
      <c r="BY5">
        <f t="shared" si="6"/>
        <v>1.8956690718578808E-16</v>
      </c>
      <c r="BZ5">
        <f t="shared" si="6"/>
        <v>2.0365194324348041E-16</v>
      </c>
      <c r="CA5">
        <f t="shared" si="6"/>
        <v>2.2125823831559584E-16</v>
      </c>
      <c r="CB5">
        <f t="shared" si="6"/>
        <v>0</v>
      </c>
      <c r="CC5">
        <f t="shared" si="6"/>
        <v>0</v>
      </c>
      <c r="CD5">
        <f t="shared" si="6"/>
        <v>0</v>
      </c>
      <c r="CE5">
        <f t="shared" si="6"/>
        <v>1.7407367854852622E-16</v>
      </c>
      <c r="CF5">
        <f t="shared" si="6"/>
        <v>4.0187750563256098E-16</v>
      </c>
      <c r="CG5">
        <f t="shared" si="6"/>
        <v>1.172600478254866E-16</v>
      </c>
      <c r="CH5">
        <f t="shared" si="6"/>
        <v>1.3824838709716956E-16</v>
      </c>
      <c r="CI5">
        <f t="shared" si="6"/>
        <v>3.2896762237354627E-16</v>
      </c>
      <c r="CJ5">
        <f t="shared" si="6"/>
        <v>1.9727809129877783E-16</v>
      </c>
      <c r="CK5">
        <f t="shared" si="6"/>
        <v>3.574064121581755E-16</v>
      </c>
      <c r="CL5">
        <f t="shared" si="6"/>
        <v>1.4475600205689541E-16</v>
      </c>
      <c r="CN5">
        <f t="shared" ref="CN5:CN18" si="26">IFERROR(BW5, 0)</f>
        <v>1.332267629550188E-16</v>
      </c>
      <c r="CO5">
        <f t="shared" si="7"/>
        <v>0</v>
      </c>
      <c r="CP5">
        <f t="shared" si="7"/>
        <v>1.8956690718578808E-16</v>
      </c>
      <c r="CQ5">
        <f t="shared" si="7"/>
        <v>2.0365194324348041E-16</v>
      </c>
      <c r="CR5">
        <f t="shared" si="7"/>
        <v>2.2125823831559584E-16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1.7407367854852622E-16</v>
      </c>
      <c r="CW5">
        <f t="shared" si="7"/>
        <v>4.0187750563256098E-16</v>
      </c>
      <c r="CX5">
        <f t="shared" si="7"/>
        <v>1.172600478254866E-16</v>
      </c>
      <c r="CY5">
        <f t="shared" si="7"/>
        <v>1.3824838709716956E-16</v>
      </c>
      <c r="CZ5">
        <f t="shared" si="7"/>
        <v>3.2896762237354627E-16</v>
      </c>
      <c r="DA5">
        <f t="shared" si="7"/>
        <v>1.9727809129877783E-16</v>
      </c>
      <c r="DB5">
        <f t="shared" si="7"/>
        <v>3.574064121581755E-16</v>
      </c>
      <c r="DC5">
        <f t="shared" si="7"/>
        <v>1.4475600205689541E-16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9.6935393603535633</v>
      </c>
      <c r="E6">
        <f>'Raw data and fitting summary'!E8</f>
        <v>9.117346591503134</v>
      </c>
      <c r="F6">
        <f>'Raw data and fitting summary'!F8</f>
        <v>8.4867699643100085</v>
      </c>
      <c r="G6">
        <f>'Raw data and fitting summary'!G8</f>
        <v>7.8114478730815691</v>
      </c>
      <c r="H6">
        <f>'Raw data and fitting summary'!H8</f>
        <v>7.1047595380216295</v>
      </c>
      <c r="I6">
        <f>'Raw data and fitting summary'!I8</f>
        <v>6.3829422016924084</v>
      </c>
      <c r="J6">
        <f>'Raw data and fitting summary'!J8</f>
        <v>5.6636808709265702</v>
      </c>
      <c r="K6">
        <f>'Raw data and fitting summary'!K8</f>
        <v>4.9644127977979382</v>
      </c>
      <c r="L6">
        <f>'Raw data and fitting summary'!L8</f>
        <v>4.3006816028971153</v>
      </c>
      <c r="M6">
        <f>'Raw data and fitting summary'!M8</f>
        <v>3.6848594793010094</v>
      </c>
      <c r="N6">
        <f>'Raw data and fitting summary'!N8</f>
        <v>3.1254382625768828</v>
      </c>
      <c r="O6">
        <f>'Raw data and fitting summary'!O8</f>
        <v>2.6269259914119725</v>
      </c>
      <c r="P6">
        <f>'Raw data and fitting summary'!P8</f>
        <v>2.19024219024219</v>
      </c>
      <c r="Q6">
        <f>'Raw data and fitting summary'!Q8</f>
        <v>1.8134263295553619</v>
      </c>
      <c r="R6">
        <f>'Raw data and fitting summary'!R8</f>
        <v>1.4924659172446784</v>
      </c>
      <c r="X6">
        <f t="shared" ref="X6:X18" si="27">(($V$3-(($V$3-$V$4)*($C$3/($C$3+$W$3))))*B6/((B6+($T$3-(($T$3-$T$4)*($C$3/($C$3+$W$3))))))*C22)</f>
        <v>12.97297297297297</v>
      </c>
      <c r="Y6">
        <f t="shared" si="8"/>
        <v>9.6935393603535616</v>
      </c>
      <c r="Z6">
        <f t="shared" si="9"/>
        <v>9.117346591503134</v>
      </c>
      <c r="AA6">
        <f t="shared" si="10"/>
        <v>8.486769964310005</v>
      </c>
      <c r="AB6">
        <f t="shared" si="11"/>
        <v>7.8114478730815673</v>
      </c>
      <c r="AC6">
        <f t="shared" si="12"/>
        <v>7.1047595380216286</v>
      </c>
      <c r="AD6">
        <f t="shared" si="13"/>
        <v>6.3829422016924093</v>
      </c>
      <c r="AE6">
        <f t="shared" si="14"/>
        <v>5.6636808709265694</v>
      </c>
      <c r="AF6">
        <f t="shared" si="15"/>
        <v>4.9644127977979373</v>
      </c>
      <c r="AG6">
        <f t="shared" si="16"/>
        <v>4.3006816028971127</v>
      </c>
      <c r="AH6">
        <f t="shared" si="17"/>
        <v>3.6848594793010094</v>
      </c>
      <c r="AI6">
        <f t="shared" si="18"/>
        <v>3.125438262576882</v>
      </c>
      <c r="AJ6">
        <f t="shared" si="19"/>
        <v>2.6269259914119734</v>
      </c>
      <c r="AK6">
        <f t="shared" si="20"/>
        <v>2.1902421902421896</v>
      </c>
      <c r="AL6">
        <f t="shared" si="21"/>
        <v>1.813426329555361</v>
      </c>
      <c r="AM6">
        <f t="shared" si="22"/>
        <v>1.4924659172446781</v>
      </c>
      <c r="AO6">
        <f t="shared" si="23"/>
        <v>12.97297297297297</v>
      </c>
      <c r="AP6">
        <f t="shared" si="4"/>
        <v>9.6935393603535616</v>
      </c>
      <c r="AQ6">
        <f t="shared" si="4"/>
        <v>9.117346591503134</v>
      </c>
      <c r="AR6">
        <f t="shared" si="4"/>
        <v>8.486769964310005</v>
      </c>
      <c r="AS6">
        <f t="shared" si="4"/>
        <v>7.8114478730815673</v>
      </c>
      <c r="AT6">
        <f t="shared" si="4"/>
        <v>7.1047595380216286</v>
      </c>
      <c r="AU6">
        <f t="shared" si="4"/>
        <v>6.3829422016924093</v>
      </c>
      <c r="AV6">
        <f t="shared" si="4"/>
        <v>5.6636808709265694</v>
      </c>
      <c r="AW6">
        <f t="shared" si="4"/>
        <v>4.9644127977979373</v>
      </c>
      <c r="AX6">
        <f t="shared" si="4"/>
        <v>4.3006816028971127</v>
      </c>
      <c r="AY6">
        <f t="shared" si="4"/>
        <v>3.6848594793010094</v>
      </c>
      <c r="AZ6">
        <f t="shared" si="4"/>
        <v>3.125438262576882</v>
      </c>
      <c r="BA6">
        <f t="shared" si="4"/>
        <v>2.6269259914119734</v>
      </c>
      <c r="BB6">
        <f t="shared" si="4"/>
        <v>2.1902421902421896</v>
      </c>
      <c r="BC6">
        <f t="shared" si="4"/>
        <v>1.813426329555361</v>
      </c>
      <c r="BD6">
        <f t="shared" si="4"/>
        <v>1.4924659172446781</v>
      </c>
      <c r="BF6">
        <f t="shared" si="24"/>
        <v>1.2621774483536189E-29</v>
      </c>
      <c r="BG6">
        <f t="shared" si="24"/>
        <v>3.1554436208840472E-30</v>
      </c>
      <c r="BH6">
        <f t="shared" si="5"/>
        <v>0</v>
      </c>
      <c r="BI6">
        <f t="shared" si="5"/>
        <v>1.2621774483536189E-29</v>
      </c>
      <c r="BJ6">
        <f t="shared" si="5"/>
        <v>3.1554436208840472E-30</v>
      </c>
      <c r="BK6">
        <f t="shared" si="5"/>
        <v>7.8886090522101181E-31</v>
      </c>
      <c r="BL6">
        <f t="shared" si="5"/>
        <v>7.8886090522101181E-31</v>
      </c>
      <c r="BM6">
        <f t="shared" si="5"/>
        <v>7.8886090522101181E-31</v>
      </c>
      <c r="BN6">
        <f t="shared" si="5"/>
        <v>7.8886090522101181E-31</v>
      </c>
      <c r="BO6">
        <f t="shared" si="5"/>
        <v>7.0997481469891062E-30</v>
      </c>
      <c r="BP6">
        <f t="shared" si="5"/>
        <v>0</v>
      </c>
      <c r="BQ6">
        <f t="shared" si="5"/>
        <v>7.8886090522101181E-31</v>
      </c>
      <c r="BR6">
        <f t="shared" si="5"/>
        <v>7.8886090522101181E-31</v>
      </c>
      <c r="BS6">
        <f t="shared" si="5"/>
        <v>1.9721522630525295E-31</v>
      </c>
      <c r="BT6">
        <f t="shared" si="5"/>
        <v>7.8886090522101181E-31</v>
      </c>
      <c r="BU6">
        <f t="shared" si="5"/>
        <v>4.9303806576313238E-32</v>
      </c>
      <c r="BW6">
        <f t="shared" si="25"/>
        <v>2.7385501274087201E-16</v>
      </c>
      <c r="BX6">
        <f t="shared" si="6"/>
        <v>1.8325162496017963E-16</v>
      </c>
      <c r="BY6">
        <f t="shared" si="6"/>
        <v>0</v>
      </c>
      <c r="BZ6">
        <f t="shared" si="6"/>
        <v>4.1861788333382087E-16</v>
      </c>
      <c r="CA6">
        <f t="shared" si="6"/>
        <v>2.2740430049102906E-16</v>
      </c>
      <c r="CB6">
        <f t="shared" si="6"/>
        <v>1.2501174951058864E-16</v>
      </c>
      <c r="CC6">
        <f t="shared" si="6"/>
        <v>1.3914874859193126E-16</v>
      </c>
      <c r="CD6">
        <f t="shared" si="6"/>
        <v>1.5681999744360961E-16</v>
      </c>
      <c r="CE6">
        <f t="shared" si="6"/>
        <v>1.7890905850820751E-16</v>
      </c>
      <c r="CF6">
        <f t="shared" si="6"/>
        <v>6.1956115451686474E-16</v>
      </c>
      <c r="CG6">
        <f t="shared" si="6"/>
        <v>0</v>
      </c>
      <c r="CH6">
        <f t="shared" si="6"/>
        <v>2.841772401441819E-16</v>
      </c>
      <c r="CI6">
        <f t="shared" si="6"/>
        <v>3.381056118839226E-16</v>
      </c>
      <c r="CJ6">
        <f t="shared" si="6"/>
        <v>2.0275803827929949E-16</v>
      </c>
      <c r="CK6">
        <f t="shared" si="6"/>
        <v>4.8977915740194429E-16</v>
      </c>
      <c r="CL6">
        <f t="shared" si="6"/>
        <v>1.4877700211403141E-16</v>
      </c>
      <c r="CN6">
        <f t="shared" si="26"/>
        <v>2.7385501274087201E-16</v>
      </c>
      <c r="CO6">
        <f t="shared" si="7"/>
        <v>1.8325162496017963E-16</v>
      </c>
      <c r="CP6">
        <f t="shared" si="7"/>
        <v>0</v>
      </c>
      <c r="CQ6">
        <f t="shared" si="7"/>
        <v>4.1861788333382087E-16</v>
      </c>
      <c r="CR6">
        <f t="shared" si="7"/>
        <v>2.2740430049102906E-16</v>
      </c>
      <c r="CS6">
        <f t="shared" si="7"/>
        <v>1.2501174951058864E-16</v>
      </c>
      <c r="CT6">
        <f t="shared" si="7"/>
        <v>1.3914874859193126E-16</v>
      </c>
      <c r="CU6">
        <f t="shared" si="7"/>
        <v>1.5681999744360961E-16</v>
      </c>
      <c r="CV6">
        <f t="shared" si="7"/>
        <v>1.7890905850820751E-16</v>
      </c>
      <c r="CW6">
        <f t="shared" si="7"/>
        <v>6.1956115451686474E-16</v>
      </c>
      <c r="CX6">
        <f t="shared" si="7"/>
        <v>0</v>
      </c>
      <c r="CY6">
        <f t="shared" si="7"/>
        <v>2.841772401441819E-16</v>
      </c>
      <c r="CZ6">
        <f t="shared" si="7"/>
        <v>3.381056118839226E-16</v>
      </c>
      <c r="DA6">
        <f t="shared" si="7"/>
        <v>2.0275803827929949E-16</v>
      </c>
      <c r="DB6">
        <f t="shared" si="7"/>
        <v>4.8977915740194429E-16</v>
      </c>
      <c r="DC6">
        <f t="shared" si="7"/>
        <v>1.4877700211403141E-16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9.3767570283158665</v>
      </c>
      <c r="E7">
        <f>'Raw data and fitting summary'!E9</f>
        <v>8.8193940885128352</v>
      </c>
      <c r="F7">
        <f>'Raw data and fitting summary'!F9</f>
        <v>8.2094245406397466</v>
      </c>
      <c r="G7">
        <f>'Raw data and fitting summary'!G9</f>
        <v>7.5561717987978589</v>
      </c>
      <c r="H7">
        <f>'Raw data and fitting summary'!H9</f>
        <v>6.8725778537725573</v>
      </c>
      <c r="I7">
        <f>'Raw data and fitting summary'!I9</f>
        <v>6.1743493192841603</v>
      </c>
      <c r="J7">
        <f>'Raw data and fitting summary'!J9</f>
        <v>5.4785932607655718</v>
      </c>
      <c r="K7">
        <f>'Raw data and fitting summary'!K9</f>
        <v>4.8021770854515999</v>
      </c>
      <c r="L7">
        <f>'Raw data and fitting summary'!L9</f>
        <v>4.1601364524756397</v>
      </c>
      <c r="M7">
        <f>'Raw data and fitting summary'!M9</f>
        <v>3.5644392348794076</v>
      </c>
      <c r="N7">
        <f>'Raw data and fitting summary'!N9</f>
        <v>3.0232997572639131</v>
      </c>
      <c r="O7">
        <f>'Raw data and fitting summary'!O9</f>
        <v>2.5410787367906664</v>
      </c>
      <c r="P7">
        <f>'Raw data and fitting summary'!P9</f>
        <v>2.1186656480774126</v>
      </c>
      <c r="Q7">
        <f>'Raw data and fitting summary'!Q9</f>
        <v>1.7541640312038795</v>
      </c>
      <c r="R7">
        <f>'Raw data and fitting summary'!R9</f>
        <v>1.4436925212562903</v>
      </c>
      <c r="X7">
        <f t="shared" si="27"/>
        <v>12.549019607843135</v>
      </c>
      <c r="Y7">
        <f t="shared" si="8"/>
        <v>9.3767570283158648</v>
      </c>
      <c r="Z7">
        <f t="shared" si="9"/>
        <v>8.8193940885128335</v>
      </c>
      <c r="AA7">
        <f t="shared" si="10"/>
        <v>8.2094245406397448</v>
      </c>
      <c r="AB7">
        <f t="shared" si="11"/>
        <v>7.5561717987978572</v>
      </c>
      <c r="AC7">
        <f t="shared" si="12"/>
        <v>6.8725778537725573</v>
      </c>
      <c r="AD7">
        <f t="shared" si="13"/>
        <v>6.1743493192841603</v>
      </c>
      <c r="AE7">
        <f t="shared" si="14"/>
        <v>5.4785932607655701</v>
      </c>
      <c r="AF7">
        <f t="shared" si="15"/>
        <v>4.802177085451599</v>
      </c>
      <c r="AG7">
        <f t="shared" si="16"/>
        <v>4.1601364524756388</v>
      </c>
      <c r="AH7">
        <f t="shared" si="17"/>
        <v>3.5644392348794081</v>
      </c>
      <c r="AI7">
        <f t="shared" si="18"/>
        <v>3.0232997572639118</v>
      </c>
      <c r="AJ7">
        <f t="shared" si="19"/>
        <v>2.5410787367906669</v>
      </c>
      <c r="AK7">
        <f t="shared" si="20"/>
        <v>2.1186656480774122</v>
      </c>
      <c r="AL7">
        <f t="shared" si="21"/>
        <v>1.7541640312038786</v>
      </c>
      <c r="AM7">
        <f t="shared" si="22"/>
        <v>1.4436925212562901</v>
      </c>
      <c r="AO7">
        <f t="shared" si="23"/>
        <v>12.549019607843135</v>
      </c>
      <c r="AP7">
        <f t="shared" si="4"/>
        <v>9.3767570283158648</v>
      </c>
      <c r="AQ7">
        <f t="shared" si="4"/>
        <v>8.8193940885128335</v>
      </c>
      <c r="AR7">
        <f t="shared" si="4"/>
        <v>8.2094245406397448</v>
      </c>
      <c r="AS7">
        <f t="shared" si="4"/>
        <v>7.5561717987978572</v>
      </c>
      <c r="AT7">
        <f t="shared" si="4"/>
        <v>6.8725778537725573</v>
      </c>
      <c r="AU7">
        <f t="shared" si="4"/>
        <v>6.1743493192841603</v>
      </c>
      <c r="AV7">
        <f t="shared" si="4"/>
        <v>5.4785932607655701</v>
      </c>
      <c r="AW7">
        <f t="shared" si="4"/>
        <v>4.802177085451599</v>
      </c>
      <c r="AX7">
        <f t="shared" si="4"/>
        <v>4.1601364524756388</v>
      </c>
      <c r="AY7">
        <f t="shared" si="4"/>
        <v>3.5644392348794081</v>
      </c>
      <c r="AZ7">
        <f t="shared" si="4"/>
        <v>3.0232997572639118</v>
      </c>
      <c r="BA7">
        <f t="shared" si="4"/>
        <v>2.5410787367906669</v>
      </c>
      <c r="BB7">
        <f t="shared" si="4"/>
        <v>2.1186656480774122</v>
      </c>
      <c r="BC7">
        <f t="shared" si="4"/>
        <v>1.7541640312038786</v>
      </c>
      <c r="BD7">
        <f t="shared" si="4"/>
        <v>1.4436925212562901</v>
      </c>
      <c r="BF7">
        <f t="shared" si="24"/>
        <v>3.1554436208840472E-30</v>
      </c>
      <c r="BG7">
        <f t="shared" si="24"/>
        <v>3.1554436208840472E-30</v>
      </c>
      <c r="BH7">
        <f t="shared" si="5"/>
        <v>3.1554436208840472E-30</v>
      </c>
      <c r="BI7">
        <f t="shared" si="5"/>
        <v>3.1554436208840472E-30</v>
      </c>
      <c r="BJ7">
        <f t="shared" si="5"/>
        <v>3.1554436208840472E-30</v>
      </c>
      <c r="BK7">
        <f t="shared" si="5"/>
        <v>0</v>
      </c>
      <c r="BL7">
        <f t="shared" si="5"/>
        <v>0</v>
      </c>
      <c r="BM7">
        <f t="shared" si="5"/>
        <v>3.1554436208840472E-30</v>
      </c>
      <c r="BN7">
        <f t="shared" si="5"/>
        <v>7.8886090522101181E-31</v>
      </c>
      <c r="BO7">
        <f t="shared" si="5"/>
        <v>7.8886090522101181E-31</v>
      </c>
      <c r="BP7">
        <f t="shared" si="5"/>
        <v>1.9721522630525295E-31</v>
      </c>
      <c r="BQ7">
        <f t="shared" si="5"/>
        <v>1.7749370367472766E-30</v>
      </c>
      <c r="BR7">
        <f t="shared" si="5"/>
        <v>1.9721522630525295E-31</v>
      </c>
      <c r="BS7">
        <f t="shared" si="5"/>
        <v>1.9721522630525295E-31</v>
      </c>
      <c r="BT7">
        <f t="shared" si="5"/>
        <v>7.8886090522101181E-31</v>
      </c>
      <c r="BU7">
        <f t="shared" si="5"/>
        <v>4.9303806576313238E-32</v>
      </c>
      <c r="BW7">
        <f t="shared" si="25"/>
        <v>1.4155343563970747E-16</v>
      </c>
      <c r="BX7">
        <f t="shared" si="6"/>
        <v>1.8944255823586135E-16</v>
      </c>
      <c r="BY7">
        <f t="shared" si="6"/>
        <v>2.0141483888489984E-16</v>
      </c>
      <c r="BZ7">
        <f t="shared" si="6"/>
        <v>2.1638018969619792E-16</v>
      </c>
      <c r="CA7">
        <f t="shared" si="6"/>
        <v>2.3508687821032054E-16</v>
      </c>
      <c r="CB7">
        <f t="shared" si="6"/>
        <v>0</v>
      </c>
      <c r="CC7">
        <f t="shared" si="6"/>
        <v>0</v>
      </c>
      <c r="CD7">
        <f t="shared" si="6"/>
        <v>3.2423594066043609E-16</v>
      </c>
      <c r="CE7">
        <f t="shared" si="6"/>
        <v>1.8495328345780913E-16</v>
      </c>
      <c r="CF7">
        <f t="shared" si="6"/>
        <v>2.1349742486729798E-16</v>
      </c>
      <c r="CG7">
        <f t="shared" si="6"/>
        <v>1.2458880081457946E-16</v>
      </c>
      <c r="CH7">
        <f t="shared" si="6"/>
        <v>4.4066673387222805E-16</v>
      </c>
      <c r="CI7">
        <f t="shared" si="6"/>
        <v>1.7476404938594649E-16</v>
      </c>
      <c r="CJ7">
        <f t="shared" si="6"/>
        <v>2.0960797200495149E-16</v>
      </c>
      <c r="CK7">
        <f t="shared" si="6"/>
        <v>5.0632575055741539E-16</v>
      </c>
      <c r="CL7">
        <f t="shared" si="6"/>
        <v>1.5380325218545139E-16</v>
      </c>
      <c r="CN7">
        <f t="shared" si="26"/>
        <v>1.4155343563970747E-16</v>
      </c>
      <c r="CO7">
        <f t="shared" si="7"/>
        <v>1.8944255823586135E-16</v>
      </c>
      <c r="CP7">
        <f t="shared" si="7"/>
        <v>2.0141483888489984E-16</v>
      </c>
      <c r="CQ7">
        <f t="shared" si="7"/>
        <v>2.1638018969619792E-16</v>
      </c>
      <c r="CR7">
        <f t="shared" si="7"/>
        <v>2.3508687821032054E-16</v>
      </c>
      <c r="CS7">
        <f t="shared" si="7"/>
        <v>0</v>
      </c>
      <c r="CT7">
        <f t="shared" si="7"/>
        <v>0</v>
      </c>
      <c r="CU7">
        <f t="shared" si="7"/>
        <v>3.2423594066043609E-16</v>
      </c>
      <c r="CV7">
        <f t="shared" si="7"/>
        <v>1.8495328345780913E-16</v>
      </c>
      <c r="CW7">
        <f t="shared" si="7"/>
        <v>2.1349742486729798E-16</v>
      </c>
      <c r="CX7">
        <f t="shared" si="7"/>
        <v>1.2458880081457946E-16</v>
      </c>
      <c r="CY7">
        <f t="shared" si="7"/>
        <v>4.4066673387222805E-16</v>
      </c>
      <c r="CZ7">
        <f t="shared" si="7"/>
        <v>1.7476404938594649E-16</v>
      </c>
      <c r="DA7">
        <f t="shared" si="7"/>
        <v>2.0960797200495149E-16</v>
      </c>
      <c r="DB7">
        <f t="shared" si="7"/>
        <v>5.0632575055741539E-16</v>
      </c>
      <c r="DC7">
        <f t="shared" si="7"/>
        <v>1.5380325218545139E-16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9.0087524353678319</v>
      </c>
      <c r="E8">
        <f>'Raw data and fitting summary'!E10</f>
        <v>8.4732640222446705</v>
      </c>
      <c r="F8">
        <f>'Raw data and fitting summary'!F10</f>
        <v>7.8872336246020787</v>
      </c>
      <c r="G8">
        <f>'Raw data and fitting summary'!G10</f>
        <v>7.2596187454698411</v>
      </c>
      <c r="H8">
        <f>'Raw data and fitting summary'!H10</f>
        <v>6.6028534482084842</v>
      </c>
      <c r="I8">
        <f>'Raw data and fitting summary'!I10</f>
        <v>5.9320279174284236</v>
      </c>
      <c r="J8">
        <f>'Raw data and fitting summary'!J10</f>
        <v>5.2635778266695912</v>
      </c>
      <c r="K8">
        <f>'Raw data and fitting summary'!K10</f>
        <v>4.6137085970115841</v>
      </c>
      <c r="L8">
        <f>'Raw data and fitting summary'!L10</f>
        <v>3.9968657910754972</v>
      </c>
      <c r="M8">
        <f>'Raw data and fitting summary'!M10</f>
        <v>3.4245475851588658</v>
      </c>
      <c r="N8">
        <f>'Raw data and fitting summary'!N10</f>
        <v>2.9046459206366011</v>
      </c>
      <c r="O8">
        <f>'Raw data and fitting summary'!O10</f>
        <v>2.4413503719244702</v>
      </c>
      <c r="P8">
        <f>'Raw data and fitting summary'!P10</f>
        <v>2.0355155049032594</v>
      </c>
      <c r="Q8">
        <f>'Raw data and fitting summary'!Q10</f>
        <v>1.685319289005925</v>
      </c>
      <c r="R8">
        <f>'Raw data and fitting summary'!R10</f>
        <v>1.3870326891818676</v>
      </c>
      <c r="X8">
        <f t="shared" si="27"/>
        <v>12.05651491365777</v>
      </c>
      <c r="Y8">
        <f t="shared" si="8"/>
        <v>9.0087524353678337</v>
      </c>
      <c r="Z8">
        <f t="shared" si="9"/>
        <v>8.4732640222446705</v>
      </c>
      <c r="AA8">
        <f t="shared" si="10"/>
        <v>7.8872336246020787</v>
      </c>
      <c r="AB8">
        <f t="shared" si="11"/>
        <v>7.2596187454698411</v>
      </c>
      <c r="AC8">
        <f t="shared" si="12"/>
        <v>6.6028534482084851</v>
      </c>
      <c r="AD8">
        <f t="shared" si="13"/>
        <v>5.9320279174284236</v>
      </c>
      <c r="AE8">
        <f t="shared" si="14"/>
        <v>5.2635778266695903</v>
      </c>
      <c r="AF8">
        <f t="shared" si="15"/>
        <v>4.6137085970115832</v>
      </c>
      <c r="AG8">
        <f t="shared" si="16"/>
        <v>3.996865791075495</v>
      </c>
      <c r="AH8">
        <f t="shared" si="17"/>
        <v>3.4245475851588654</v>
      </c>
      <c r="AI8">
        <f t="shared" si="18"/>
        <v>2.9046459206365998</v>
      </c>
      <c r="AJ8">
        <f t="shared" si="19"/>
        <v>2.4413503719244707</v>
      </c>
      <c r="AK8">
        <f t="shared" si="20"/>
        <v>2.0355155049032594</v>
      </c>
      <c r="AL8">
        <f t="shared" si="21"/>
        <v>1.6853192890059243</v>
      </c>
      <c r="AM8">
        <f t="shared" si="22"/>
        <v>1.3870326891818672</v>
      </c>
      <c r="AO8">
        <f t="shared" si="23"/>
        <v>12.05651491365777</v>
      </c>
      <c r="AP8">
        <f t="shared" si="4"/>
        <v>9.0087524353678337</v>
      </c>
      <c r="AQ8">
        <f t="shared" si="4"/>
        <v>8.4732640222446705</v>
      </c>
      <c r="AR8">
        <f t="shared" si="4"/>
        <v>7.8872336246020787</v>
      </c>
      <c r="AS8">
        <f t="shared" si="4"/>
        <v>7.2596187454698411</v>
      </c>
      <c r="AT8">
        <f t="shared" si="4"/>
        <v>6.6028534482084851</v>
      </c>
      <c r="AU8">
        <f t="shared" si="4"/>
        <v>5.9320279174284236</v>
      </c>
      <c r="AV8">
        <f t="shared" si="4"/>
        <v>5.2635778266695903</v>
      </c>
      <c r="AW8">
        <f t="shared" si="4"/>
        <v>4.6137085970115832</v>
      </c>
      <c r="AX8">
        <f t="shared" si="4"/>
        <v>3.996865791075495</v>
      </c>
      <c r="AY8">
        <f t="shared" si="4"/>
        <v>3.4245475851588654</v>
      </c>
      <c r="AZ8">
        <f t="shared" si="4"/>
        <v>2.9046459206365998</v>
      </c>
      <c r="BA8">
        <f t="shared" si="4"/>
        <v>2.4413503719244707</v>
      </c>
      <c r="BB8">
        <f t="shared" si="4"/>
        <v>2.0355155049032594</v>
      </c>
      <c r="BC8">
        <f t="shared" si="4"/>
        <v>1.6853192890059243</v>
      </c>
      <c r="BD8">
        <f t="shared" si="4"/>
        <v>1.3870326891818672</v>
      </c>
      <c r="BF8">
        <f t="shared" si="24"/>
        <v>0</v>
      </c>
      <c r="BG8">
        <f t="shared" si="24"/>
        <v>3.1554436208840472E-30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7.8886090522101181E-31</v>
      </c>
      <c r="BL8">
        <f t="shared" si="5"/>
        <v>0</v>
      </c>
      <c r="BM8">
        <f t="shared" si="5"/>
        <v>7.8886090522101181E-31</v>
      </c>
      <c r="BN8">
        <f t="shared" si="5"/>
        <v>7.8886090522101181E-31</v>
      </c>
      <c r="BO8">
        <f t="shared" si="5"/>
        <v>4.9303806576313238E-30</v>
      </c>
      <c r="BP8">
        <f t="shared" si="5"/>
        <v>1.9721522630525295E-31</v>
      </c>
      <c r="BQ8">
        <f t="shared" si="5"/>
        <v>1.7749370367472766E-30</v>
      </c>
      <c r="BR8">
        <f t="shared" si="5"/>
        <v>1.9721522630525295E-31</v>
      </c>
      <c r="BS8">
        <f t="shared" si="5"/>
        <v>0</v>
      </c>
      <c r="BT8">
        <f t="shared" si="5"/>
        <v>4.4373425918681914E-31</v>
      </c>
      <c r="BU8">
        <f t="shared" si="5"/>
        <v>1.9721522630525295E-31</v>
      </c>
      <c r="BW8">
        <f t="shared" si="25"/>
        <v>0</v>
      </c>
      <c r="BX8">
        <f t="shared" si="6"/>
        <v>1.9718122483046349E-16</v>
      </c>
      <c r="BY8">
        <f t="shared" si="6"/>
        <v>0</v>
      </c>
      <c r="BZ8">
        <f t="shared" si="6"/>
        <v>0</v>
      </c>
      <c r="CA8">
        <f t="shared" si="6"/>
        <v>0</v>
      </c>
      <c r="CB8">
        <f t="shared" si="6"/>
        <v>1.345143318213597E-16</v>
      </c>
      <c r="CC8">
        <f t="shared" si="6"/>
        <v>0</v>
      </c>
      <c r="CD8">
        <f t="shared" si="6"/>
        <v>1.6874043643847859E-16</v>
      </c>
      <c r="CE8">
        <f t="shared" si="6"/>
        <v>1.9250856464481112E-16</v>
      </c>
      <c r="CF8">
        <f t="shared" si="6"/>
        <v>5.5554681225681717E-16</v>
      </c>
      <c r="CG8">
        <f t="shared" si="6"/>
        <v>1.2967821261256068E-16</v>
      </c>
      <c r="CH8">
        <f t="shared" si="6"/>
        <v>4.5866782594217199E-16</v>
      </c>
      <c r="CI8">
        <f t="shared" si="6"/>
        <v>1.8190310369092799E-16</v>
      </c>
      <c r="CJ8">
        <f t="shared" si="6"/>
        <v>0</v>
      </c>
      <c r="CK8">
        <f t="shared" si="6"/>
        <v>3.9525674400131563E-16</v>
      </c>
      <c r="CL8">
        <f t="shared" si="6"/>
        <v>3.2017212954945274E-16</v>
      </c>
      <c r="CN8">
        <f t="shared" si="26"/>
        <v>0</v>
      </c>
      <c r="CO8">
        <f t="shared" si="7"/>
        <v>1.9718122483046349E-16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1.345143318213597E-16</v>
      </c>
      <c r="CT8">
        <f t="shared" si="7"/>
        <v>0</v>
      </c>
      <c r="CU8">
        <f t="shared" si="7"/>
        <v>1.6874043643847859E-16</v>
      </c>
      <c r="CV8">
        <f t="shared" si="7"/>
        <v>1.9250856464481112E-16</v>
      </c>
      <c r="CW8">
        <f t="shared" si="7"/>
        <v>5.5554681225681717E-16</v>
      </c>
      <c r="CX8">
        <f t="shared" si="7"/>
        <v>1.2967821261256068E-16</v>
      </c>
      <c r="CY8">
        <f t="shared" si="7"/>
        <v>4.5866782594217199E-16</v>
      </c>
      <c r="CZ8">
        <f t="shared" si="7"/>
        <v>1.8190310369092799E-16</v>
      </c>
      <c r="DA8">
        <f t="shared" si="7"/>
        <v>0</v>
      </c>
      <c r="DB8">
        <f t="shared" si="7"/>
        <v>3.9525674400131563E-16</v>
      </c>
      <c r="DC8">
        <f t="shared" si="7"/>
        <v>3.2017212954945274E-16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8.5874677161680655</v>
      </c>
      <c r="E9">
        <f>'Raw data and fitting summary'!E11</f>
        <v>8.0770208487390267</v>
      </c>
      <c r="F9">
        <f>'Raw data and fitting summary'!F11</f>
        <v>7.5183955389023938</v>
      </c>
      <c r="G9">
        <f>'Raw data and fitting summary'!G11</f>
        <v>6.920130401592651</v>
      </c>
      <c r="H9">
        <f>'Raw data and fitting summary'!H11</f>
        <v>6.2940780344314327</v>
      </c>
      <c r="I9">
        <f>'Raw data and fitting summary'!I11</f>
        <v>5.6546229456070423</v>
      </c>
      <c r="J9">
        <f>'Raw data and fitting summary'!J11</f>
        <v>5.01743221187958</v>
      </c>
      <c r="K9">
        <f>'Raw data and fitting summary'!K11</f>
        <v>4.3979534250600514</v>
      </c>
      <c r="L9">
        <f>'Raw data and fitting summary'!L11</f>
        <v>3.8099566164086673</v>
      </c>
      <c r="M9">
        <f>'Raw data and fitting summary'!M11</f>
        <v>3.2644022622464615</v>
      </c>
      <c r="N9">
        <f>'Raw data and fitting summary'!N11</f>
        <v>2.7688132457097119</v>
      </c>
      <c r="O9">
        <f>'Raw data and fitting summary'!O11</f>
        <v>2.3271832202257956</v>
      </c>
      <c r="P9">
        <f>'Raw data and fitting summary'!P11</f>
        <v>1.9403267888116369</v>
      </c>
      <c r="Q9">
        <f>'Raw data and fitting summary'!Q11</f>
        <v>1.6065071262203878</v>
      </c>
      <c r="R9">
        <f>'Raw data and fitting summary'!R11</f>
        <v>1.3221695817566026</v>
      </c>
      <c r="U9" t="str">
        <f>BI1</f>
        <v>Sum R2</v>
      </c>
      <c r="V9">
        <f>BJ1</f>
        <v>2.075320478313465E-28</v>
      </c>
      <c r="X9">
        <f t="shared" si="27"/>
        <v>11.492704826038159</v>
      </c>
      <c r="Y9">
        <f t="shared" si="8"/>
        <v>8.5874677161680655</v>
      </c>
      <c r="Z9">
        <f t="shared" si="9"/>
        <v>8.0770208487390285</v>
      </c>
      <c r="AA9">
        <f t="shared" si="10"/>
        <v>7.518395538902392</v>
      </c>
      <c r="AB9">
        <f t="shared" si="11"/>
        <v>6.920130401592651</v>
      </c>
      <c r="AC9">
        <f t="shared" si="12"/>
        <v>6.2940780344314327</v>
      </c>
      <c r="AD9">
        <f t="shared" si="13"/>
        <v>5.6546229456070431</v>
      </c>
      <c r="AE9">
        <f t="shared" si="14"/>
        <v>5.01743221187958</v>
      </c>
      <c r="AF9">
        <f t="shared" si="15"/>
        <v>4.3979534250600505</v>
      </c>
      <c r="AG9">
        <f t="shared" si="16"/>
        <v>3.809956616408666</v>
      </c>
      <c r="AH9">
        <f t="shared" si="17"/>
        <v>3.264402262246461</v>
      </c>
      <c r="AI9">
        <f t="shared" si="18"/>
        <v>2.768813245709711</v>
      </c>
      <c r="AJ9">
        <f t="shared" si="19"/>
        <v>2.327183220225796</v>
      </c>
      <c r="AK9">
        <f t="shared" si="20"/>
        <v>1.9403267888116371</v>
      </c>
      <c r="AL9">
        <f t="shared" si="21"/>
        <v>1.6065071262203872</v>
      </c>
      <c r="AM9">
        <f t="shared" si="22"/>
        <v>1.3221695817566022</v>
      </c>
      <c r="AO9">
        <f t="shared" si="23"/>
        <v>11.492704826038159</v>
      </c>
      <c r="AP9">
        <f t="shared" si="4"/>
        <v>8.5874677161680655</v>
      </c>
      <c r="AQ9">
        <f t="shared" si="4"/>
        <v>8.0770208487390285</v>
      </c>
      <c r="AR9">
        <f t="shared" si="4"/>
        <v>7.518395538902392</v>
      </c>
      <c r="AS9">
        <f t="shared" si="4"/>
        <v>6.920130401592651</v>
      </c>
      <c r="AT9">
        <f t="shared" si="4"/>
        <v>6.2940780344314327</v>
      </c>
      <c r="AU9">
        <f t="shared" si="4"/>
        <v>5.6546229456070431</v>
      </c>
      <c r="AV9">
        <f t="shared" si="4"/>
        <v>5.01743221187958</v>
      </c>
      <c r="AW9">
        <f t="shared" si="4"/>
        <v>4.3979534250600505</v>
      </c>
      <c r="AX9">
        <f t="shared" si="4"/>
        <v>3.809956616408666</v>
      </c>
      <c r="AY9">
        <f t="shared" si="4"/>
        <v>3.264402262246461</v>
      </c>
      <c r="AZ9">
        <f t="shared" si="4"/>
        <v>2.768813245709711</v>
      </c>
      <c r="BA9">
        <f t="shared" si="4"/>
        <v>2.327183220225796</v>
      </c>
      <c r="BB9">
        <f t="shared" si="4"/>
        <v>1.9403267888116371</v>
      </c>
      <c r="BC9">
        <f t="shared" si="4"/>
        <v>1.6065071262203872</v>
      </c>
      <c r="BD9">
        <f t="shared" si="4"/>
        <v>1.3221695817566022</v>
      </c>
      <c r="BF9">
        <f t="shared" si="24"/>
        <v>3.1554436208840472E-30</v>
      </c>
      <c r="BG9">
        <f t="shared" si="24"/>
        <v>0</v>
      </c>
      <c r="BH9">
        <f t="shared" si="5"/>
        <v>3.1554436208840472E-30</v>
      </c>
      <c r="BI9">
        <f t="shared" si="5"/>
        <v>3.1554436208840472E-30</v>
      </c>
      <c r="BJ9">
        <f t="shared" si="5"/>
        <v>0</v>
      </c>
      <c r="BK9">
        <f t="shared" si="5"/>
        <v>0</v>
      </c>
      <c r="BL9">
        <f t="shared" si="5"/>
        <v>7.8886090522101181E-31</v>
      </c>
      <c r="BM9">
        <f t="shared" si="5"/>
        <v>0</v>
      </c>
      <c r="BN9">
        <f t="shared" si="5"/>
        <v>7.8886090522101181E-31</v>
      </c>
      <c r="BO9">
        <f t="shared" si="5"/>
        <v>1.7749370367472766E-30</v>
      </c>
      <c r="BP9">
        <f t="shared" si="5"/>
        <v>1.9721522630525295E-31</v>
      </c>
      <c r="BQ9">
        <f t="shared" si="5"/>
        <v>7.8886090522101181E-31</v>
      </c>
      <c r="BR9">
        <f t="shared" si="5"/>
        <v>1.9721522630525295E-31</v>
      </c>
      <c r="BS9">
        <f t="shared" si="5"/>
        <v>4.9303806576313238E-32</v>
      </c>
      <c r="BT9">
        <f t="shared" si="5"/>
        <v>4.4373425918681914E-31</v>
      </c>
      <c r="BU9">
        <f t="shared" si="5"/>
        <v>1.9721522630525295E-31</v>
      </c>
      <c r="BW9">
        <f t="shared" si="25"/>
        <v>1.5456386170953353E-16</v>
      </c>
      <c r="BX9">
        <f t="shared" si="6"/>
        <v>0</v>
      </c>
      <c r="BY9">
        <f t="shared" si="6"/>
        <v>2.1992723216476188E-16</v>
      </c>
      <c r="BZ9">
        <f t="shared" si="6"/>
        <v>2.3626807477856905E-16</v>
      </c>
      <c r="CA9">
        <f t="shared" si="6"/>
        <v>0</v>
      </c>
      <c r="CB9">
        <f t="shared" si="6"/>
        <v>0</v>
      </c>
      <c r="CC9">
        <f t="shared" si="6"/>
        <v>1.5707120142999672E-16</v>
      </c>
      <c r="CD9">
        <f t="shared" si="6"/>
        <v>0</v>
      </c>
      <c r="CE9">
        <f t="shared" si="6"/>
        <v>2.0195266612856361E-16</v>
      </c>
      <c r="CF9">
        <f t="shared" si="6"/>
        <v>3.496805249205193E-16</v>
      </c>
      <c r="CG9">
        <f t="shared" si="6"/>
        <v>1.3603997736003716E-16</v>
      </c>
      <c r="CH9">
        <f t="shared" si="6"/>
        <v>3.2077946068640124E-16</v>
      </c>
      <c r="CI9">
        <f t="shared" si="6"/>
        <v>1.9082692157215479E-16</v>
      </c>
      <c r="CJ9">
        <f t="shared" si="6"/>
        <v>1.1443670530417386E-16</v>
      </c>
      <c r="CK9">
        <f t="shared" si="6"/>
        <v>4.1464728285538336E-16</v>
      </c>
      <c r="CL9">
        <f t="shared" si="6"/>
        <v>3.3587916102264018E-16</v>
      </c>
      <c r="CN9">
        <f t="shared" si="26"/>
        <v>1.5456386170953353E-16</v>
      </c>
      <c r="CO9">
        <f t="shared" si="7"/>
        <v>0</v>
      </c>
      <c r="CP9">
        <f t="shared" si="7"/>
        <v>2.1992723216476188E-16</v>
      </c>
      <c r="CQ9">
        <f t="shared" si="7"/>
        <v>2.3626807477856905E-16</v>
      </c>
      <c r="CR9">
        <f t="shared" si="7"/>
        <v>0</v>
      </c>
      <c r="CS9">
        <f t="shared" si="7"/>
        <v>0</v>
      </c>
      <c r="CT9">
        <f t="shared" si="7"/>
        <v>1.5707120142999672E-16</v>
      </c>
      <c r="CU9">
        <f t="shared" si="7"/>
        <v>0</v>
      </c>
      <c r="CV9">
        <f t="shared" si="7"/>
        <v>2.0195266612856361E-16</v>
      </c>
      <c r="CW9">
        <f t="shared" si="7"/>
        <v>3.496805249205193E-16</v>
      </c>
      <c r="CX9">
        <f t="shared" si="7"/>
        <v>1.3603997736003716E-16</v>
      </c>
      <c r="CY9">
        <f t="shared" si="7"/>
        <v>3.2077946068640124E-16</v>
      </c>
      <c r="CZ9">
        <f t="shared" si="7"/>
        <v>1.9082692157215479E-16</v>
      </c>
      <c r="DA9">
        <f t="shared" si="7"/>
        <v>1.1443670530417386E-16</v>
      </c>
      <c r="DB9">
        <f t="shared" si="7"/>
        <v>4.1464728285538336E-16</v>
      </c>
      <c r="DC9">
        <f t="shared" si="7"/>
        <v>3.3587916102264018E-16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8.1132106407412703</v>
      </c>
      <c r="E10">
        <f>'Raw data and fitting summary'!E12</f>
        <v>7.6309540438912862</v>
      </c>
      <c r="F10">
        <f>'Raw data and fitting summary'!F12</f>
        <v>7.1031797386183966</v>
      </c>
      <c r="G10">
        <f>'Raw data and fitting summary'!G12</f>
        <v>6.537954780757147</v>
      </c>
      <c r="H10">
        <f>'Raw data and fitting summary'!H12</f>
        <v>5.9464771886666847</v>
      </c>
      <c r="I10">
        <f>'Raw data and fitting summary'!I12</f>
        <v>5.3423370623337005</v>
      </c>
      <c r="J10">
        <f>'Raw data and fitting summary'!J12</f>
        <v>4.7403362383508414</v>
      </c>
      <c r="K10">
        <f>'Raw data and fitting summary'!K12</f>
        <v>4.1550691897801597</v>
      </c>
      <c r="L10">
        <f>'Raw data and fitting summary'!L12</f>
        <v>3.5995454751825986</v>
      </c>
      <c r="M10">
        <f>'Raw data and fitting summary'!M12</f>
        <v>3.0841202604876878</v>
      </c>
      <c r="N10">
        <f>'Raw data and fitting summary'!N12</f>
        <v>2.6159009651964511</v>
      </c>
      <c r="O10">
        <f>'Raw data and fitting summary'!O12</f>
        <v>2.1986606866355221</v>
      </c>
      <c r="P10">
        <f>'Raw data and fitting summary'!P12</f>
        <v>1.8331690400259804</v>
      </c>
      <c r="Q10">
        <f>'Raw data and fitting summary'!Q12</f>
        <v>1.5177851191612961</v>
      </c>
      <c r="R10">
        <f>'Raw data and fitting summary'!R12</f>
        <v>1.249150584796465</v>
      </c>
      <c r="U10" s="4" t="s">
        <v>39</v>
      </c>
      <c r="V10">
        <f>CR1</f>
        <v>4.4918069595336002E-14</v>
      </c>
      <c r="X10">
        <f t="shared" si="27"/>
        <v>10.858001237076962</v>
      </c>
      <c r="Y10">
        <f t="shared" si="8"/>
        <v>8.1132106407412703</v>
      </c>
      <c r="Z10">
        <f t="shared" si="9"/>
        <v>7.6309540438912862</v>
      </c>
      <c r="AA10">
        <f t="shared" si="10"/>
        <v>7.1031797386183957</v>
      </c>
      <c r="AB10">
        <f t="shared" si="11"/>
        <v>6.5379547807571461</v>
      </c>
      <c r="AC10">
        <f t="shared" si="12"/>
        <v>5.9464771886666856</v>
      </c>
      <c r="AD10">
        <f t="shared" si="13"/>
        <v>5.3423370623337014</v>
      </c>
      <c r="AE10">
        <f t="shared" si="14"/>
        <v>4.7403362383508414</v>
      </c>
      <c r="AF10">
        <f t="shared" si="15"/>
        <v>4.1550691897801597</v>
      </c>
      <c r="AG10">
        <f t="shared" si="16"/>
        <v>3.5995454751825977</v>
      </c>
      <c r="AH10">
        <f t="shared" si="17"/>
        <v>3.0841202604876878</v>
      </c>
      <c r="AI10">
        <f t="shared" si="18"/>
        <v>2.6159009651964507</v>
      </c>
      <c r="AJ10">
        <f t="shared" si="19"/>
        <v>2.1986606866355229</v>
      </c>
      <c r="AK10">
        <f t="shared" si="20"/>
        <v>1.8331690400259808</v>
      </c>
      <c r="AL10">
        <f t="shared" si="21"/>
        <v>1.5177851191612952</v>
      </c>
      <c r="AM10">
        <f t="shared" si="22"/>
        <v>1.2491505847964648</v>
      </c>
      <c r="AO10">
        <f t="shared" si="23"/>
        <v>10.858001237076962</v>
      </c>
      <c r="AP10">
        <f t="shared" si="4"/>
        <v>8.1132106407412703</v>
      </c>
      <c r="AQ10">
        <f t="shared" si="4"/>
        <v>7.6309540438912862</v>
      </c>
      <c r="AR10">
        <f t="shared" si="4"/>
        <v>7.1031797386183957</v>
      </c>
      <c r="AS10">
        <f t="shared" si="4"/>
        <v>6.5379547807571461</v>
      </c>
      <c r="AT10">
        <f t="shared" si="4"/>
        <v>5.9464771886666856</v>
      </c>
      <c r="AU10">
        <f t="shared" si="4"/>
        <v>5.3423370623337014</v>
      </c>
      <c r="AV10">
        <f t="shared" si="4"/>
        <v>4.7403362383508414</v>
      </c>
      <c r="AW10">
        <f t="shared" si="4"/>
        <v>4.1550691897801597</v>
      </c>
      <c r="AX10">
        <f t="shared" si="4"/>
        <v>3.5995454751825977</v>
      </c>
      <c r="AY10">
        <f t="shared" si="4"/>
        <v>3.0841202604876878</v>
      </c>
      <c r="AZ10">
        <f t="shared" si="4"/>
        <v>2.6159009651964507</v>
      </c>
      <c r="BA10">
        <f t="shared" si="4"/>
        <v>2.1986606866355229</v>
      </c>
      <c r="BB10">
        <f t="shared" si="4"/>
        <v>1.8331690400259808</v>
      </c>
      <c r="BC10">
        <f t="shared" si="4"/>
        <v>1.5177851191612952</v>
      </c>
      <c r="BD10">
        <f t="shared" si="4"/>
        <v>1.2491505847964648</v>
      </c>
      <c r="BF10">
        <f t="shared" si="24"/>
        <v>3.1554436208840472E-30</v>
      </c>
      <c r="BG10">
        <f t="shared" si="24"/>
        <v>0</v>
      </c>
      <c r="BH10">
        <f t="shared" si="5"/>
        <v>0</v>
      </c>
      <c r="BI10">
        <f t="shared" si="5"/>
        <v>7.8886090522101181E-31</v>
      </c>
      <c r="BJ10">
        <f t="shared" si="5"/>
        <v>7.8886090522101181E-31</v>
      </c>
      <c r="BK10">
        <f t="shared" si="5"/>
        <v>7.8886090522101181E-31</v>
      </c>
      <c r="BL10">
        <f t="shared" si="5"/>
        <v>7.8886090522101181E-31</v>
      </c>
      <c r="BM10">
        <f t="shared" si="5"/>
        <v>0</v>
      </c>
      <c r="BN10">
        <f t="shared" si="5"/>
        <v>0</v>
      </c>
      <c r="BO10">
        <f t="shared" si="5"/>
        <v>7.8886090522101181E-31</v>
      </c>
      <c r="BP10">
        <f t="shared" si="5"/>
        <v>0</v>
      </c>
      <c r="BQ10">
        <f t="shared" si="5"/>
        <v>1.9721522630525295E-31</v>
      </c>
      <c r="BR10">
        <f t="shared" si="5"/>
        <v>7.8886090522101181E-31</v>
      </c>
      <c r="BS10">
        <f t="shared" si="5"/>
        <v>1.9721522630525295E-31</v>
      </c>
      <c r="BT10">
        <f t="shared" si="5"/>
        <v>7.8886090522101181E-31</v>
      </c>
      <c r="BU10">
        <f t="shared" si="5"/>
        <v>4.9303806576313238E-32</v>
      </c>
      <c r="BW10">
        <f t="shared" si="25"/>
        <v>1.6359887981357941E-16</v>
      </c>
      <c r="BX10">
        <f t="shared" si="6"/>
        <v>0</v>
      </c>
      <c r="BY10">
        <f t="shared" si="6"/>
        <v>0</v>
      </c>
      <c r="BZ10">
        <f t="shared" si="6"/>
        <v>1.2503955304288561E-16</v>
      </c>
      <c r="CA10">
        <f t="shared" si="6"/>
        <v>1.3584958132690958E-16</v>
      </c>
      <c r="CB10">
        <f t="shared" si="6"/>
        <v>1.4936211668193952E-16</v>
      </c>
      <c r="CC10">
        <f t="shared" si="6"/>
        <v>1.66252785875727E-16</v>
      </c>
      <c r="CD10">
        <f t="shared" si="6"/>
        <v>0</v>
      </c>
      <c r="CE10">
        <f t="shared" si="6"/>
        <v>0</v>
      </c>
      <c r="CF10">
        <f t="shared" si="6"/>
        <v>2.4674738125237042E-16</v>
      </c>
      <c r="CG10">
        <f t="shared" si="6"/>
        <v>0</v>
      </c>
      <c r="CH10">
        <f t="shared" si="6"/>
        <v>1.6976529912962975E-16</v>
      </c>
      <c r="CI10">
        <f t="shared" si="6"/>
        <v>4.0396338784737667E-16</v>
      </c>
      <c r="CJ10">
        <f t="shared" si="6"/>
        <v>2.4225218741626182E-16</v>
      </c>
      <c r="CK10">
        <f t="shared" si="6"/>
        <v>5.8518060856395738E-16</v>
      </c>
      <c r="CL10">
        <f t="shared" si="6"/>
        <v>1.7775647518206222E-16</v>
      </c>
      <c r="CN10">
        <f t="shared" si="26"/>
        <v>1.6359887981357941E-16</v>
      </c>
      <c r="CO10">
        <f t="shared" si="7"/>
        <v>0</v>
      </c>
      <c r="CP10">
        <f t="shared" si="7"/>
        <v>0</v>
      </c>
      <c r="CQ10">
        <f t="shared" si="7"/>
        <v>1.2503955304288561E-16</v>
      </c>
      <c r="CR10">
        <f t="shared" si="7"/>
        <v>1.3584958132690958E-16</v>
      </c>
      <c r="CS10">
        <f t="shared" si="7"/>
        <v>1.4936211668193952E-16</v>
      </c>
      <c r="CT10">
        <f t="shared" si="7"/>
        <v>1.66252785875727E-16</v>
      </c>
      <c r="CU10">
        <f t="shared" si="7"/>
        <v>0</v>
      </c>
      <c r="CV10">
        <f t="shared" si="7"/>
        <v>0</v>
      </c>
      <c r="CW10">
        <f t="shared" si="7"/>
        <v>2.4674738125237042E-16</v>
      </c>
      <c r="CX10">
        <f t="shared" si="7"/>
        <v>0</v>
      </c>
      <c r="CY10">
        <f t="shared" si="7"/>
        <v>1.6976529912962975E-16</v>
      </c>
      <c r="CZ10">
        <f t="shared" si="7"/>
        <v>4.0396338784737667E-16</v>
      </c>
      <c r="DA10">
        <f t="shared" si="7"/>
        <v>2.4225218741626182E-16</v>
      </c>
      <c r="DB10">
        <f t="shared" si="7"/>
        <v>5.8518060856395738E-16</v>
      </c>
      <c r="DC10">
        <f t="shared" si="7"/>
        <v>1.7775647518206222E-16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7.5892963710676318</v>
      </c>
      <c r="E11">
        <f>'Raw data and fitting summary'!E13</f>
        <v>7.1381817134476222</v>
      </c>
      <c r="F11">
        <f>'Raw data and fitting summary'!F13</f>
        <v>6.644488674142492</v>
      </c>
      <c r="G11">
        <f>'Raw data and fitting summary'!G13</f>
        <v>6.115763375184728</v>
      </c>
      <c r="H11">
        <f>'Raw data and fitting summary'!H13</f>
        <v>5.5624807178014084</v>
      </c>
      <c r="I11">
        <f>'Raw data and fitting summary'!I13</f>
        <v>4.9973532150873474</v>
      </c>
      <c r="J11">
        <f>'Raw data and fitting summary'!J13</f>
        <v>4.4342268683004971</v>
      </c>
      <c r="K11">
        <f>'Raw data and fitting summary'!K13</f>
        <v>3.8867537057625756</v>
      </c>
      <c r="L11">
        <f>'Raw data and fitting summary'!L13</f>
        <v>3.367103187869442</v>
      </c>
      <c r="M11">
        <f>'Raw data and fitting summary'!M13</f>
        <v>2.8849617909978029</v>
      </c>
      <c r="N11">
        <f>'Raw data and fitting summary'!N13</f>
        <v>2.4469779697996188</v>
      </c>
      <c r="O11">
        <f>'Raw data and fitting summary'!O13</f>
        <v>2.0566811721244154</v>
      </c>
      <c r="P11">
        <f>'Raw data and fitting summary'!P13</f>
        <v>1.7147913149400968</v>
      </c>
      <c r="Q11">
        <f>'Raw data and fitting summary'!Q13</f>
        <v>1.4197734543052418</v>
      </c>
      <c r="R11">
        <f>'Raw data and fitting summary'!R13</f>
        <v>1.1684861172600662</v>
      </c>
      <c r="X11">
        <f t="shared" si="27"/>
        <v>10.15684086541442</v>
      </c>
      <c r="Y11">
        <f t="shared" si="8"/>
        <v>7.58929637106763</v>
      </c>
      <c r="Z11">
        <f t="shared" si="9"/>
        <v>7.1381817134476213</v>
      </c>
      <c r="AA11">
        <f t="shared" si="10"/>
        <v>6.6444886741424911</v>
      </c>
      <c r="AB11">
        <f t="shared" si="11"/>
        <v>6.1157633751847262</v>
      </c>
      <c r="AC11">
        <f t="shared" si="12"/>
        <v>5.5624807178014084</v>
      </c>
      <c r="AD11">
        <f t="shared" si="13"/>
        <v>4.9973532150873474</v>
      </c>
      <c r="AE11">
        <f t="shared" si="14"/>
        <v>4.4342268683004962</v>
      </c>
      <c r="AF11">
        <f t="shared" si="15"/>
        <v>3.8867537057625747</v>
      </c>
      <c r="AG11">
        <f t="shared" si="16"/>
        <v>3.3671031878694402</v>
      </c>
      <c r="AH11">
        <f t="shared" si="17"/>
        <v>2.8849617909978025</v>
      </c>
      <c r="AI11">
        <f t="shared" si="18"/>
        <v>2.4469779697996183</v>
      </c>
      <c r="AJ11">
        <f t="shared" si="19"/>
        <v>2.0566811721244158</v>
      </c>
      <c r="AK11">
        <f t="shared" si="20"/>
        <v>1.7147913149400966</v>
      </c>
      <c r="AL11">
        <f t="shared" si="21"/>
        <v>1.4197734543052412</v>
      </c>
      <c r="AM11">
        <f t="shared" si="22"/>
        <v>1.168486117260066</v>
      </c>
      <c r="AO11">
        <f t="shared" si="23"/>
        <v>10.15684086541442</v>
      </c>
      <c r="AP11">
        <f t="shared" si="4"/>
        <v>7.58929637106763</v>
      </c>
      <c r="AQ11">
        <f t="shared" si="4"/>
        <v>7.1381817134476213</v>
      </c>
      <c r="AR11">
        <f t="shared" si="4"/>
        <v>6.6444886741424911</v>
      </c>
      <c r="AS11">
        <f t="shared" si="4"/>
        <v>6.1157633751847262</v>
      </c>
      <c r="AT11">
        <f t="shared" si="4"/>
        <v>5.5624807178014084</v>
      </c>
      <c r="AU11">
        <f t="shared" si="4"/>
        <v>4.9973532150873474</v>
      </c>
      <c r="AV11">
        <f t="shared" si="4"/>
        <v>4.4342268683004962</v>
      </c>
      <c r="AW11">
        <f t="shared" si="4"/>
        <v>3.8867537057625747</v>
      </c>
      <c r="AX11">
        <f t="shared" si="4"/>
        <v>3.3671031878694402</v>
      </c>
      <c r="AY11">
        <f t="shared" si="4"/>
        <v>2.8849617909978025</v>
      </c>
      <c r="AZ11">
        <f t="shared" si="4"/>
        <v>2.4469779697996183</v>
      </c>
      <c r="BA11">
        <f t="shared" si="4"/>
        <v>2.0566811721244158</v>
      </c>
      <c r="BB11">
        <f t="shared" si="4"/>
        <v>1.7147913149400966</v>
      </c>
      <c r="BC11">
        <f t="shared" si="4"/>
        <v>1.4197734543052412</v>
      </c>
      <c r="BD11">
        <f t="shared" si="4"/>
        <v>1.168486117260066</v>
      </c>
      <c r="BF11">
        <f t="shared" si="24"/>
        <v>3.1554436208840472E-30</v>
      </c>
      <c r="BG11">
        <f t="shared" si="24"/>
        <v>3.1554436208840472E-30</v>
      </c>
      <c r="BH11">
        <f t="shared" si="5"/>
        <v>7.8886090522101181E-31</v>
      </c>
      <c r="BI11">
        <f t="shared" si="5"/>
        <v>7.8886090522101181E-31</v>
      </c>
      <c r="BJ11">
        <f t="shared" si="5"/>
        <v>3.1554436208840472E-30</v>
      </c>
      <c r="BK11">
        <f t="shared" si="5"/>
        <v>0</v>
      </c>
      <c r="BL11">
        <f t="shared" si="5"/>
        <v>0</v>
      </c>
      <c r="BM11">
        <f t="shared" si="5"/>
        <v>7.8886090522101181E-31</v>
      </c>
      <c r="BN11">
        <f t="shared" si="5"/>
        <v>7.8886090522101181E-31</v>
      </c>
      <c r="BO11">
        <f t="shared" si="5"/>
        <v>3.1554436208840472E-30</v>
      </c>
      <c r="BP11">
        <f t="shared" si="5"/>
        <v>1.9721522630525295E-31</v>
      </c>
      <c r="BQ11">
        <f t="shared" si="5"/>
        <v>1.9721522630525295E-31</v>
      </c>
      <c r="BR11">
        <f t="shared" si="5"/>
        <v>1.9721522630525295E-31</v>
      </c>
      <c r="BS11">
        <f t="shared" si="5"/>
        <v>4.9303806576313238E-32</v>
      </c>
      <c r="BT11">
        <f t="shared" si="5"/>
        <v>4.4373425918681914E-31</v>
      </c>
      <c r="BU11">
        <f t="shared" si="5"/>
        <v>4.9303806576313238E-32</v>
      </c>
      <c r="BW11">
        <f t="shared" si="25"/>
        <v>1.7489265244363671E-16</v>
      </c>
      <c r="BX11">
        <f t="shared" si="6"/>
        <v>2.3406080782036455E-16</v>
      </c>
      <c r="BY11">
        <f t="shared" si="6"/>
        <v>1.2442642333227324E-16</v>
      </c>
      <c r="BZ11">
        <f t="shared" si="6"/>
        <v>1.3367144760988696E-16</v>
      </c>
      <c r="CA11">
        <f t="shared" si="6"/>
        <v>2.9045545591380826E-16</v>
      </c>
      <c r="CB11">
        <f t="shared" si="6"/>
        <v>0</v>
      </c>
      <c r="CC11">
        <f t="shared" si="6"/>
        <v>0</v>
      </c>
      <c r="CD11">
        <f t="shared" si="6"/>
        <v>2.0030062648565768E-16</v>
      </c>
      <c r="CE11">
        <f t="shared" si="6"/>
        <v>2.2851420155161749E-16</v>
      </c>
      <c r="CF11">
        <f t="shared" si="6"/>
        <v>5.2756234076813478E-16</v>
      </c>
      <c r="CG11">
        <f t="shared" si="6"/>
        <v>1.5393244071231475E-16</v>
      </c>
      <c r="CH11">
        <f t="shared" si="6"/>
        <v>1.8148476011266617E-16</v>
      </c>
      <c r="CI11">
        <f t="shared" si="6"/>
        <v>2.1592515936310526E-16</v>
      </c>
      <c r="CJ11">
        <f t="shared" si="6"/>
        <v>1.2948782921307721E-16</v>
      </c>
      <c r="CK11">
        <f t="shared" si="6"/>
        <v>4.6918317338244859E-16</v>
      </c>
      <c r="CL11">
        <f t="shared" si="6"/>
        <v>1.9002759352048989E-16</v>
      </c>
      <c r="CN11">
        <f t="shared" si="26"/>
        <v>1.7489265244363671E-16</v>
      </c>
      <c r="CO11">
        <f t="shared" si="7"/>
        <v>2.3406080782036455E-16</v>
      </c>
      <c r="CP11">
        <f t="shared" si="7"/>
        <v>1.2442642333227324E-16</v>
      </c>
      <c r="CQ11">
        <f t="shared" si="7"/>
        <v>1.3367144760988696E-16</v>
      </c>
      <c r="CR11">
        <f t="shared" si="7"/>
        <v>2.9045545591380826E-16</v>
      </c>
      <c r="CS11">
        <f t="shared" si="7"/>
        <v>0</v>
      </c>
      <c r="CT11">
        <f t="shared" si="7"/>
        <v>0</v>
      </c>
      <c r="CU11">
        <f t="shared" si="7"/>
        <v>2.0030062648565768E-16</v>
      </c>
      <c r="CV11">
        <f t="shared" si="7"/>
        <v>2.2851420155161749E-16</v>
      </c>
      <c r="CW11">
        <f t="shared" si="7"/>
        <v>5.2756234076813478E-16</v>
      </c>
      <c r="CX11">
        <f t="shared" si="7"/>
        <v>1.5393244071231475E-16</v>
      </c>
      <c r="CY11">
        <f t="shared" si="7"/>
        <v>1.8148476011266617E-16</v>
      </c>
      <c r="CZ11">
        <f t="shared" si="7"/>
        <v>2.1592515936310526E-16</v>
      </c>
      <c r="DA11">
        <f t="shared" si="7"/>
        <v>1.2948782921307721E-16</v>
      </c>
      <c r="DB11">
        <f t="shared" si="7"/>
        <v>4.6918317338244859E-16</v>
      </c>
      <c r="DC11">
        <f t="shared" si="7"/>
        <v>1.9002759352048989E-16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7.0224490654278187</v>
      </c>
      <c r="E12">
        <f>'Raw data and fitting summary'!E14</f>
        <v>6.6050283256236133</v>
      </c>
      <c r="F12">
        <f>'Raw data and fitting summary'!F14</f>
        <v>6.1482093989450632</v>
      </c>
      <c r="G12">
        <f>'Raw data and fitting summary'!G14</f>
        <v>5.6589747848260643</v>
      </c>
      <c r="H12">
        <f>'Raw data and fitting summary'!H14</f>
        <v>5.1470170103120694</v>
      </c>
      <c r="I12">
        <f>'Raw data and fitting summary'!I14</f>
        <v>4.6240990862722127</v>
      </c>
      <c r="J12">
        <f>'Raw data and fitting summary'!J14</f>
        <v>4.1030328510956835</v>
      </c>
      <c r="K12">
        <f>'Raw data and fitting summary'!K14</f>
        <v>3.5964506581445872</v>
      </c>
      <c r="L12">
        <f>'Raw data and fitting summary'!L14</f>
        <v>3.1156130263926518</v>
      </c>
      <c r="M12">
        <f>'Raw data and fitting summary'!M14</f>
        <v>2.6694829457737286</v>
      </c>
      <c r="N12">
        <f>'Raw data and fitting summary'!N14</f>
        <v>2.2642122954442554</v>
      </c>
      <c r="O12">
        <f>'Raw data and fitting summary'!O14</f>
        <v>1.9030669075104676</v>
      </c>
      <c r="P12">
        <f>'Raw data and fitting summary'!P14</f>
        <v>1.586712928080156</v>
      </c>
      <c r="Q12">
        <f>'Raw data and fitting summary'!Q14</f>
        <v>1.3137300587330325</v>
      </c>
      <c r="R12">
        <f>'Raw data and fitting summary'!R14</f>
        <v>1.0812114642670094</v>
      </c>
      <c r="X12">
        <f t="shared" si="27"/>
        <v>9.3982227278593875</v>
      </c>
      <c r="Y12">
        <f t="shared" si="8"/>
        <v>7.0224490654278195</v>
      </c>
      <c r="Z12">
        <f t="shared" si="9"/>
        <v>6.6050283256236142</v>
      </c>
      <c r="AA12">
        <f t="shared" si="10"/>
        <v>6.1482093989450632</v>
      </c>
      <c r="AB12">
        <f t="shared" si="11"/>
        <v>5.6589747848260643</v>
      </c>
      <c r="AC12">
        <f t="shared" si="12"/>
        <v>5.1470170103120712</v>
      </c>
      <c r="AD12">
        <f t="shared" si="13"/>
        <v>4.6240990862722118</v>
      </c>
      <c r="AE12">
        <f t="shared" si="14"/>
        <v>4.1030328510956826</v>
      </c>
      <c r="AF12">
        <f t="shared" si="15"/>
        <v>3.5964506581445868</v>
      </c>
      <c r="AG12">
        <f t="shared" si="16"/>
        <v>3.1156130263926505</v>
      </c>
      <c r="AH12">
        <f t="shared" si="17"/>
        <v>2.6694829457737281</v>
      </c>
      <c r="AI12">
        <f t="shared" si="18"/>
        <v>2.2642122954442541</v>
      </c>
      <c r="AJ12">
        <f t="shared" si="19"/>
        <v>1.9030669075104683</v>
      </c>
      <c r="AK12">
        <f t="shared" si="20"/>
        <v>1.586712928080156</v>
      </c>
      <c r="AL12">
        <f t="shared" si="21"/>
        <v>1.3137300587330321</v>
      </c>
      <c r="AM12">
        <f t="shared" si="22"/>
        <v>1.081211464267009</v>
      </c>
      <c r="AO12">
        <f t="shared" si="23"/>
        <v>9.3982227278593875</v>
      </c>
      <c r="AP12">
        <f t="shared" si="4"/>
        <v>7.0224490654278195</v>
      </c>
      <c r="AQ12">
        <f t="shared" si="4"/>
        <v>6.6050283256236142</v>
      </c>
      <c r="AR12">
        <f t="shared" si="4"/>
        <v>6.1482093989450632</v>
      </c>
      <c r="AS12">
        <f t="shared" si="4"/>
        <v>5.6589747848260643</v>
      </c>
      <c r="AT12">
        <f t="shared" si="4"/>
        <v>5.1470170103120712</v>
      </c>
      <c r="AU12">
        <f t="shared" si="4"/>
        <v>4.6240990862722118</v>
      </c>
      <c r="AV12">
        <f t="shared" si="4"/>
        <v>4.1030328510956826</v>
      </c>
      <c r="AW12">
        <f t="shared" si="4"/>
        <v>3.5964506581445868</v>
      </c>
      <c r="AX12">
        <f t="shared" si="4"/>
        <v>3.1156130263926505</v>
      </c>
      <c r="AY12">
        <f t="shared" si="4"/>
        <v>2.6694829457737281</v>
      </c>
      <c r="AZ12">
        <f t="shared" si="4"/>
        <v>2.2642122954442541</v>
      </c>
      <c r="BA12">
        <f t="shared" si="4"/>
        <v>1.9030669075104683</v>
      </c>
      <c r="BB12">
        <f t="shared" si="4"/>
        <v>1.586712928080156</v>
      </c>
      <c r="BC12">
        <f t="shared" si="4"/>
        <v>1.3137300587330321</v>
      </c>
      <c r="BD12">
        <f t="shared" si="4"/>
        <v>1.081211464267009</v>
      </c>
      <c r="BF12">
        <f t="shared" si="24"/>
        <v>0</v>
      </c>
      <c r="BG12">
        <f t="shared" si="24"/>
        <v>7.8886090522101181E-31</v>
      </c>
      <c r="BH12">
        <f t="shared" si="5"/>
        <v>7.8886090522101181E-31</v>
      </c>
      <c r="BI12">
        <f t="shared" si="5"/>
        <v>0</v>
      </c>
      <c r="BJ12">
        <f t="shared" si="5"/>
        <v>0</v>
      </c>
      <c r="BK12">
        <f t="shared" si="5"/>
        <v>3.1554436208840472E-30</v>
      </c>
      <c r="BL12">
        <f t="shared" si="5"/>
        <v>7.8886090522101181E-31</v>
      </c>
      <c r="BM12">
        <f t="shared" si="5"/>
        <v>7.8886090522101181E-31</v>
      </c>
      <c r="BN12">
        <f t="shared" si="5"/>
        <v>1.9721522630525295E-31</v>
      </c>
      <c r="BO12">
        <f t="shared" si="5"/>
        <v>1.7749370367472766E-30</v>
      </c>
      <c r="BP12">
        <f t="shared" si="5"/>
        <v>1.9721522630525295E-31</v>
      </c>
      <c r="BQ12">
        <f t="shared" si="5"/>
        <v>1.7749370367472766E-30</v>
      </c>
      <c r="BR12">
        <f t="shared" si="5"/>
        <v>4.4373425918681914E-31</v>
      </c>
      <c r="BS12">
        <f t="shared" si="5"/>
        <v>0</v>
      </c>
      <c r="BT12">
        <f t="shared" si="5"/>
        <v>1.9721522630525295E-31</v>
      </c>
      <c r="BU12">
        <f t="shared" si="5"/>
        <v>1.9721522630525295E-31</v>
      </c>
      <c r="BW12">
        <f t="shared" si="25"/>
        <v>0</v>
      </c>
      <c r="BX12">
        <f t="shared" si="6"/>
        <v>1.2647701840554623E-16</v>
      </c>
      <c r="BY12">
        <f t="shared" si="6"/>
        <v>1.3447003947803173E-16</v>
      </c>
      <c r="BZ12">
        <f t="shared" si="6"/>
        <v>0</v>
      </c>
      <c r="CA12">
        <f t="shared" si="6"/>
        <v>0</v>
      </c>
      <c r="CB12">
        <f t="shared" si="6"/>
        <v>3.4512356105319096E-16</v>
      </c>
      <c r="CC12">
        <f t="shared" si="6"/>
        <v>1.9207599212934336E-16</v>
      </c>
      <c r="CD12">
        <f t="shared" si="6"/>
        <v>2.1646875663277816E-16</v>
      </c>
      <c r="CE12">
        <f t="shared" si="6"/>
        <v>1.2347985613103582E-16</v>
      </c>
      <c r="CF12">
        <f t="shared" si="6"/>
        <v>4.2761011019803282E-16</v>
      </c>
      <c r="CG12">
        <f t="shared" si="6"/>
        <v>1.6635776248472976E-16</v>
      </c>
      <c r="CH12">
        <f t="shared" si="6"/>
        <v>5.8840225902438519E-16</v>
      </c>
      <c r="CI12">
        <f t="shared" si="6"/>
        <v>3.5003173674356465E-16</v>
      </c>
      <c r="CJ12">
        <f t="shared" si="6"/>
        <v>0</v>
      </c>
      <c r="CK12">
        <f t="shared" si="6"/>
        <v>3.3803687972119973E-16</v>
      </c>
      <c r="CL12">
        <f t="shared" si="6"/>
        <v>4.1073298288704901E-16</v>
      </c>
      <c r="CN12">
        <f t="shared" si="26"/>
        <v>0</v>
      </c>
      <c r="CO12">
        <f t="shared" si="7"/>
        <v>1.2647701840554623E-16</v>
      </c>
      <c r="CP12">
        <f t="shared" si="7"/>
        <v>1.3447003947803173E-16</v>
      </c>
      <c r="CQ12">
        <f t="shared" si="7"/>
        <v>0</v>
      </c>
      <c r="CR12">
        <f t="shared" si="7"/>
        <v>0</v>
      </c>
      <c r="CS12">
        <f t="shared" si="7"/>
        <v>3.4512356105319096E-16</v>
      </c>
      <c r="CT12">
        <f t="shared" si="7"/>
        <v>1.9207599212934336E-16</v>
      </c>
      <c r="CU12">
        <f t="shared" si="7"/>
        <v>2.1646875663277816E-16</v>
      </c>
      <c r="CV12">
        <f t="shared" si="7"/>
        <v>1.2347985613103582E-16</v>
      </c>
      <c r="CW12">
        <f t="shared" si="7"/>
        <v>4.2761011019803282E-16</v>
      </c>
      <c r="CX12">
        <f t="shared" si="7"/>
        <v>1.6635776248472976E-16</v>
      </c>
      <c r="CY12">
        <f t="shared" si="7"/>
        <v>5.8840225902438519E-16</v>
      </c>
      <c r="CZ12">
        <f t="shared" si="7"/>
        <v>3.5003173674356465E-16</v>
      </c>
      <c r="DA12">
        <f t="shared" si="7"/>
        <v>0</v>
      </c>
      <c r="DB12">
        <f t="shared" si="7"/>
        <v>3.3803687972119973E-16</v>
      </c>
      <c r="DC12">
        <f t="shared" si="7"/>
        <v>4.1073298288704901E-16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6.4227976961319975</v>
      </c>
      <c r="E13">
        <f>'Raw data and fitting summary'!E15</f>
        <v>6.041020777431223</v>
      </c>
      <c r="F13">
        <f>'Raw data and fitting summary'!F15</f>
        <v>5.6232099079633171</v>
      </c>
      <c r="G13">
        <f>'Raw data and fitting summary'!G15</f>
        <v>5.1757513471171936</v>
      </c>
      <c r="H13">
        <f>'Raw data and fitting summary'!H15</f>
        <v>4.7075099709207509</v>
      </c>
      <c r="I13">
        <f>'Raw data and fitting summary'!I15</f>
        <v>4.2292443393017178</v>
      </c>
      <c r="J13">
        <f>'Raw data and fitting summary'!J15</f>
        <v>3.7526722796622796</v>
      </c>
      <c r="K13">
        <f>'Raw data and fitting summary'!K15</f>
        <v>3.2893474607175688</v>
      </c>
      <c r="L13">
        <f>'Raw data and fitting summary'!L15</f>
        <v>2.8495688586008225</v>
      </c>
      <c r="M13">
        <f>'Raw data and fitting summary'!M15</f>
        <v>2.4415341078639248</v>
      </c>
      <c r="N13">
        <f>'Raw data and fitting summary'!N15</f>
        <v>2.0708697748094167</v>
      </c>
      <c r="O13">
        <f>'Raw data and fitting summary'!O15</f>
        <v>1.74056282007346</v>
      </c>
      <c r="P13">
        <f>'Raw data and fitting summary'!P15</f>
        <v>1.4512225071261833</v>
      </c>
      <c r="Q13">
        <f>'Raw data and fitting summary'!Q15</f>
        <v>1.2015498177281305</v>
      </c>
      <c r="R13">
        <f>'Raw data and fitting summary'!R15</f>
        <v>0.98888613317447915</v>
      </c>
      <c r="X13">
        <f t="shared" si="27"/>
        <v>8.5957025422089313</v>
      </c>
      <c r="Y13">
        <f t="shared" si="8"/>
        <v>6.4227976961319975</v>
      </c>
      <c r="Z13">
        <f t="shared" si="9"/>
        <v>6.041020777431223</v>
      </c>
      <c r="AA13">
        <f t="shared" si="10"/>
        <v>5.6232099079633162</v>
      </c>
      <c r="AB13">
        <f t="shared" si="11"/>
        <v>5.1757513471171928</v>
      </c>
      <c r="AC13">
        <f t="shared" si="12"/>
        <v>4.7075099709207509</v>
      </c>
      <c r="AD13">
        <f t="shared" si="13"/>
        <v>4.2292443393017178</v>
      </c>
      <c r="AE13">
        <f t="shared" si="14"/>
        <v>3.7526722796622787</v>
      </c>
      <c r="AF13">
        <f t="shared" si="15"/>
        <v>3.2893474607175679</v>
      </c>
      <c r="AG13">
        <f t="shared" si="16"/>
        <v>2.8495688586008217</v>
      </c>
      <c r="AH13">
        <f t="shared" si="17"/>
        <v>2.4415341078639239</v>
      </c>
      <c r="AI13">
        <f t="shared" si="18"/>
        <v>2.0708697748094154</v>
      </c>
      <c r="AJ13">
        <f t="shared" si="19"/>
        <v>1.7405628200734602</v>
      </c>
      <c r="AK13">
        <f t="shared" si="20"/>
        <v>1.4512225071261831</v>
      </c>
      <c r="AL13">
        <f t="shared" si="21"/>
        <v>1.2015498177281299</v>
      </c>
      <c r="AM13">
        <f t="shared" si="22"/>
        <v>0.98888613317447882</v>
      </c>
      <c r="AO13">
        <f t="shared" si="23"/>
        <v>8.5957025422089313</v>
      </c>
      <c r="AP13">
        <f t="shared" si="4"/>
        <v>6.4227976961319975</v>
      </c>
      <c r="AQ13">
        <f t="shared" si="4"/>
        <v>6.041020777431223</v>
      </c>
      <c r="AR13">
        <f t="shared" si="4"/>
        <v>5.6232099079633162</v>
      </c>
      <c r="AS13">
        <f t="shared" si="4"/>
        <v>5.1757513471171928</v>
      </c>
      <c r="AT13">
        <f t="shared" si="4"/>
        <v>4.7075099709207509</v>
      </c>
      <c r="AU13">
        <f t="shared" si="4"/>
        <v>4.2292443393017178</v>
      </c>
      <c r="AV13">
        <f t="shared" si="4"/>
        <v>3.7526722796622787</v>
      </c>
      <c r="AW13">
        <f t="shared" si="4"/>
        <v>3.2893474607175679</v>
      </c>
      <c r="AX13">
        <f t="shared" si="4"/>
        <v>2.8495688586008217</v>
      </c>
      <c r="AY13">
        <f t="shared" si="4"/>
        <v>2.4415341078639239</v>
      </c>
      <c r="AZ13">
        <f t="shared" si="4"/>
        <v>2.0708697748094154</v>
      </c>
      <c r="BA13">
        <f t="shared" si="4"/>
        <v>1.7405628200734602</v>
      </c>
      <c r="BB13">
        <f t="shared" si="4"/>
        <v>1.4512225071261831</v>
      </c>
      <c r="BC13">
        <f t="shared" si="4"/>
        <v>1.2015498177281299</v>
      </c>
      <c r="BD13">
        <f t="shared" si="4"/>
        <v>0.98888613317447882</v>
      </c>
      <c r="BF13">
        <f t="shared" si="24"/>
        <v>3.1554436208840472E-30</v>
      </c>
      <c r="BG13">
        <f t="shared" si="24"/>
        <v>0</v>
      </c>
      <c r="BH13">
        <f t="shared" si="5"/>
        <v>0</v>
      </c>
      <c r="BI13">
        <f t="shared" si="5"/>
        <v>7.8886090522101181E-31</v>
      </c>
      <c r="BJ13">
        <f t="shared" si="5"/>
        <v>7.8886090522101181E-31</v>
      </c>
      <c r="BK13">
        <f t="shared" si="5"/>
        <v>0</v>
      </c>
      <c r="BL13">
        <f t="shared" si="5"/>
        <v>0</v>
      </c>
      <c r="BM13">
        <f t="shared" si="5"/>
        <v>7.8886090522101181E-31</v>
      </c>
      <c r="BN13">
        <f t="shared" si="5"/>
        <v>7.8886090522101181E-31</v>
      </c>
      <c r="BO13">
        <f t="shared" si="5"/>
        <v>7.8886090522101181E-31</v>
      </c>
      <c r="BP13">
        <f t="shared" si="5"/>
        <v>7.8886090522101181E-31</v>
      </c>
      <c r="BQ13">
        <f t="shared" si="5"/>
        <v>1.7749370367472766E-30</v>
      </c>
      <c r="BR13">
        <f t="shared" si="5"/>
        <v>4.9303806576313238E-32</v>
      </c>
      <c r="BS13">
        <f t="shared" si="5"/>
        <v>4.9303806576313238E-32</v>
      </c>
      <c r="BT13">
        <f t="shared" si="5"/>
        <v>4.4373425918681914E-31</v>
      </c>
      <c r="BU13">
        <f t="shared" si="5"/>
        <v>1.1093356479670479E-31</v>
      </c>
      <c r="BW13">
        <f t="shared" si="25"/>
        <v>2.0665638796567297E-16</v>
      </c>
      <c r="BX13">
        <f t="shared" si="6"/>
        <v>0</v>
      </c>
      <c r="BY13">
        <f t="shared" si="6"/>
        <v>0</v>
      </c>
      <c r="BZ13">
        <f t="shared" si="6"/>
        <v>1.5794865107957827E-16</v>
      </c>
      <c r="CA13">
        <f t="shared" si="6"/>
        <v>1.7160376535376372E-16</v>
      </c>
      <c r="CB13">
        <f t="shared" si="6"/>
        <v>0</v>
      </c>
      <c r="CC13">
        <f t="shared" si="6"/>
        <v>0</v>
      </c>
      <c r="CD13">
        <f t="shared" si="6"/>
        <v>2.366789193166787E-16</v>
      </c>
      <c r="CE13">
        <f t="shared" si="6"/>
        <v>2.7001660065013929E-16</v>
      </c>
      <c r="CF13">
        <f t="shared" si="6"/>
        <v>3.1168870231696502E-16</v>
      </c>
      <c r="CG13">
        <f t="shared" si="6"/>
        <v>3.637788294004971E-16</v>
      </c>
      <c r="CH13">
        <f t="shared" si="6"/>
        <v>6.4333723238236844E-16</v>
      </c>
      <c r="CI13">
        <f t="shared" si="6"/>
        <v>1.275705779557327E-16</v>
      </c>
      <c r="CJ13">
        <f t="shared" si="6"/>
        <v>1.5300521032073866E-16</v>
      </c>
      <c r="CK13">
        <f t="shared" si="6"/>
        <v>5.5439550233098824E-16</v>
      </c>
      <c r="CL13">
        <f t="shared" si="6"/>
        <v>3.3681017077097665E-16</v>
      </c>
      <c r="CN13">
        <f t="shared" si="26"/>
        <v>2.0665638796567297E-16</v>
      </c>
      <c r="CO13">
        <f t="shared" si="7"/>
        <v>0</v>
      </c>
      <c r="CP13">
        <f t="shared" si="7"/>
        <v>0</v>
      </c>
      <c r="CQ13">
        <f t="shared" si="7"/>
        <v>1.5794865107957827E-16</v>
      </c>
      <c r="CR13">
        <f t="shared" si="7"/>
        <v>1.7160376535376372E-16</v>
      </c>
      <c r="CS13">
        <f t="shared" si="7"/>
        <v>0</v>
      </c>
      <c r="CT13">
        <f t="shared" si="7"/>
        <v>0</v>
      </c>
      <c r="CU13">
        <f t="shared" si="7"/>
        <v>2.366789193166787E-16</v>
      </c>
      <c r="CV13">
        <f t="shared" si="7"/>
        <v>2.7001660065013929E-16</v>
      </c>
      <c r="CW13">
        <f t="shared" si="7"/>
        <v>3.1168870231696502E-16</v>
      </c>
      <c r="CX13">
        <f t="shared" si="7"/>
        <v>3.637788294004971E-16</v>
      </c>
      <c r="CY13">
        <f t="shared" si="7"/>
        <v>6.4333723238236844E-16</v>
      </c>
      <c r="CZ13">
        <f t="shared" si="7"/>
        <v>1.275705779557327E-16</v>
      </c>
      <c r="DA13">
        <f t="shared" si="7"/>
        <v>1.5300521032073866E-16</v>
      </c>
      <c r="DB13">
        <f t="shared" si="7"/>
        <v>5.5439550233098824E-16</v>
      </c>
      <c r="DC13">
        <f t="shared" si="7"/>
        <v>3.3681017077097665E-16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5.8033572603169752</v>
      </c>
      <c r="E14">
        <f>'Raw data and fitting summary'!E16</f>
        <v>5.4584004427765631</v>
      </c>
      <c r="F14">
        <f>'Raw data and fitting summary'!F16</f>
        <v>5.0808849335731283</v>
      </c>
      <c r="G14">
        <f>'Raw data and fitting summary'!G16</f>
        <v>4.676581075561038</v>
      </c>
      <c r="H14">
        <f>'Raw data and fitting summary'!H16</f>
        <v>4.2534987804784876</v>
      </c>
      <c r="I14">
        <f>'Raw data and fitting summary'!I16</f>
        <v>3.8213590094737251</v>
      </c>
      <c r="J14">
        <f>'Raw data and fitting summary'!J16</f>
        <v>3.3907494755570102</v>
      </c>
      <c r="K14">
        <f>'Raw data and fitting summary'!K16</f>
        <v>2.9721095651754124</v>
      </c>
      <c r="L14">
        <f>'Raw data and fitting summary'!L16</f>
        <v>2.5747449797918063</v>
      </c>
      <c r="M14">
        <f>'Raw data and fitting summary'!M16</f>
        <v>2.2060627411192932</v>
      </c>
      <c r="N14">
        <f>'Raw data and fitting summary'!N16</f>
        <v>1.8711467667818351</v>
      </c>
      <c r="O14">
        <f>'Raw data and fitting summary'!O16</f>
        <v>1.5726959429213059</v>
      </c>
      <c r="P14">
        <f>'Raw data and fitting summary'!P16</f>
        <v>1.3112607731889327</v>
      </c>
      <c r="Q14">
        <f>'Raw data and fitting summary'!Q16</f>
        <v>1.0856675218876113</v>
      </c>
      <c r="R14">
        <f>'Raw data and fitting summary'!R16</f>
        <v>0.89351397819068901</v>
      </c>
      <c r="X14">
        <f t="shared" si="27"/>
        <v>7.7666984258113718</v>
      </c>
      <c r="Y14">
        <f t="shared" si="8"/>
        <v>5.8033572603169743</v>
      </c>
      <c r="Z14">
        <f t="shared" si="9"/>
        <v>5.4584004427765631</v>
      </c>
      <c r="AA14">
        <f t="shared" si="10"/>
        <v>5.0808849335731274</v>
      </c>
      <c r="AB14">
        <f t="shared" si="11"/>
        <v>4.6765810755610371</v>
      </c>
      <c r="AC14">
        <f t="shared" si="12"/>
        <v>4.2534987804784876</v>
      </c>
      <c r="AD14">
        <f t="shared" si="13"/>
        <v>3.8213590094737246</v>
      </c>
      <c r="AE14">
        <f t="shared" si="14"/>
        <v>3.3907494755570098</v>
      </c>
      <c r="AF14">
        <f t="shared" si="15"/>
        <v>2.9721095651754115</v>
      </c>
      <c r="AG14">
        <f t="shared" si="16"/>
        <v>2.5747449797918054</v>
      </c>
      <c r="AH14">
        <f t="shared" si="17"/>
        <v>2.2060627411192928</v>
      </c>
      <c r="AI14">
        <f t="shared" si="18"/>
        <v>1.8711467667818344</v>
      </c>
      <c r="AJ14">
        <f t="shared" si="19"/>
        <v>1.5726959429213061</v>
      </c>
      <c r="AK14">
        <f t="shared" si="20"/>
        <v>1.3112607731889327</v>
      </c>
      <c r="AL14">
        <f t="shared" si="21"/>
        <v>1.0856675218876108</v>
      </c>
      <c r="AM14">
        <f t="shared" si="22"/>
        <v>0.89351397819068878</v>
      </c>
      <c r="AO14">
        <f t="shared" si="23"/>
        <v>7.7666984258113718</v>
      </c>
      <c r="AP14">
        <f t="shared" si="4"/>
        <v>5.8033572603169743</v>
      </c>
      <c r="AQ14">
        <f t="shared" si="4"/>
        <v>5.4584004427765631</v>
      </c>
      <c r="AR14">
        <f t="shared" si="4"/>
        <v>5.0808849335731274</v>
      </c>
      <c r="AS14">
        <f t="shared" si="4"/>
        <v>4.6765810755610371</v>
      </c>
      <c r="AT14">
        <f t="shared" si="4"/>
        <v>4.2534987804784876</v>
      </c>
      <c r="AU14">
        <f t="shared" si="4"/>
        <v>3.8213590094737246</v>
      </c>
      <c r="AV14">
        <f t="shared" si="4"/>
        <v>3.3907494755570098</v>
      </c>
      <c r="AW14">
        <f t="shared" si="4"/>
        <v>2.9721095651754115</v>
      </c>
      <c r="AX14">
        <f t="shared" si="4"/>
        <v>2.5747449797918054</v>
      </c>
      <c r="AY14">
        <f t="shared" si="4"/>
        <v>2.2060627411192928</v>
      </c>
      <c r="AZ14">
        <f t="shared" si="4"/>
        <v>1.8711467667818344</v>
      </c>
      <c r="BA14">
        <f t="shared" si="4"/>
        <v>1.5726959429213061</v>
      </c>
      <c r="BB14">
        <f t="shared" si="4"/>
        <v>1.3112607731889327</v>
      </c>
      <c r="BC14">
        <f t="shared" si="4"/>
        <v>1.0856675218876108</v>
      </c>
      <c r="BD14">
        <f t="shared" si="4"/>
        <v>0.89351397819068878</v>
      </c>
      <c r="BF14">
        <f t="shared" si="24"/>
        <v>7.8886090522101181E-31</v>
      </c>
      <c r="BG14">
        <f t="shared" si="24"/>
        <v>7.8886090522101181E-31</v>
      </c>
      <c r="BH14">
        <f t="shared" si="5"/>
        <v>0</v>
      </c>
      <c r="BI14">
        <f t="shared" si="5"/>
        <v>7.8886090522101181E-31</v>
      </c>
      <c r="BJ14">
        <f t="shared" si="5"/>
        <v>7.8886090522101181E-31</v>
      </c>
      <c r="BK14">
        <f t="shared" si="5"/>
        <v>0</v>
      </c>
      <c r="BL14">
        <f t="shared" si="5"/>
        <v>1.9721522630525295E-31</v>
      </c>
      <c r="BM14">
        <f t="shared" si="5"/>
        <v>1.9721522630525295E-31</v>
      </c>
      <c r="BN14">
        <f t="shared" si="5"/>
        <v>7.8886090522101181E-31</v>
      </c>
      <c r="BO14">
        <f t="shared" si="5"/>
        <v>7.8886090522101181E-31</v>
      </c>
      <c r="BP14">
        <f t="shared" si="5"/>
        <v>1.9721522630525295E-31</v>
      </c>
      <c r="BQ14">
        <f t="shared" si="5"/>
        <v>4.4373425918681914E-31</v>
      </c>
      <c r="BR14">
        <f t="shared" si="5"/>
        <v>4.9303806576313238E-32</v>
      </c>
      <c r="BS14">
        <f t="shared" si="5"/>
        <v>0</v>
      </c>
      <c r="BT14">
        <f t="shared" si="5"/>
        <v>1.9721522630525295E-31</v>
      </c>
      <c r="BU14">
        <f t="shared" si="5"/>
        <v>4.9303806576313238E-32</v>
      </c>
      <c r="BW14">
        <f t="shared" si="25"/>
        <v>1.1435726881687684E-16</v>
      </c>
      <c r="BX14">
        <f t="shared" si="6"/>
        <v>1.5304562167375746E-16</v>
      </c>
      <c r="BY14">
        <f t="shared" si="6"/>
        <v>0</v>
      </c>
      <c r="BZ14">
        <f t="shared" si="6"/>
        <v>1.7480782015575279E-16</v>
      </c>
      <c r="CA14">
        <f t="shared" si="6"/>
        <v>1.8992045799047178E-16</v>
      </c>
      <c r="CB14">
        <f t="shared" si="6"/>
        <v>0</v>
      </c>
      <c r="CC14">
        <f t="shared" si="6"/>
        <v>1.1621237595030946E-16</v>
      </c>
      <c r="CD14">
        <f t="shared" si="6"/>
        <v>1.309708113357772E-16</v>
      </c>
      <c r="CE14">
        <f t="shared" si="6"/>
        <v>2.988377111352238E-16</v>
      </c>
      <c r="CF14">
        <f t="shared" si="6"/>
        <v>3.4495782171481059E-16</v>
      </c>
      <c r="CG14">
        <f t="shared" si="6"/>
        <v>2.0130397996964698E-16</v>
      </c>
      <c r="CH14">
        <f t="shared" si="6"/>
        <v>3.5600297453992367E-16</v>
      </c>
      <c r="CI14">
        <f t="shared" si="6"/>
        <v>1.4118724342391331E-16</v>
      </c>
      <c r="CJ14">
        <f t="shared" si="6"/>
        <v>0</v>
      </c>
      <c r="CK14">
        <f t="shared" si="6"/>
        <v>4.0904715384498263E-16</v>
      </c>
      <c r="CL14">
        <f t="shared" si="6"/>
        <v>2.4850714185205928E-16</v>
      </c>
      <c r="CN14">
        <f t="shared" si="26"/>
        <v>1.1435726881687684E-16</v>
      </c>
      <c r="CO14">
        <f t="shared" si="7"/>
        <v>1.5304562167375746E-16</v>
      </c>
      <c r="CP14">
        <f t="shared" si="7"/>
        <v>0</v>
      </c>
      <c r="CQ14">
        <f t="shared" si="7"/>
        <v>1.7480782015575279E-16</v>
      </c>
      <c r="CR14">
        <f t="shared" si="7"/>
        <v>1.8992045799047178E-16</v>
      </c>
      <c r="CS14">
        <f t="shared" si="7"/>
        <v>0</v>
      </c>
      <c r="CT14">
        <f t="shared" si="7"/>
        <v>1.1621237595030946E-16</v>
      </c>
      <c r="CU14">
        <f t="shared" si="7"/>
        <v>1.309708113357772E-16</v>
      </c>
      <c r="CV14">
        <f t="shared" si="7"/>
        <v>2.988377111352238E-16</v>
      </c>
      <c r="CW14">
        <f t="shared" si="7"/>
        <v>3.4495782171481059E-16</v>
      </c>
      <c r="CX14">
        <f t="shared" si="7"/>
        <v>2.0130397996964698E-16</v>
      </c>
      <c r="CY14">
        <f t="shared" si="7"/>
        <v>3.5600297453992367E-16</v>
      </c>
      <c r="CZ14">
        <f t="shared" si="7"/>
        <v>1.4118724342391331E-16</v>
      </c>
      <c r="DA14">
        <f t="shared" si="7"/>
        <v>0</v>
      </c>
      <c r="DB14">
        <f t="shared" si="7"/>
        <v>4.0904715384498263E-16</v>
      </c>
      <c r="DC14">
        <f t="shared" si="7"/>
        <v>2.4850714185205928E-16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5.1790024804121124</v>
      </c>
      <c r="E15">
        <f>'Raw data and fitting summary'!E17</f>
        <v>4.8711578771006696</v>
      </c>
      <c r="F15">
        <f>'Raw data and fitting summary'!F17</f>
        <v>4.5342574122735488</v>
      </c>
      <c r="G15">
        <f>'Raw data and fitting summary'!G17</f>
        <v>4.1734506258634294</v>
      </c>
      <c r="H15">
        <f>'Raw data and fitting summary'!H17</f>
        <v>3.7958856824411287</v>
      </c>
      <c r="I15">
        <f>'Raw data and fitting summary'!I17</f>
        <v>3.410237712563061</v>
      </c>
      <c r="J15">
        <f>'Raw data and fitting summary'!J17</f>
        <v>3.0259553490606006</v>
      </c>
      <c r="K15">
        <f>'Raw data and fitting summary'!K17</f>
        <v>2.6523548559302883</v>
      </c>
      <c r="L15">
        <f>'Raw data and fitting summary'!L17</f>
        <v>2.2977407797985667</v>
      </c>
      <c r="M15">
        <f>'Raw data and fitting summary'!M17</f>
        <v>1.9687232571957025</v>
      </c>
      <c r="N15">
        <f>'Raw data and fitting summary'!N17</f>
        <v>1.6698392519520555</v>
      </c>
      <c r="O15">
        <f>'Raw data and fitting summary'!O17</f>
        <v>1.4034972902699832</v>
      </c>
      <c r="P15">
        <f>'Raw data and fitting summary'!P17</f>
        <v>1.1701886498095184</v>
      </c>
      <c r="Q15">
        <f>'Raw data and fitting summary'!Q17</f>
        <v>0.96886587134766577</v>
      </c>
      <c r="R15">
        <f>'Raw data and fitting summary'!R17</f>
        <v>0.79738518615338883</v>
      </c>
      <c r="U15" t="s">
        <v>46</v>
      </c>
      <c r="X15">
        <f t="shared" si="27"/>
        <v>6.9311173873333027</v>
      </c>
      <c r="Y15">
        <f t="shared" si="8"/>
        <v>5.1790024804121133</v>
      </c>
      <c r="Z15">
        <f t="shared" si="9"/>
        <v>4.8711578771006705</v>
      </c>
      <c r="AA15">
        <f t="shared" si="10"/>
        <v>4.5342574122735497</v>
      </c>
      <c r="AB15">
        <f t="shared" si="11"/>
        <v>4.1734506258634294</v>
      </c>
      <c r="AC15">
        <f t="shared" si="12"/>
        <v>3.79588568244113</v>
      </c>
      <c r="AD15">
        <f t="shared" si="13"/>
        <v>3.4102377125630619</v>
      </c>
      <c r="AE15">
        <f t="shared" si="14"/>
        <v>3.0259553490606006</v>
      </c>
      <c r="AF15">
        <f t="shared" si="15"/>
        <v>2.6523548559302883</v>
      </c>
      <c r="AG15">
        <f t="shared" si="16"/>
        <v>2.2977407797985658</v>
      </c>
      <c r="AH15">
        <f t="shared" si="17"/>
        <v>1.9687232571957023</v>
      </c>
      <c r="AI15">
        <f t="shared" si="18"/>
        <v>1.6698392519520551</v>
      </c>
      <c r="AJ15">
        <f t="shared" si="19"/>
        <v>1.4034972902699838</v>
      </c>
      <c r="AK15">
        <f t="shared" si="20"/>
        <v>1.1701886498095186</v>
      </c>
      <c r="AL15">
        <f t="shared" si="21"/>
        <v>0.96886587134766544</v>
      </c>
      <c r="AM15">
        <f t="shared" si="22"/>
        <v>0.79738518615338871</v>
      </c>
      <c r="AO15">
        <f t="shared" si="23"/>
        <v>6.9311173873333027</v>
      </c>
      <c r="AP15">
        <f t="shared" si="4"/>
        <v>5.1790024804121133</v>
      </c>
      <c r="AQ15">
        <f t="shared" si="4"/>
        <v>4.8711578771006705</v>
      </c>
      <c r="AR15">
        <f t="shared" si="4"/>
        <v>4.5342574122735497</v>
      </c>
      <c r="AS15">
        <f t="shared" si="4"/>
        <v>4.1734506258634294</v>
      </c>
      <c r="AT15">
        <f t="shared" si="4"/>
        <v>3.79588568244113</v>
      </c>
      <c r="AU15">
        <f t="shared" si="4"/>
        <v>3.4102377125630619</v>
      </c>
      <c r="AV15">
        <f t="shared" si="4"/>
        <v>3.0259553490606006</v>
      </c>
      <c r="AW15">
        <f t="shared" si="4"/>
        <v>2.6523548559302883</v>
      </c>
      <c r="AX15">
        <f t="shared" si="4"/>
        <v>2.2977407797985658</v>
      </c>
      <c r="AY15">
        <f t="shared" si="4"/>
        <v>1.9687232571957023</v>
      </c>
      <c r="AZ15">
        <f t="shared" si="4"/>
        <v>1.6698392519520551</v>
      </c>
      <c r="BA15">
        <f t="shared" si="4"/>
        <v>1.4034972902699838</v>
      </c>
      <c r="BB15">
        <f t="shared" si="4"/>
        <v>1.1701886498095186</v>
      </c>
      <c r="BC15">
        <f t="shared" si="4"/>
        <v>0.96886587134766544</v>
      </c>
      <c r="BD15">
        <f t="shared" si="4"/>
        <v>0.79738518615338871</v>
      </c>
      <c r="BF15">
        <f t="shared" si="24"/>
        <v>7.8886090522101181E-31</v>
      </c>
      <c r="BG15">
        <f t="shared" si="24"/>
        <v>7.8886090522101181E-31</v>
      </c>
      <c r="BH15">
        <f t="shared" si="5"/>
        <v>7.8886090522101181E-31</v>
      </c>
      <c r="BI15">
        <f t="shared" si="5"/>
        <v>7.8886090522101181E-31</v>
      </c>
      <c r="BJ15">
        <f t="shared" si="5"/>
        <v>0</v>
      </c>
      <c r="BK15">
        <f t="shared" si="5"/>
        <v>1.7749370367472766E-30</v>
      </c>
      <c r="BL15">
        <f t="shared" si="5"/>
        <v>7.8886090522101181E-31</v>
      </c>
      <c r="BM15">
        <f t="shared" si="5"/>
        <v>0</v>
      </c>
      <c r="BN15">
        <f t="shared" si="5"/>
        <v>0</v>
      </c>
      <c r="BO15">
        <f t="shared" si="5"/>
        <v>7.8886090522101181E-31</v>
      </c>
      <c r="BP15">
        <f t="shared" si="5"/>
        <v>4.9303806576313238E-32</v>
      </c>
      <c r="BQ15">
        <f t="shared" si="5"/>
        <v>1.9721522630525295E-31</v>
      </c>
      <c r="BR15">
        <f t="shared" si="5"/>
        <v>4.4373425918681914E-31</v>
      </c>
      <c r="BS15">
        <f t="shared" si="5"/>
        <v>4.9303806576313238E-32</v>
      </c>
      <c r="BT15">
        <f t="shared" si="5"/>
        <v>1.1093356479670479E-31</v>
      </c>
      <c r="BU15">
        <f t="shared" si="5"/>
        <v>1.2325951644078309E-32</v>
      </c>
      <c r="BW15">
        <f t="shared" si="25"/>
        <v>1.2814361235942729E-16</v>
      </c>
      <c r="BX15">
        <f t="shared" si="6"/>
        <v>1.7149604061001519E-16</v>
      </c>
      <c r="BY15">
        <f t="shared" si="6"/>
        <v>1.8233414767266217E-16</v>
      </c>
      <c r="BZ15">
        <f t="shared" si="6"/>
        <v>1.9588178150097091E-16</v>
      </c>
      <c r="CA15">
        <f t="shared" si="6"/>
        <v>0</v>
      </c>
      <c r="CB15">
        <f t="shared" si="6"/>
        <v>3.5097675246463377E-16</v>
      </c>
      <c r="CC15">
        <f t="shared" si="6"/>
        <v>2.6044472396400464E-16</v>
      </c>
      <c r="CD15">
        <f t="shared" si="6"/>
        <v>0</v>
      </c>
      <c r="CE15">
        <f t="shared" si="6"/>
        <v>0</v>
      </c>
      <c r="CF15">
        <f t="shared" si="6"/>
        <v>3.8654422096211758E-16</v>
      </c>
      <c r="CG15">
        <f t="shared" si="6"/>
        <v>1.1278609327819752E-16</v>
      </c>
      <c r="CH15">
        <f t="shared" si="6"/>
        <v>2.6594728165056538E-16</v>
      </c>
      <c r="CI15">
        <f t="shared" si="6"/>
        <v>4.7462422577741713E-16</v>
      </c>
      <c r="CJ15">
        <f t="shared" si="6"/>
        <v>1.8975111830145965E-16</v>
      </c>
      <c r="CK15">
        <f t="shared" si="6"/>
        <v>3.4376988315654071E-16</v>
      </c>
      <c r="CL15">
        <f t="shared" si="6"/>
        <v>1.3923296342899313E-16</v>
      </c>
      <c r="CN15">
        <f t="shared" si="26"/>
        <v>1.2814361235942729E-16</v>
      </c>
      <c r="CO15">
        <f t="shared" si="7"/>
        <v>1.7149604061001519E-16</v>
      </c>
      <c r="CP15">
        <f t="shared" si="7"/>
        <v>1.8233414767266217E-16</v>
      </c>
      <c r="CQ15">
        <f t="shared" si="7"/>
        <v>1.9588178150097091E-16</v>
      </c>
      <c r="CR15">
        <f t="shared" si="7"/>
        <v>0</v>
      </c>
      <c r="CS15">
        <f t="shared" si="7"/>
        <v>3.5097675246463377E-16</v>
      </c>
      <c r="CT15">
        <f t="shared" si="7"/>
        <v>2.6044472396400464E-16</v>
      </c>
      <c r="CU15">
        <f t="shared" si="7"/>
        <v>0</v>
      </c>
      <c r="CV15">
        <f t="shared" si="7"/>
        <v>0</v>
      </c>
      <c r="CW15">
        <f t="shared" si="7"/>
        <v>3.8654422096211758E-16</v>
      </c>
      <c r="CX15">
        <f t="shared" si="7"/>
        <v>1.1278609327819752E-16</v>
      </c>
      <c r="CY15">
        <f t="shared" si="7"/>
        <v>2.6594728165056538E-16</v>
      </c>
      <c r="CZ15">
        <f t="shared" si="7"/>
        <v>4.7462422577741713E-16</v>
      </c>
      <c r="DA15">
        <f t="shared" si="7"/>
        <v>1.8975111830145965E-16</v>
      </c>
      <c r="DB15">
        <f t="shared" si="7"/>
        <v>3.4376988315654071E-16</v>
      </c>
      <c r="DC15">
        <f t="shared" si="7"/>
        <v>1.3923296342899313E-16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4.5650837342657109</v>
      </c>
      <c r="E16">
        <f>'Raw data and fitting summary'!E18</f>
        <v>4.2937310178741326</v>
      </c>
      <c r="F16">
        <f>'Raw data and fitting summary'!F18</f>
        <v>3.9967667206246622</v>
      </c>
      <c r="G16">
        <f>'Raw data and fitting summary'!G18</f>
        <v>3.6787299561930591</v>
      </c>
      <c r="H16">
        <f>'Raw data and fitting summary'!H18</f>
        <v>3.345921546008837</v>
      </c>
      <c r="I16">
        <f>'Raw data and fitting summary'!I18</f>
        <v>3.0059882710004664</v>
      </c>
      <c r="J16">
        <f>'Raw data and fitting summary'!J18</f>
        <v>2.6672587234427545</v>
      </c>
      <c r="K16">
        <f>'Raw data and fitting summary'!K18</f>
        <v>2.3379448177720383</v>
      </c>
      <c r="L16">
        <f>'Raw data and fitting summary'!L18</f>
        <v>2.0253666799910022</v>
      </c>
      <c r="M16">
        <f>'Raw data and fitting summary'!M18</f>
        <v>1.7353508813109413</v>
      </c>
      <c r="N16">
        <f>'Raw data and fitting summary'!N18</f>
        <v>1.471896574051875</v>
      </c>
      <c r="O16">
        <f>'Raw data and fitting summary'!O18</f>
        <v>1.2371267778168096</v>
      </c>
      <c r="P16">
        <f>'Raw data and fitting summary'!P18</f>
        <v>1.0314745342316776</v>
      </c>
      <c r="Q16">
        <f>'Raw data and fitting summary'!Q18</f>
        <v>0.85401654984773312</v>
      </c>
      <c r="R16">
        <f>'Raw data and fitting summary'!R18</f>
        <v>0.70286317819326716</v>
      </c>
      <c r="X16">
        <f t="shared" si="27"/>
        <v>6.1095030104491679</v>
      </c>
      <c r="Y16">
        <f t="shared" si="8"/>
        <v>4.5650837342657109</v>
      </c>
      <c r="Z16">
        <f t="shared" si="9"/>
        <v>4.2937310178741326</v>
      </c>
      <c r="AA16">
        <f t="shared" si="10"/>
        <v>3.9967667206246626</v>
      </c>
      <c r="AB16">
        <f t="shared" si="11"/>
        <v>3.6787299561930582</v>
      </c>
      <c r="AC16">
        <f t="shared" si="12"/>
        <v>3.345921546008837</v>
      </c>
      <c r="AD16">
        <f t="shared" si="13"/>
        <v>3.0059882710004664</v>
      </c>
      <c r="AE16">
        <f t="shared" si="14"/>
        <v>2.6672587234427541</v>
      </c>
      <c r="AF16">
        <f t="shared" si="15"/>
        <v>2.3379448177720383</v>
      </c>
      <c r="AG16">
        <f t="shared" si="16"/>
        <v>2.0253666799910017</v>
      </c>
      <c r="AH16">
        <f t="shared" si="17"/>
        <v>1.7353508813109413</v>
      </c>
      <c r="AI16">
        <f t="shared" si="18"/>
        <v>1.4718965740518744</v>
      </c>
      <c r="AJ16">
        <f t="shared" si="19"/>
        <v>1.23712677781681</v>
      </c>
      <c r="AK16">
        <f t="shared" si="20"/>
        <v>1.0314745342316776</v>
      </c>
      <c r="AL16">
        <f t="shared" si="21"/>
        <v>0.85401654984773268</v>
      </c>
      <c r="AM16">
        <f t="shared" si="22"/>
        <v>0.70286317819326705</v>
      </c>
      <c r="AO16">
        <f t="shared" si="23"/>
        <v>6.1095030104491679</v>
      </c>
      <c r="AP16">
        <f t="shared" si="4"/>
        <v>4.5650837342657109</v>
      </c>
      <c r="AQ16">
        <f t="shared" si="4"/>
        <v>4.2937310178741326</v>
      </c>
      <c r="AR16">
        <f t="shared" si="4"/>
        <v>3.9967667206246626</v>
      </c>
      <c r="AS16">
        <f t="shared" si="4"/>
        <v>3.6787299561930582</v>
      </c>
      <c r="AT16">
        <f t="shared" si="4"/>
        <v>3.345921546008837</v>
      </c>
      <c r="AU16">
        <f t="shared" si="4"/>
        <v>3.0059882710004664</v>
      </c>
      <c r="AV16">
        <f t="shared" si="4"/>
        <v>2.6672587234427541</v>
      </c>
      <c r="AW16">
        <f t="shared" si="4"/>
        <v>2.3379448177720383</v>
      </c>
      <c r="AX16">
        <f t="shared" si="4"/>
        <v>2.0253666799910017</v>
      </c>
      <c r="AY16">
        <f t="shared" si="4"/>
        <v>1.7353508813109413</v>
      </c>
      <c r="AZ16">
        <f t="shared" si="4"/>
        <v>1.4718965740518744</v>
      </c>
      <c r="BA16">
        <f t="shared" si="4"/>
        <v>1.23712677781681</v>
      </c>
      <c r="BB16">
        <f t="shared" si="4"/>
        <v>1.0314745342316776</v>
      </c>
      <c r="BC16">
        <f t="shared" si="4"/>
        <v>0.85401654984773268</v>
      </c>
      <c r="BD16">
        <f t="shared" si="4"/>
        <v>0.70286317819326705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1.9721522630525295E-31</v>
      </c>
      <c r="BJ16">
        <f t="shared" si="5"/>
        <v>7.8886090522101181E-31</v>
      </c>
      <c r="BK16">
        <f t="shared" si="5"/>
        <v>0</v>
      </c>
      <c r="BL16">
        <f t="shared" si="5"/>
        <v>0</v>
      </c>
      <c r="BM16">
        <f t="shared" si="5"/>
        <v>1.9721522630525295E-31</v>
      </c>
      <c r="BN16">
        <f t="shared" si="5"/>
        <v>0</v>
      </c>
      <c r="BO16">
        <f t="shared" si="5"/>
        <v>1.9721522630525295E-31</v>
      </c>
      <c r="BP16">
        <f t="shared" si="5"/>
        <v>0</v>
      </c>
      <c r="BQ16">
        <f t="shared" si="5"/>
        <v>4.4373425918681914E-31</v>
      </c>
      <c r="BR16">
        <f t="shared" si="5"/>
        <v>1.9721522630525295E-31</v>
      </c>
      <c r="BS16">
        <f t="shared" si="5"/>
        <v>0</v>
      </c>
      <c r="BT16">
        <f t="shared" si="5"/>
        <v>1.9721522630525295E-31</v>
      </c>
      <c r="BU16">
        <f t="shared" si="5"/>
        <v>1.2325951644078309E-32</v>
      </c>
      <c r="BW16">
        <f t="shared" si="25"/>
        <v>0</v>
      </c>
      <c r="BX16">
        <f t="shared" si="6"/>
        <v>0</v>
      </c>
      <c r="BY16">
        <f t="shared" si="6"/>
        <v>0</v>
      </c>
      <c r="BZ16">
        <f t="shared" si="6"/>
        <v>1.1111211659124679E-16</v>
      </c>
      <c r="CA16">
        <f t="shared" si="6"/>
        <v>2.4143615603121316E-16</v>
      </c>
      <c r="CB16">
        <f t="shared" si="6"/>
        <v>0</v>
      </c>
      <c r="CC16">
        <f t="shared" si="6"/>
        <v>0</v>
      </c>
      <c r="CD16">
        <f t="shared" si="6"/>
        <v>1.6649648792857115E-16</v>
      </c>
      <c r="CE16">
        <f t="shared" si="6"/>
        <v>0</v>
      </c>
      <c r="CF16">
        <f t="shared" si="6"/>
        <v>2.1926361001062564E-16</v>
      </c>
      <c r="CG16">
        <f t="shared" si="6"/>
        <v>0</v>
      </c>
      <c r="CH16">
        <f t="shared" si="6"/>
        <v>4.5256835739575359E-16</v>
      </c>
      <c r="CI16">
        <f t="shared" si="6"/>
        <v>3.5896823010634241E-16</v>
      </c>
      <c r="CJ16">
        <f t="shared" si="6"/>
        <v>0</v>
      </c>
      <c r="CK16">
        <f t="shared" si="6"/>
        <v>5.2000070716339368E-16</v>
      </c>
      <c r="CL16">
        <f t="shared" si="6"/>
        <v>1.5795720405769746E-16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1.1111211659124679E-16</v>
      </c>
      <c r="CR16">
        <f t="shared" si="7"/>
        <v>2.4143615603121316E-16</v>
      </c>
      <c r="CS16">
        <f t="shared" si="7"/>
        <v>0</v>
      </c>
      <c r="CT16">
        <f t="shared" si="7"/>
        <v>0</v>
      </c>
      <c r="CU16">
        <f t="shared" si="7"/>
        <v>1.6649648792857115E-16</v>
      </c>
      <c r="CV16">
        <f t="shared" si="7"/>
        <v>0</v>
      </c>
      <c r="CW16">
        <f t="shared" si="7"/>
        <v>2.1926361001062564E-16</v>
      </c>
      <c r="CX16">
        <f t="shared" si="7"/>
        <v>0</v>
      </c>
      <c r="CY16">
        <f t="shared" si="7"/>
        <v>4.5256835739575359E-16</v>
      </c>
      <c r="CZ16">
        <f t="shared" si="7"/>
        <v>3.5896823010634241E-16</v>
      </c>
      <c r="DA16">
        <f t="shared" si="7"/>
        <v>0</v>
      </c>
      <c r="DB16">
        <f t="shared" si="7"/>
        <v>5.2000070716339368E-16</v>
      </c>
      <c r="DC16">
        <f t="shared" si="7"/>
        <v>1.5795720405769746E-16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3.9759478596516438</v>
      </c>
      <c r="E17">
        <f>'Raw data and fitting summary'!E19</f>
        <v>3.7396139138250635</v>
      </c>
      <c r="F17">
        <f>'Raw data and fitting summary'!F19</f>
        <v>3.4809736279570322</v>
      </c>
      <c r="G17">
        <f>'Raw data and fitting summary'!G19</f>
        <v>3.2039803313519784</v>
      </c>
      <c r="H17">
        <f>'Raw data and fitting summary'!H19</f>
        <v>2.9141217081215189</v>
      </c>
      <c r="I17">
        <f>'Raw data and fitting summary'!I19</f>
        <v>2.6180577023182821</v>
      </c>
      <c r="J17">
        <f>'Raw data and fitting summary'!J19</f>
        <v>2.3230420798218239</v>
      </c>
      <c r="K17">
        <f>'Raw data and fitting summary'!K19</f>
        <v>2.0362269862503561</v>
      </c>
      <c r="L17">
        <f>'Raw data and fitting summary'!L19</f>
        <v>1.763987866394582</v>
      </c>
      <c r="M17">
        <f>'Raw data and fitting summary'!M19</f>
        <v>1.5113993573663627</v>
      </c>
      <c r="N17">
        <f>'Raw data and fitting summary'!N19</f>
        <v>1.2819445105252725</v>
      </c>
      <c r="O17">
        <f>'Raw data and fitting summary'!O19</f>
        <v>1.0774723642981887</v>
      </c>
      <c r="P17">
        <f>'Raw data and fitting summary'!P19</f>
        <v>0.89836007516810001</v>
      </c>
      <c r="Q17">
        <f>'Raw data and fitting summary'!Q19</f>
        <v>0.74380350309616894</v>
      </c>
      <c r="R17">
        <f>'Raw data and fitting summary'!R19</f>
        <v>0.61215686538003289</v>
      </c>
      <c r="X17">
        <f t="shared" si="27"/>
        <v>5.3210558298418249</v>
      </c>
      <c r="Y17">
        <f t="shared" si="8"/>
        <v>3.9759478596516433</v>
      </c>
      <c r="Z17">
        <f t="shared" si="9"/>
        <v>3.7396139138250635</v>
      </c>
      <c r="AA17">
        <f t="shared" si="10"/>
        <v>3.4809736279570314</v>
      </c>
      <c r="AB17">
        <f t="shared" si="11"/>
        <v>3.2039803313519775</v>
      </c>
      <c r="AC17">
        <f t="shared" si="12"/>
        <v>2.9141217081215189</v>
      </c>
      <c r="AD17">
        <f t="shared" si="13"/>
        <v>2.6180577023182829</v>
      </c>
      <c r="AE17">
        <f t="shared" si="14"/>
        <v>2.3230420798218239</v>
      </c>
      <c r="AF17">
        <f t="shared" si="15"/>
        <v>2.0362269862503561</v>
      </c>
      <c r="AG17">
        <f t="shared" si="16"/>
        <v>1.7639878663945816</v>
      </c>
      <c r="AH17">
        <f t="shared" si="17"/>
        <v>1.5113993573663629</v>
      </c>
      <c r="AI17">
        <f t="shared" si="18"/>
        <v>1.281944510525272</v>
      </c>
      <c r="AJ17">
        <f t="shared" si="19"/>
        <v>1.0774723642981889</v>
      </c>
      <c r="AK17">
        <f t="shared" si="20"/>
        <v>0.89836007516810013</v>
      </c>
      <c r="AL17">
        <f t="shared" si="21"/>
        <v>0.74380350309616861</v>
      </c>
      <c r="AM17">
        <f t="shared" si="22"/>
        <v>0.61215686538003278</v>
      </c>
      <c r="AO17">
        <f t="shared" si="23"/>
        <v>5.3210558298418249</v>
      </c>
      <c r="AP17">
        <f t="shared" si="4"/>
        <v>3.9759478596516433</v>
      </c>
      <c r="AQ17">
        <f t="shared" si="4"/>
        <v>3.7396139138250635</v>
      </c>
      <c r="AR17">
        <f t="shared" si="4"/>
        <v>3.4809736279570314</v>
      </c>
      <c r="AS17">
        <f t="shared" si="4"/>
        <v>3.2039803313519775</v>
      </c>
      <c r="AT17">
        <f t="shared" si="4"/>
        <v>2.9141217081215189</v>
      </c>
      <c r="AU17">
        <f t="shared" si="4"/>
        <v>2.6180577023182829</v>
      </c>
      <c r="AV17">
        <f t="shared" si="4"/>
        <v>2.3230420798218239</v>
      </c>
      <c r="AW17">
        <f t="shared" si="4"/>
        <v>2.0362269862503561</v>
      </c>
      <c r="AX17">
        <f t="shared" si="4"/>
        <v>1.7639878663945816</v>
      </c>
      <c r="AY17">
        <f t="shared" si="4"/>
        <v>1.5113993573663629</v>
      </c>
      <c r="AZ17">
        <f t="shared" si="4"/>
        <v>1.281944510525272</v>
      </c>
      <c r="BA17">
        <f t="shared" si="4"/>
        <v>1.0774723642981889</v>
      </c>
      <c r="BB17">
        <f t="shared" si="4"/>
        <v>0.89836007516810013</v>
      </c>
      <c r="BC17">
        <f t="shared" si="4"/>
        <v>0.74380350309616861</v>
      </c>
      <c r="BD17">
        <f t="shared" si="4"/>
        <v>0.61215686538003278</v>
      </c>
      <c r="BF17">
        <f t="shared" si="24"/>
        <v>7.8886090522101181E-31</v>
      </c>
      <c r="BG17">
        <f t="shared" si="24"/>
        <v>1.9721522630525295E-31</v>
      </c>
      <c r="BH17">
        <f t="shared" si="5"/>
        <v>0</v>
      </c>
      <c r="BI17">
        <f t="shared" si="5"/>
        <v>7.8886090522101181E-31</v>
      </c>
      <c r="BJ17">
        <f t="shared" si="5"/>
        <v>7.8886090522101181E-31</v>
      </c>
      <c r="BK17">
        <f t="shared" si="5"/>
        <v>0</v>
      </c>
      <c r="BL17">
        <f t="shared" si="5"/>
        <v>7.8886090522101181E-31</v>
      </c>
      <c r="BM17">
        <f t="shared" si="5"/>
        <v>0</v>
      </c>
      <c r="BN17">
        <f t="shared" si="5"/>
        <v>0</v>
      </c>
      <c r="BO17">
        <f t="shared" si="5"/>
        <v>1.9721522630525295E-31</v>
      </c>
      <c r="BP17">
        <f t="shared" si="5"/>
        <v>4.9303806576313238E-32</v>
      </c>
      <c r="BQ17">
        <f t="shared" si="5"/>
        <v>1.9721522630525295E-31</v>
      </c>
      <c r="BR17">
        <f t="shared" si="5"/>
        <v>4.9303806576313238E-32</v>
      </c>
      <c r="BS17">
        <f t="shared" si="5"/>
        <v>1.2325951644078309E-32</v>
      </c>
      <c r="BT17">
        <f t="shared" si="5"/>
        <v>1.1093356479670479E-31</v>
      </c>
      <c r="BU17">
        <f t="shared" si="5"/>
        <v>1.2325951644078309E-32</v>
      </c>
      <c r="BW17">
        <f t="shared" si="25"/>
        <v>1.6691770357285039E-16</v>
      </c>
      <c r="BX17">
        <f t="shared" si="6"/>
        <v>1.1169392193412013E-16</v>
      </c>
      <c r="BY17">
        <f t="shared" si="6"/>
        <v>0</v>
      </c>
      <c r="BZ17">
        <f t="shared" si="6"/>
        <v>2.5515229778439702E-16</v>
      </c>
      <c r="CA17">
        <f t="shared" si="6"/>
        <v>2.7721094633728361E-16</v>
      </c>
      <c r="CB17">
        <f t="shared" si="6"/>
        <v>0</v>
      </c>
      <c r="CC17">
        <f t="shared" si="6"/>
        <v>3.3925089539227714E-16</v>
      </c>
      <c r="CD17">
        <f t="shared" si="6"/>
        <v>0</v>
      </c>
      <c r="CE17">
        <f t="shared" si="6"/>
        <v>0</v>
      </c>
      <c r="CF17">
        <f t="shared" si="6"/>
        <v>2.5175298442258419E-16</v>
      </c>
      <c r="CG17">
        <f t="shared" si="6"/>
        <v>1.4691325879081193E-16</v>
      </c>
      <c r="CH17">
        <f t="shared" si="6"/>
        <v>3.4641843403042359E-16</v>
      </c>
      <c r="CI17">
        <f t="shared" si="6"/>
        <v>2.0607916479571144E-16</v>
      </c>
      <c r="CJ17">
        <f t="shared" si="6"/>
        <v>1.2358329976066811E-16</v>
      </c>
      <c r="CK17">
        <f t="shared" si="6"/>
        <v>4.4778883939255091E-16</v>
      </c>
      <c r="CL17">
        <f t="shared" si="6"/>
        <v>1.813625048435779E-16</v>
      </c>
      <c r="CN17">
        <f t="shared" si="26"/>
        <v>1.6691770357285039E-16</v>
      </c>
      <c r="CO17">
        <f t="shared" si="7"/>
        <v>1.1169392193412013E-16</v>
      </c>
      <c r="CP17">
        <f t="shared" si="7"/>
        <v>0</v>
      </c>
      <c r="CQ17">
        <f t="shared" si="7"/>
        <v>2.5515229778439702E-16</v>
      </c>
      <c r="CR17">
        <f t="shared" si="7"/>
        <v>2.7721094633728361E-16</v>
      </c>
      <c r="CS17">
        <f t="shared" si="7"/>
        <v>0</v>
      </c>
      <c r="CT17">
        <f t="shared" si="7"/>
        <v>3.3925089539227714E-16</v>
      </c>
      <c r="CU17">
        <f t="shared" si="7"/>
        <v>0</v>
      </c>
      <c r="CV17">
        <f t="shared" si="7"/>
        <v>0</v>
      </c>
      <c r="CW17">
        <f t="shared" si="7"/>
        <v>2.5175298442258419E-16</v>
      </c>
      <c r="CX17">
        <f t="shared" si="7"/>
        <v>1.4691325879081193E-16</v>
      </c>
      <c r="CY17">
        <f t="shared" si="7"/>
        <v>3.4641843403042359E-16</v>
      </c>
      <c r="CZ17">
        <f t="shared" si="7"/>
        <v>2.0607916479571144E-16</v>
      </c>
      <c r="DA17">
        <f t="shared" si="7"/>
        <v>1.2358329976066811E-16</v>
      </c>
      <c r="DB17">
        <f t="shared" si="7"/>
        <v>4.4778883939255091E-16</v>
      </c>
      <c r="DC17">
        <f t="shared" si="7"/>
        <v>1.813625048435779E-16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3.4236579560754432</v>
      </c>
      <c r="E18">
        <f>'Raw data and fitting summary'!E20</f>
        <v>3.2201526228866002</v>
      </c>
      <c r="F18">
        <f>'Raw data and fitting summary'!F20</f>
        <v>2.9974394727822387</v>
      </c>
      <c r="G18">
        <f>'Raw data and fitting summary'!G20</f>
        <v>2.7589226870554389</v>
      </c>
      <c r="H18">
        <f>'Raw data and fitting summary'!H20</f>
        <v>2.5093276680586394</v>
      </c>
      <c r="I18">
        <f>'Raw data and fitting summary'!I20</f>
        <v>2.2543892421144358</v>
      </c>
      <c r="J18">
        <f>'Raw data and fitting summary'!J20</f>
        <v>2.0003535709285853</v>
      </c>
      <c r="K18">
        <f>'Raw data and fitting summary'!K20</f>
        <v>1.7533793117856313</v>
      </c>
      <c r="L18">
        <f>'Raw data and fitting summary'!L20</f>
        <v>1.5189563108937485</v>
      </c>
      <c r="M18">
        <f>'Raw data and fitting summary'!M20</f>
        <v>1.3014542990279629</v>
      </c>
      <c r="N18">
        <f>'Raw data and fitting summary'!N20</f>
        <v>1.1038725047796853</v>
      </c>
      <c r="O18">
        <f>'Raw data and fitting summary'!O20</f>
        <v>0.92780312083974792</v>
      </c>
      <c r="P18">
        <f>'Raw data and fitting summary'!P20</f>
        <v>0.77357091373911446</v>
      </c>
      <c r="Q18">
        <f>'Raw data and fitting summary'!Q20</f>
        <v>0.64048344470872931</v>
      </c>
      <c r="R18">
        <f>'Raw data and fitting summary'!R20</f>
        <v>0.52712354299037012</v>
      </c>
      <c r="X18">
        <f t="shared" si="27"/>
        <v>4.5819200275316794</v>
      </c>
      <c r="Y18">
        <f t="shared" si="8"/>
        <v>3.4236579560754432</v>
      </c>
      <c r="Z18">
        <f t="shared" si="9"/>
        <v>3.2201526228866006</v>
      </c>
      <c r="AA18">
        <f t="shared" si="10"/>
        <v>2.9974394727822382</v>
      </c>
      <c r="AB18">
        <f t="shared" si="11"/>
        <v>2.7589226870554384</v>
      </c>
      <c r="AC18">
        <f t="shared" si="12"/>
        <v>2.5093276680586394</v>
      </c>
      <c r="AD18">
        <f t="shared" si="13"/>
        <v>2.2543892421144358</v>
      </c>
      <c r="AE18">
        <f t="shared" si="14"/>
        <v>2.0003535709285853</v>
      </c>
      <c r="AF18">
        <f t="shared" si="15"/>
        <v>1.7533793117856311</v>
      </c>
      <c r="AG18">
        <f t="shared" si="16"/>
        <v>1.5189563108937481</v>
      </c>
      <c r="AH18">
        <f t="shared" si="17"/>
        <v>1.3014542990279632</v>
      </c>
      <c r="AI18">
        <f t="shared" si="18"/>
        <v>1.1038725047796849</v>
      </c>
      <c r="AJ18">
        <f t="shared" si="19"/>
        <v>0.92780312083974836</v>
      </c>
      <c r="AK18">
        <f t="shared" si="20"/>
        <v>0.77357091373911457</v>
      </c>
      <c r="AL18">
        <f t="shared" si="21"/>
        <v>0.64048344470872909</v>
      </c>
      <c r="AM18">
        <f t="shared" si="22"/>
        <v>0.52712354299037001</v>
      </c>
      <c r="AO18">
        <f t="shared" si="23"/>
        <v>4.5819200275316794</v>
      </c>
      <c r="AP18">
        <f t="shared" si="4"/>
        <v>3.4236579560754432</v>
      </c>
      <c r="AQ18">
        <f t="shared" si="4"/>
        <v>3.2201526228866006</v>
      </c>
      <c r="AR18">
        <f t="shared" si="4"/>
        <v>2.9974394727822382</v>
      </c>
      <c r="AS18">
        <f t="shared" si="4"/>
        <v>2.7589226870554384</v>
      </c>
      <c r="AT18">
        <f t="shared" si="4"/>
        <v>2.5093276680586394</v>
      </c>
      <c r="AU18">
        <f t="shared" si="4"/>
        <v>2.2543892421144358</v>
      </c>
      <c r="AV18">
        <f t="shared" si="4"/>
        <v>2.0003535709285853</v>
      </c>
      <c r="AW18">
        <f t="shared" si="4"/>
        <v>1.7533793117856311</v>
      </c>
      <c r="AX18">
        <f t="shared" si="4"/>
        <v>1.5189563108937481</v>
      </c>
      <c r="AY18">
        <f t="shared" si="4"/>
        <v>1.3014542990279632</v>
      </c>
      <c r="AZ18">
        <f t="shared" si="4"/>
        <v>1.1038725047796849</v>
      </c>
      <c r="BA18">
        <f t="shared" si="4"/>
        <v>0.92780312083974836</v>
      </c>
      <c r="BB18">
        <f t="shared" si="4"/>
        <v>0.77357091373911457</v>
      </c>
      <c r="BC18">
        <f t="shared" si="4"/>
        <v>0.64048344470872909</v>
      </c>
      <c r="BD18">
        <f t="shared" si="4"/>
        <v>0.52712354299037001</v>
      </c>
      <c r="BF18">
        <f t="shared" si="24"/>
        <v>0</v>
      </c>
      <c r="BG18">
        <f t="shared" si="24"/>
        <v>0</v>
      </c>
      <c r="BH18">
        <f t="shared" si="5"/>
        <v>1.9721522630525295E-31</v>
      </c>
      <c r="BI18">
        <f t="shared" si="5"/>
        <v>1.9721522630525295E-31</v>
      </c>
      <c r="BJ18">
        <f t="shared" si="5"/>
        <v>1.9721522630525295E-31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4.9303806576313238E-32</v>
      </c>
      <c r="BO18">
        <f t="shared" si="5"/>
        <v>1.9721522630525295E-31</v>
      </c>
      <c r="BP18">
        <f t="shared" si="5"/>
        <v>4.9303806576313238E-32</v>
      </c>
      <c r="BQ18">
        <f t="shared" si="5"/>
        <v>1.9721522630525295E-31</v>
      </c>
      <c r="BR18">
        <f t="shared" si="5"/>
        <v>1.9721522630525295E-31</v>
      </c>
      <c r="BS18">
        <f t="shared" si="5"/>
        <v>1.2325951644078309E-32</v>
      </c>
      <c r="BT18">
        <f t="shared" si="5"/>
        <v>4.9303806576313238E-32</v>
      </c>
      <c r="BU18">
        <f t="shared" si="5"/>
        <v>1.2325951644078309E-32</v>
      </c>
      <c r="BW18">
        <f t="shared" si="25"/>
        <v>0</v>
      </c>
      <c r="BX18">
        <f t="shared" si="6"/>
        <v>0</v>
      </c>
      <c r="BY18">
        <f t="shared" si="6"/>
        <v>1.3790936699514985E-16</v>
      </c>
      <c r="BZ18">
        <f t="shared" si="6"/>
        <v>1.4815618926838806E-16</v>
      </c>
      <c r="CA18">
        <f t="shared" si="6"/>
        <v>1.6096471710993581E-16</v>
      </c>
      <c r="CB18">
        <f t="shared" si="6"/>
        <v>0</v>
      </c>
      <c r="CC18">
        <f t="shared" si="6"/>
        <v>0</v>
      </c>
      <c r="CD18">
        <f t="shared" si="6"/>
        <v>0</v>
      </c>
      <c r="CE18">
        <f t="shared" si="6"/>
        <v>1.2663808876523265E-16</v>
      </c>
      <c r="CF18">
        <f t="shared" si="6"/>
        <v>2.923647024375324E-16</v>
      </c>
      <c r="CG18">
        <f t="shared" si="6"/>
        <v>1.7061267928568303E-16</v>
      </c>
      <c r="CH18">
        <f t="shared" si="6"/>
        <v>4.0230117873865843E-16</v>
      </c>
      <c r="CI18">
        <f t="shared" si="6"/>
        <v>4.7864595394777338E-16</v>
      </c>
      <c r="CJ18">
        <f t="shared" si="6"/>
        <v>1.4351923073979191E-16</v>
      </c>
      <c r="CK18">
        <f t="shared" si="6"/>
        <v>3.4668281711170524E-16</v>
      </c>
      <c r="CL18">
        <f t="shared" si="6"/>
        <v>2.1061913082592844E-16</v>
      </c>
      <c r="CN18">
        <f t="shared" si="26"/>
        <v>0</v>
      </c>
      <c r="CO18">
        <f t="shared" si="7"/>
        <v>0</v>
      </c>
      <c r="CP18">
        <f t="shared" si="7"/>
        <v>1.3790936699514985E-16</v>
      </c>
      <c r="CQ18">
        <f t="shared" si="7"/>
        <v>1.4815618926838806E-16</v>
      </c>
      <c r="CR18">
        <f t="shared" si="7"/>
        <v>1.6096471710993581E-16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1.2663808876523265E-16</v>
      </c>
      <c r="CW18">
        <f t="shared" si="7"/>
        <v>2.923647024375324E-16</v>
      </c>
      <c r="CX18">
        <f t="shared" si="7"/>
        <v>1.7061267928568303E-16</v>
      </c>
      <c r="CY18">
        <f t="shared" si="7"/>
        <v>4.0230117873865843E-16</v>
      </c>
      <c r="CZ18">
        <f t="shared" si="7"/>
        <v>4.7864595394777338E-16</v>
      </c>
      <c r="DA18">
        <f t="shared" si="7"/>
        <v>1.4351923073979191E-16</v>
      </c>
      <c r="DB18">
        <f t="shared" si="7"/>
        <v>3.4668281711170524E-16</v>
      </c>
      <c r="DC18">
        <f t="shared" si="7"/>
        <v>2.1061913082592844E-16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13.636363636363635</v>
      </c>
      <c r="AP20">
        <f t="shared" ref="AP20:BD34" si="30">IFERROR(Y4, NA())</f>
        <v>10.189231714008004</v>
      </c>
      <c r="AQ20">
        <f t="shared" si="30"/>
        <v>9.583574542204996</v>
      </c>
      <c r="AR20">
        <f t="shared" si="30"/>
        <v>8.9207525193031305</v>
      </c>
      <c r="AS20">
        <f t="shared" si="30"/>
        <v>8.2108969120459658</v>
      </c>
      <c r="AT20">
        <f t="shared" si="30"/>
        <v>7.4680711053068256</v>
      </c>
      <c r="AU20">
        <f t="shared" si="30"/>
        <v>6.709342655188042</v>
      </c>
      <c r="AV20">
        <f t="shared" si="30"/>
        <v>5.9533009154625862</v>
      </c>
      <c r="AW20">
        <f t="shared" si="30"/>
        <v>5.218274815867149</v>
      </c>
      <c r="AX20">
        <f t="shared" si="30"/>
        <v>4.5206028212270777</v>
      </c>
      <c r="AY20">
        <f t="shared" si="30"/>
        <v>3.8732897935834463</v>
      </c>
      <c r="AZ20">
        <f t="shared" si="30"/>
        <v>3.2852618100950175</v>
      </c>
      <c r="BA20">
        <f t="shared" si="30"/>
        <v>2.7612574341546305</v>
      </c>
      <c r="BB20">
        <f t="shared" si="30"/>
        <v>2.3022432113341198</v>
      </c>
      <c r="BC20">
        <f t="shared" si="30"/>
        <v>1.90615835777126</v>
      </c>
      <c r="BD20">
        <f t="shared" si="30"/>
        <v>1.5687851971037809</v>
      </c>
      <c r="BE20">
        <f t="shared" ref="BE20:BT34" si="31">IFERROR(AO52,NA())</f>
        <v>13.636363636363635</v>
      </c>
      <c r="BF20">
        <f t="shared" si="31"/>
        <v>10.189231714008006</v>
      </c>
      <c r="BG20">
        <f t="shared" si="31"/>
        <v>9.583574542204996</v>
      </c>
      <c r="BH20">
        <f t="shared" si="31"/>
        <v>8.9207525193031323</v>
      </c>
      <c r="BI20">
        <f t="shared" si="31"/>
        <v>8.2108969120459676</v>
      </c>
      <c r="BJ20">
        <f t="shared" si="31"/>
        <v>7.4680711053068256</v>
      </c>
      <c r="BK20">
        <f t="shared" si="31"/>
        <v>6.7093426551880428</v>
      </c>
      <c r="BL20">
        <f t="shared" si="31"/>
        <v>5.9533009154625871</v>
      </c>
      <c r="BM20">
        <f t="shared" si="31"/>
        <v>5.2182748158671508</v>
      </c>
      <c r="BN20">
        <f t="shared" si="31"/>
        <v>4.5206028212270803</v>
      </c>
      <c r="BO20">
        <f t="shared" si="31"/>
        <v>3.8732897935834472</v>
      </c>
      <c r="BP20">
        <f t="shared" si="31"/>
        <v>3.2852618100950188</v>
      </c>
      <c r="BQ20">
        <f t="shared" si="31"/>
        <v>2.7612574341546301</v>
      </c>
      <c r="BR20">
        <f t="shared" si="31"/>
        <v>2.3022432113341198</v>
      </c>
      <c r="BS20">
        <f t="shared" si="31"/>
        <v>1.9061583577712606</v>
      </c>
      <c r="BT20">
        <f t="shared" si="31"/>
        <v>1.5687851971037812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>
        <f t="shared" si="28"/>
        <v>1</v>
      </c>
      <c r="J21">
        <f t="shared" si="28"/>
        <v>1</v>
      </c>
      <c r="K21">
        <f t="shared" si="28"/>
        <v>1</v>
      </c>
      <c r="L21">
        <f t="shared" si="28"/>
        <v>1</v>
      </c>
      <c r="M21">
        <f t="shared" si="28"/>
        <v>1</v>
      </c>
      <c r="N21">
        <f t="shared" si="28"/>
        <v>1</v>
      </c>
      <c r="O21">
        <f t="shared" si="28"/>
        <v>1</v>
      </c>
      <c r="P21">
        <f t="shared" si="28"/>
        <v>1</v>
      </c>
      <c r="Q21">
        <f t="shared" si="28"/>
        <v>1</v>
      </c>
      <c r="R21">
        <f t="shared" si="28"/>
        <v>1</v>
      </c>
      <c r="W21">
        <f t="shared" ref="W21:W35" si="32">C4*C20</f>
        <v>13.636363636363635</v>
      </c>
      <c r="X21">
        <f>IFERROR(W21, NA())</f>
        <v>13.636363636363635</v>
      </c>
      <c r="Y21">
        <f>AO20</f>
        <v>13.636363636363635</v>
      </c>
      <c r="AA21">
        <f t="shared" ref="AA21:AA35" si="33">X4-C4</f>
        <v>0</v>
      </c>
      <c r="AB21">
        <f>IFERROR(AA21,"")</f>
        <v>0</v>
      </c>
      <c r="AC21">
        <v>5</v>
      </c>
      <c r="AM21">
        <f t="shared" si="29"/>
        <v>0.8</v>
      </c>
      <c r="AN21">
        <f t="shared" ref="AN21:AN34" si="34">IFERROR(AM21, NA())</f>
        <v>0.8</v>
      </c>
      <c r="AO21">
        <f t="shared" ref="AO21:AO34" si="35">IFERROR(X5, NA())</f>
        <v>13.33333333333333</v>
      </c>
      <c r="AP21">
        <f t="shared" si="30"/>
        <v>9.9628043425856063</v>
      </c>
      <c r="AQ21">
        <f t="shared" si="30"/>
        <v>9.3706062190448858</v>
      </c>
      <c r="AR21">
        <f t="shared" si="30"/>
        <v>8.722513574429728</v>
      </c>
      <c r="AS21">
        <f t="shared" si="30"/>
        <v>8.0284325362227218</v>
      </c>
      <c r="AT21">
        <f t="shared" si="30"/>
        <v>7.302113969633341</v>
      </c>
      <c r="AU21">
        <f t="shared" si="30"/>
        <v>6.5602461517394195</v>
      </c>
      <c r="AV21">
        <f t="shared" si="30"/>
        <v>5.8210053395634187</v>
      </c>
      <c r="AW21">
        <f t="shared" si="30"/>
        <v>5.1023131532923243</v>
      </c>
      <c r="AX21">
        <f t="shared" si="30"/>
        <v>4.4201449807553654</v>
      </c>
      <c r="AY21">
        <f t="shared" si="30"/>
        <v>3.7872166870593702</v>
      </c>
      <c r="AZ21">
        <f t="shared" si="30"/>
        <v>3.2122559920929068</v>
      </c>
      <c r="BA21">
        <f t="shared" si="30"/>
        <v>2.699896157840084</v>
      </c>
      <c r="BB21">
        <f t="shared" si="30"/>
        <v>2.2510822510822508</v>
      </c>
      <c r="BC21">
        <f t="shared" si="30"/>
        <v>1.8637992831541212</v>
      </c>
      <c r="BD21">
        <f t="shared" si="30"/>
        <v>1.5339233038348081</v>
      </c>
      <c r="BE21">
        <f t="shared" si="31"/>
        <v>13.333333333333332</v>
      </c>
      <c r="BF21">
        <f t="shared" si="31"/>
        <v>9.9628043425856063</v>
      </c>
      <c r="BG21">
        <f t="shared" si="31"/>
        <v>9.3706062190448876</v>
      </c>
      <c r="BH21">
        <f t="shared" si="31"/>
        <v>8.7225135744297297</v>
      </c>
      <c r="BI21">
        <f t="shared" si="31"/>
        <v>8.0284325362227236</v>
      </c>
      <c r="BJ21">
        <f t="shared" si="31"/>
        <v>7.302113969633341</v>
      </c>
      <c r="BK21">
        <f t="shared" si="31"/>
        <v>6.5602461517394195</v>
      </c>
      <c r="BL21">
        <f t="shared" si="31"/>
        <v>5.8210053395634187</v>
      </c>
      <c r="BM21">
        <f t="shared" si="31"/>
        <v>5.1023131532923252</v>
      </c>
      <c r="BN21">
        <f t="shared" si="31"/>
        <v>4.4201449807553672</v>
      </c>
      <c r="BO21">
        <f t="shared" si="31"/>
        <v>3.7872166870593706</v>
      </c>
      <c r="BP21">
        <f t="shared" si="31"/>
        <v>3.2122559920929072</v>
      </c>
      <c r="BQ21">
        <f t="shared" si="31"/>
        <v>2.6998961578400831</v>
      </c>
      <c r="BR21">
        <f t="shared" si="31"/>
        <v>2.2510822510822504</v>
      </c>
      <c r="BS21">
        <f t="shared" si="31"/>
        <v>1.8637992831541219</v>
      </c>
      <c r="BT21">
        <f t="shared" si="31"/>
        <v>1.5339233038348083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>
        <f t="shared" si="28"/>
        <v>1</v>
      </c>
      <c r="J22">
        <f t="shared" si="28"/>
        <v>1</v>
      </c>
      <c r="K22">
        <f t="shared" si="28"/>
        <v>1</v>
      </c>
      <c r="L22">
        <f t="shared" si="28"/>
        <v>1</v>
      </c>
      <c r="M22">
        <f t="shared" si="28"/>
        <v>1</v>
      </c>
      <c r="N22">
        <f t="shared" si="28"/>
        <v>1</v>
      </c>
      <c r="O22">
        <f t="shared" si="28"/>
        <v>1</v>
      </c>
      <c r="P22">
        <f t="shared" si="28"/>
        <v>1</v>
      </c>
      <c r="Q22">
        <f t="shared" si="28"/>
        <v>1</v>
      </c>
      <c r="R22">
        <f t="shared" si="28"/>
        <v>1</v>
      </c>
      <c r="W22">
        <f t="shared" si="32"/>
        <v>13.333333333333332</v>
      </c>
      <c r="X22">
        <f>IFERROR(W22, NA())</f>
        <v>13.333333333333332</v>
      </c>
      <c r="Y22">
        <f t="shared" ref="Y22:Y34" si="36">AO21</f>
        <v>13.33333333333333</v>
      </c>
      <c r="AA22">
        <f t="shared" si="33"/>
        <v>0</v>
      </c>
      <c r="AB22">
        <f t="shared" ref="AB22:AB85" si="37">IFERROR(AA22,"")</f>
        <v>0</v>
      </c>
      <c r="AC22">
        <v>5</v>
      </c>
      <c r="AM22">
        <f t="shared" si="29"/>
        <v>0.64000000000000012</v>
      </c>
      <c r="AN22">
        <f t="shared" si="34"/>
        <v>0.64000000000000012</v>
      </c>
      <c r="AO22">
        <f t="shared" si="35"/>
        <v>12.97297297297297</v>
      </c>
      <c r="AP22">
        <f t="shared" si="30"/>
        <v>9.6935393603535616</v>
      </c>
      <c r="AQ22">
        <f t="shared" si="30"/>
        <v>9.117346591503134</v>
      </c>
      <c r="AR22">
        <f t="shared" si="30"/>
        <v>8.486769964310005</v>
      </c>
      <c r="AS22">
        <f t="shared" si="30"/>
        <v>7.8114478730815673</v>
      </c>
      <c r="AT22">
        <f t="shared" si="30"/>
        <v>7.1047595380216286</v>
      </c>
      <c r="AU22">
        <f t="shared" si="30"/>
        <v>6.3829422016924093</v>
      </c>
      <c r="AV22">
        <f t="shared" si="30"/>
        <v>5.6636808709265694</v>
      </c>
      <c r="AW22">
        <f t="shared" si="30"/>
        <v>4.9644127977979373</v>
      </c>
      <c r="AX22">
        <f t="shared" si="30"/>
        <v>4.3006816028971127</v>
      </c>
      <c r="AY22">
        <f t="shared" si="30"/>
        <v>3.6848594793010094</v>
      </c>
      <c r="AZ22">
        <f t="shared" si="30"/>
        <v>3.125438262576882</v>
      </c>
      <c r="BA22">
        <f t="shared" si="30"/>
        <v>2.6269259914119734</v>
      </c>
      <c r="BB22">
        <f t="shared" si="30"/>
        <v>2.1902421902421896</v>
      </c>
      <c r="BC22">
        <f t="shared" si="30"/>
        <v>1.813426329555361</v>
      </c>
      <c r="BD22">
        <f t="shared" si="30"/>
        <v>1.4924659172446781</v>
      </c>
      <c r="BE22">
        <f t="shared" si="31"/>
        <v>12.972972972972974</v>
      </c>
      <c r="BF22">
        <f t="shared" si="31"/>
        <v>9.6935393603535633</v>
      </c>
      <c r="BG22">
        <f t="shared" si="31"/>
        <v>9.117346591503134</v>
      </c>
      <c r="BH22">
        <f t="shared" si="31"/>
        <v>8.4867699643100085</v>
      </c>
      <c r="BI22">
        <f t="shared" si="31"/>
        <v>7.8114478730815691</v>
      </c>
      <c r="BJ22">
        <f t="shared" si="31"/>
        <v>7.1047595380216295</v>
      </c>
      <c r="BK22">
        <f t="shared" si="31"/>
        <v>6.3829422016924084</v>
      </c>
      <c r="BL22">
        <f t="shared" si="31"/>
        <v>5.6636808709265702</v>
      </c>
      <c r="BM22">
        <f t="shared" si="31"/>
        <v>4.9644127977979382</v>
      </c>
      <c r="BN22">
        <f t="shared" si="31"/>
        <v>4.3006816028971153</v>
      </c>
      <c r="BO22">
        <f t="shared" si="31"/>
        <v>3.6848594793010094</v>
      </c>
      <c r="BP22">
        <f t="shared" si="31"/>
        <v>3.1254382625768828</v>
      </c>
      <c r="BQ22">
        <f t="shared" si="31"/>
        <v>2.6269259914119725</v>
      </c>
      <c r="BR22">
        <f t="shared" si="31"/>
        <v>2.19024219024219</v>
      </c>
      <c r="BS22">
        <f t="shared" si="31"/>
        <v>1.8134263295553619</v>
      </c>
      <c r="BT22">
        <f t="shared" si="31"/>
        <v>1.4924659172446784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>
        <f t="shared" si="28"/>
        <v>1</v>
      </c>
      <c r="J23">
        <f t="shared" si="28"/>
        <v>1</v>
      </c>
      <c r="K23">
        <f t="shared" si="28"/>
        <v>1</v>
      </c>
      <c r="L23">
        <f t="shared" si="28"/>
        <v>1</v>
      </c>
      <c r="M23">
        <f t="shared" si="28"/>
        <v>1</v>
      </c>
      <c r="N23">
        <f t="shared" si="28"/>
        <v>1</v>
      </c>
      <c r="O23">
        <f t="shared" si="28"/>
        <v>1</v>
      </c>
      <c r="P23">
        <f t="shared" si="28"/>
        <v>1</v>
      </c>
      <c r="Q23">
        <f t="shared" si="28"/>
        <v>1</v>
      </c>
      <c r="R23">
        <f t="shared" si="28"/>
        <v>1</v>
      </c>
      <c r="W23">
        <f t="shared" si="32"/>
        <v>12.972972972972974</v>
      </c>
      <c r="X23">
        <f>IFERROR(W23, NA())</f>
        <v>12.972972972972974</v>
      </c>
      <c r="Y23">
        <f t="shared" si="36"/>
        <v>12.97297297297297</v>
      </c>
      <c r="AA23">
        <f t="shared" si="33"/>
        <v>0</v>
      </c>
      <c r="AB23">
        <f t="shared" si="37"/>
        <v>0</v>
      </c>
      <c r="AC23">
        <v>5</v>
      </c>
      <c r="AM23">
        <f t="shared" si="29"/>
        <v>0.51200000000000012</v>
      </c>
      <c r="AN23">
        <f t="shared" si="34"/>
        <v>0.51200000000000012</v>
      </c>
      <c r="AO23">
        <f t="shared" si="35"/>
        <v>12.549019607843135</v>
      </c>
      <c r="AP23">
        <f t="shared" si="30"/>
        <v>9.3767570283158648</v>
      </c>
      <c r="AQ23">
        <f t="shared" si="30"/>
        <v>8.8193940885128335</v>
      </c>
      <c r="AR23">
        <f t="shared" si="30"/>
        <v>8.2094245406397448</v>
      </c>
      <c r="AS23">
        <f t="shared" si="30"/>
        <v>7.5561717987978572</v>
      </c>
      <c r="AT23">
        <f t="shared" si="30"/>
        <v>6.8725778537725573</v>
      </c>
      <c r="AU23">
        <f t="shared" si="30"/>
        <v>6.1743493192841603</v>
      </c>
      <c r="AV23">
        <f t="shared" si="30"/>
        <v>5.4785932607655701</v>
      </c>
      <c r="AW23">
        <f t="shared" si="30"/>
        <v>4.802177085451599</v>
      </c>
      <c r="AX23">
        <f t="shared" si="30"/>
        <v>4.1601364524756388</v>
      </c>
      <c r="AY23">
        <f t="shared" si="30"/>
        <v>3.5644392348794081</v>
      </c>
      <c r="AZ23">
        <f t="shared" si="30"/>
        <v>3.0232997572639118</v>
      </c>
      <c r="BA23">
        <f t="shared" si="30"/>
        <v>2.5410787367906669</v>
      </c>
      <c r="BB23">
        <f t="shared" si="30"/>
        <v>2.1186656480774122</v>
      </c>
      <c r="BC23">
        <f t="shared" si="30"/>
        <v>1.7541640312038786</v>
      </c>
      <c r="BD23">
        <f t="shared" si="30"/>
        <v>1.4436925212562901</v>
      </c>
      <c r="BE23">
        <f t="shared" si="31"/>
        <v>12.549019607843137</v>
      </c>
      <c r="BF23">
        <f t="shared" si="31"/>
        <v>9.3767570283158665</v>
      </c>
      <c r="BG23">
        <f t="shared" si="31"/>
        <v>8.8193940885128352</v>
      </c>
      <c r="BH23">
        <f t="shared" si="31"/>
        <v>8.2094245406397466</v>
      </c>
      <c r="BI23">
        <f t="shared" si="31"/>
        <v>7.5561717987978589</v>
      </c>
      <c r="BJ23">
        <f t="shared" si="31"/>
        <v>6.8725778537725573</v>
      </c>
      <c r="BK23">
        <f t="shared" si="31"/>
        <v>6.1743493192841603</v>
      </c>
      <c r="BL23">
        <f t="shared" si="31"/>
        <v>5.4785932607655718</v>
      </c>
      <c r="BM23">
        <f t="shared" si="31"/>
        <v>4.8021770854515999</v>
      </c>
      <c r="BN23">
        <f t="shared" si="31"/>
        <v>4.1601364524756397</v>
      </c>
      <c r="BO23">
        <f t="shared" si="31"/>
        <v>3.5644392348794076</v>
      </c>
      <c r="BP23">
        <f t="shared" si="31"/>
        <v>3.0232997572639131</v>
      </c>
      <c r="BQ23">
        <f t="shared" si="31"/>
        <v>2.5410787367906664</v>
      </c>
      <c r="BR23">
        <f t="shared" si="31"/>
        <v>2.1186656480774126</v>
      </c>
      <c r="BS23">
        <f t="shared" si="31"/>
        <v>1.7541640312038795</v>
      </c>
      <c r="BT23">
        <f t="shared" si="31"/>
        <v>1.4436925212562903</v>
      </c>
    </row>
    <row r="24" spans="1:107">
      <c r="B24">
        <f t="shared" si="28"/>
        <v>1</v>
      </c>
      <c r="C24">
        <f t="shared" si="28"/>
        <v>1</v>
      </c>
      <c r="D24">
        <f t="shared" si="28"/>
        <v>1</v>
      </c>
      <c r="E24">
        <f t="shared" si="28"/>
        <v>1</v>
      </c>
      <c r="F24">
        <f t="shared" si="28"/>
        <v>1</v>
      </c>
      <c r="G24">
        <f t="shared" si="28"/>
        <v>1</v>
      </c>
      <c r="H24">
        <f t="shared" si="28"/>
        <v>1</v>
      </c>
      <c r="I24">
        <f t="shared" si="28"/>
        <v>1</v>
      </c>
      <c r="J24">
        <f t="shared" si="28"/>
        <v>1</v>
      </c>
      <c r="K24">
        <f t="shared" si="28"/>
        <v>1</v>
      </c>
      <c r="L24">
        <f t="shared" si="28"/>
        <v>1</v>
      </c>
      <c r="M24">
        <f t="shared" si="28"/>
        <v>1</v>
      </c>
      <c r="N24">
        <f t="shared" si="28"/>
        <v>1</v>
      </c>
      <c r="O24">
        <f t="shared" si="28"/>
        <v>1</v>
      </c>
      <c r="P24">
        <f t="shared" si="28"/>
        <v>1</v>
      </c>
      <c r="Q24">
        <f t="shared" si="28"/>
        <v>1</v>
      </c>
      <c r="R24">
        <f t="shared" si="28"/>
        <v>1</v>
      </c>
      <c r="W24">
        <f t="shared" si="32"/>
        <v>12.549019607843137</v>
      </c>
      <c r="X24">
        <f>IFERROR(W24, NA())</f>
        <v>12.549019607843137</v>
      </c>
      <c r="Y24">
        <f t="shared" si="36"/>
        <v>12.549019607843135</v>
      </c>
      <c r="AA24">
        <f t="shared" si="33"/>
        <v>0</v>
      </c>
      <c r="AB24">
        <f t="shared" si="37"/>
        <v>0</v>
      </c>
      <c r="AC24">
        <v>5</v>
      </c>
      <c r="AM24">
        <f t="shared" si="29"/>
        <v>0.40960000000000013</v>
      </c>
      <c r="AN24">
        <f t="shared" si="34"/>
        <v>0.40960000000000013</v>
      </c>
      <c r="AO24">
        <f t="shared" si="35"/>
        <v>12.05651491365777</v>
      </c>
      <c r="AP24">
        <f t="shared" si="30"/>
        <v>9.0087524353678337</v>
      </c>
      <c r="AQ24">
        <f t="shared" si="30"/>
        <v>8.4732640222446705</v>
      </c>
      <c r="AR24">
        <f t="shared" si="30"/>
        <v>7.8872336246020787</v>
      </c>
      <c r="AS24">
        <f t="shared" si="30"/>
        <v>7.2596187454698411</v>
      </c>
      <c r="AT24">
        <f t="shared" si="30"/>
        <v>6.6028534482084851</v>
      </c>
      <c r="AU24">
        <f t="shared" si="30"/>
        <v>5.9320279174284236</v>
      </c>
      <c r="AV24">
        <f t="shared" si="30"/>
        <v>5.2635778266695903</v>
      </c>
      <c r="AW24">
        <f t="shared" si="30"/>
        <v>4.6137085970115832</v>
      </c>
      <c r="AX24">
        <f t="shared" si="30"/>
        <v>3.996865791075495</v>
      </c>
      <c r="AY24">
        <f t="shared" si="30"/>
        <v>3.4245475851588654</v>
      </c>
      <c r="AZ24">
        <f t="shared" si="30"/>
        <v>2.9046459206365998</v>
      </c>
      <c r="BA24">
        <f t="shared" si="30"/>
        <v>2.4413503719244707</v>
      </c>
      <c r="BB24">
        <f t="shared" si="30"/>
        <v>2.0355155049032594</v>
      </c>
      <c r="BC24">
        <f t="shared" si="30"/>
        <v>1.6853192890059243</v>
      </c>
      <c r="BD24">
        <f t="shared" si="30"/>
        <v>1.3870326891818672</v>
      </c>
      <c r="BE24">
        <f t="shared" si="31"/>
        <v>12.05651491365777</v>
      </c>
      <c r="BF24">
        <f t="shared" si="31"/>
        <v>9.0087524353678319</v>
      </c>
      <c r="BG24">
        <f t="shared" si="31"/>
        <v>8.4732640222446705</v>
      </c>
      <c r="BH24">
        <f t="shared" si="31"/>
        <v>7.8872336246020787</v>
      </c>
      <c r="BI24">
        <f t="shared" si="31"/>
        <v>7.2596187454698411</v>
      </c>
      <c r="BJ24">
        <f t="shared" si="31"/>
        <v>6.6028534482084842</v>
      </c>
      <c r="BK24">
        <f t="shared" si="31"/>
        <v>5.9320279174284236</v>
      </c>
      <c r="BL24">
        <f t="shared" si="31"/>
        <v>5.2635778266695912</v>
      </c>
      <c r="BM24">
        <f t="shared" si="31"/>
        <v>4.6137085970115841</v>
      </c>
      <c r="BN24">
        <f t="shared" si="31"/>
        <v>3.9968657910754972</v>
      </c>
      <c r="BO24">
        <f t="shared" si="31"/>
        <v>3.4245475851588658</v>
      </c>
      <c r="BP24">
        <f t="shared" si="31"/>
        <v>2.9046459206366011</v>
      </c>
      <c r="BQ24">
        <f t="shared" si="31"/>
        <v>2.4413503719244702</v>
      </c>
      <c r="BR24">
        <f t="shared" si="31"/>
        <v>2.0355155049032594</v>
      </c>
      <c r="BS24">
        <f t="shared" si="31"/>
        <v>1.685319289005925</v>
      </c>
      <c r="BT24">
        <f t="shared" si="31"/>
        <v>1.3870326891818676</v>
      </c>
    </row>
    <row r="25" spans="1:107">
      <c r="B25">
        <f t="shared" si="28"/>
        <v>1</v>
      </c>
      <c r="C25">
        <f t="shared" si="28"/>
        <v>1</v>
      </c>
      <c r="D25">
        <f t="shared" si="28"/>
        <v>1</v>
      </c>
      <c r="E25">
        <f t="shared" si="28"/>
        <v>1</v>
      </c>
      <c r="F25">
        <f t="shared" si="28"/>
        <v>1</v>
      </c>
      <c r="G25">
        <f t="shared" si="28"/>
        <v>1</v>
      </c>
      <c r="H25">
        <f t="shared" si="28"/>
        <v>1</v>
      </c>
      <c r="I25">
        <f t="shared" si="28"/>
        <v>1</v>
      </c>
      <c r="J25">
        <f t="shared" si="28"/>
        <v>1</v>
      </c>
      <c r="K25">
        <f t="shared" si="28"/>
        <v>1</v>
      </c>
      <c r="L25">
        <f t="shared" si="28"/>
        <v>1</v>
      </c>
      <c r="M25">
        <f t="shared" si="28"/>
        <v>1</v>
      </c>
      <c r="N25">
        <f t="shared" si="28"/>
        <v>1</v>
      </c>
      <c r="O25">
        <f t="shared" si="28"/>
        <v>1</v>
      </c>
      <c r="P25">
        <f t="shared" si="28"/>
        <v>1</v>
      </c>
      <c r="Q25">
        <f t="shared" si="28"/>
        <v>1</v>
      </c>
      <c r="R25">
        <f t="shared" si="28"/>
        <v>1</v>
      </c>
      <c r="W25">
        <f t="shared" si="32"/>
        <v>12.05651491365777</v>
      </c>
      <c r="X25">
        <f t="shared" ref="X25:X88" si="38">IFERROR(W25, NA())</f>
        <v>12.05651491365777</v>
      </c>
      <c r="Y25">
        <f t="shared" si="36"/>
        <v>12.05651491365777</v>
      </c>
      <c r="AA25">
        <f t="shared" si="33"/>
        <v>0</v>
      </c>
      <c r="AB25">
        <f t="shared" si="37"/>
        <v>0</v>
      </c>
      <c r="AC25">
        <v>5</v>
      </c>
      <c r="AM25">
        <f t="shared" si="29"/>
        <v>0.32768000000000014</v>
      </c>
      <c r="AN25">
        <f t="shared" si="34"/>
        <v>0.32768000000000014</v>
      </c>
      <c r="AO25">
        <f t="shared" si="35"/>
        <v>11.492704826038159</v>
      </c>
      <c r="AP25">
        <f t="shared" si="30"/>
        <v>8.5874677161680655</v>
      </c>
      <c r="AQ25">
        <f t="shared" si="30"/>
        <v>8.0770208487390285</v>
      </c>
      <c r="AR25">
        <f t="shared" si="30"/>
        <v>7.518395538902392</v>
      </c>
      <c r="AS25">
        <f t="shared" si="30"/>
        <v>6.920130401592651</v>
      </c>
      <c r="AT25">
        <f t="shared" si="30"/>
        <v>6.2940780344314327</v>
      </c>
      <c r="AU25">
        <f t="shared" si="30"/>
        <v>5.6546229456070431</v>
      </c>
      <c r="AV25">
        <f t="shared" si="30"/>
        <v>5.01743221187958</v>
      </c>
      <c r="AW25">
        <f t="shared" si="30"/>
        <v>4.3979534250600505</v>
      </c>
      <c r="AX25">
        <f t="shared" si="30"/>
        <v>3.809956616408666</v>
      </c>
      <c r="AY25">
        <f t="shared" si="30"/>
        <v>3.264402262246461</v>
      </c>
      <c r="AZ25">
        <f t="shared" si="30"/>
        <v>2.768813245709711</v>
      </c>
      <c r="BA25">
        <f t="shared" si="30"/>
        <v>2.327183220225796</v>
      </c>
      <c r="BB25">
        <f t="shared" si="30"/>
        <v>1.9403267888116371</v>
      </c>
      <c r="BC25">
        <f t="shared" si="30"/>
        <v>1.6065071262203872</v>
      </c>
      <c r="BD25">
        <f t="shared" si="30"/>
        <v>1.3221695817566022</v>
      </c>
      <c r="BE25">
        <f t="shared" si="31"/>
        <v>11.49270482603816</v>
      </c>
      <c r="BF25">
        <f t="shared" si="31"/>
        <v>8.5874677161680655</v>
      </c>
      <c r="BG25">
        <f t="shared" si="31"/>
        <v>8.0770208487390267</v>
      </c>
      <c r="BH25">
        <f t="shared" si="31"/>
        <v>7.5183955389023938</v>
      </c>
      <c r="BI25">
        <f t="shared" si="31"/>
        <v>6.920130401592651</v>
      </c>
      <c r="BJ25">
        <f t="shared" si="31"/>
        <v>6.2940780344314327</v>
      </c>
      <c r="BK25">
        <f t="shared" si="31"/>
        <v>5.6546229456070423</v>
      </c>
      <c r="BL25">
        <f t="shared" si="31"/>
        <v>5.01743221187958</v>
      </c>
      <c r="BM25">
        <f t="shared" si="31"/>
        <v>4.3979534250600514</v>
      </c>
      <c r="BN25">
        <f t="shared" si="31"/>
        <v>3.8099566164086673</v>
      </c>
      <c r="BO25">
        <f t="shared" si="31"/>
        <v>3.2644022622464615</v>
      </c>
      <c r="BP25">
        <f t="shared" si="31"/>
        <v>2.7688132457097119</v>
      </c>
      <c r="BQ25">
        <f t="shared" si="31"/>
        <v>2.3271832202257956</v>
      </c>
      <c r="BR25">
        <f t="shared" si="31"/>
        <v>1.9403267888116369</v>
      </c>
      <c r="BS25">
        <f t="shared" si="31"/>
        <v>1.6065071262203878</v>
      </c>
      <c r="BT25">
        <f t="shared" si="31"/>
        <v>1.3221695817566026</v>
      </c>
    </row>
    <row r="26" spans="1:107">
      <c r="B26">
        <f t="shared" si="28"/>
        <v>1</v>
      </c>
      <c r="C26">
        <f t="shared" si="28"/>
        <v>1</v>
      </c>
      <c r="D26">
        <f t="shared" si="28"/>
        <v>1</v>
      </c>
      <c r="E26">
        <f t="shared" si="28"/>
        <v>1</v>
      </c>
      <c r="F26">
        <f t="shared" si="28"/>
        <v>1</v>
      </c>
      <c r="G26">
        <f t="shared" si="28"/>
        <v>1</v>
      </c>
      <c r="H26">
        <f t="shared" si="28"/>
        <v>1</v>
      </c>
      <c r="I26">
        <f t="shared" si="28"/>
        <v>1</v>
      </c>
      <c r="J26">
        <f t="shared" si="28"/>
        <v>1</v>
      </c>
      <c r="K26">
        <f t="shared" si="28"/>
        <v>1</v>
      </c>
      <c r="L26">
        <f t="shared" si="28"/>
        <v>1</v>
      </c>
      <c r="M26">
        <f t="shared" si="28"/>
        <v>1</v>
      </c>
      <c r="N26">
        <f t="shared" si="28"/>
        <v>1</v>
      </c>
      <c r="O26">
        <f t="shared" si="28"/>
        <v>1</v>
      </c>
      <c r="P26">
        <f t="shared" si="28"/>
        <v>1</v>
      </c>
      <c r="Q26">
        <f t="shared" si="28"/>
        <v>1</v>
      </c>
      <c r="R26">
        <f t="shared" si="28"/>
        <v>1</v>
      </c>
      <c r="W26">
        <f t="shared" si="32"/>
        <v>11.49270482603816</v>
      </c>
      <c r="X26">
        <f t="shared" si="38"/>
        <v>11.49270482603816</v>
      </c>
      <c r="Y26">
        <f t="shared" si="36"/>
        <v>11.492704826038159</v>
      </c>
      <c r="AA26">
        <f t="shared" si="33"/>
        <v>0</v>
      </c>
      <c r="AB26">
        <f t="shared" si="37"/>
        <v>0</v>
      </c>
      <c r="AC26">
        <v>5</v>
      </c>
      <c r="AM26">
        <f t="shared" si="29"/>
        <v>0.2621440000000001</v>
      </c>
      <c r="AN26">
        <f t="shared" si="34"/>
        <v>0.2621440000000001</v>
      </c>
      <c r="AO26">
        <f t="shared" si="35"/>
        <v>10.858001237076962</v>
      </c>
      <c r="AP26">
        <f t="shared" si="30"/>
        <v>8.1132106407412703</v>
      </c>
      <c r="AQ26">
        <f t="shared" si="30"/>
        <v>7.6309540438912862</v>
      </c>
      <c r="AR26">
        <f t="shared" si="30"/>
        <v>7.1031797386183957</v>
      </c>
      <c r="AS26">
        <f t="shared" si="30"/>
        <v>6.5379547807571461</v>
      </c>
      <c r="AT26">
        <f t="shared" si="30"/>
        <v>5.9464771886666856</v>
      </c>
      <c r="AU26">
        <f t="shared" si="30"/>
        <v>5.3423370623337014</v>
      </c>
      <c r="AV26">
        <f t="shared" si="30"/>
        <v>4.7403362383508414</v>
      </c>
      <c r="AW26">
        <f t="shared" si="30"/>
        <v>4.1550691897801597</v>
      </c>
      <c r="AX26">
        <f t="shared" si="30"/>
        <v>3.5995454751825977</v>
      </c>
      <c r="AY26">
        <f t="shared" si="30"/>
        <v>3.0841202604876878</v>
      </c>
      <c r="AZ26">
        <f t="shared" si="30"/>
        <v>2.6159009651964507</v>
      </c>
      <c r="BA26">
        <f t="shared" si="30"/>
        <v>2.1986606866355229</v>
      </c>
      <c r="BB26">
        <f t="shared" si="30"/>
        <v>1.8331690400259808</v>
      </c>
      <c r="BC26">
        <f t="shared" si="30"/>
        <v>1.5177851191612952</v>
      </c>
      <c r="BD26">
        <f t="shared" si="30"/>
        <v>1.2491505847964648</v>
      </c>
      <c r="BE26">
        <f t="shared" si="31"/>
        <v>10.858001237076964</v>
      </c>
      <c r="BF26">
        <f t="shared" si="31"/>
        <v>8.1132106407412703</v>
      </c>
      <c r="BG26">
        <f t="shared" si="31"/>
        <v>7.6309540438912862</v>
      </c>
      <c r="BH26">
        <f t="shared" si="31"/>
        <v>7.1031797386183966</v>
      </c>
      <c r="BI26">
        <f t="shared" si="31"/>
        <v>6.537954780757147</v>
      </c>
      <c r="BJ26">
        <f t="shared" si="31"/>
        <v>5.9464771886666847</v>
      </c>
      <c r="BK26">
        <f t="shared" si="31"/>
        <v>5.3423370623337005</v>
      </c>
      <c r="BL26">
        <f t="shared" si="31"/>
        <v>4.7403362383508414</v>
      </c>
      <c r="BM26">
        <f t="shared" si="31"/>
        <v>4.1550691897801597</v>
      </c>
      <c r="BN26">
        <f t="shared" si="31"/>
        <v>3.5995454751825986</v>
      </c>
      <c r="BO26">
        <f t="shared" si="31"/>
        <v>3.0841202604876878</v>
      </c>
      <c r="BP26">
        <f t="shared" si="31"/>
        <v>2.6159009651964511</v>
      </c>
      <c r="BQ26">
        <f t="shared" si="31"/>
        <v>2.1986606866355221</v>
      </c>
      <c r="BR26">
        <f t="shared" si="31"/>
        <v>1.8331690400259804</v>
      </c>
      <c r="BS26">
        <f t="shared" si="31"/>
        <v>1.5177851191612961</v>
      </c>
      <c r="BT26">
        <f t="shared" si="31"/>
        <v>1.249150584796465</v>
      </c>
    </row>
    <row r="27" spans="1:107">
      <c r="B27">
        <f t="shared" si="28"/>
        <v>1</v>
      </c>
      <c r="C27">
        <f t="shared" si="28"/>
        <v>1</v>
      </c>
      <c r="D27">
        <f t="shared" si="28"/>
        <v>1</v>
      </c>
      <c r="E27">
        <f t="shared" si="28"/>
        <v>1</v>
      </c>
      <c r="F27">
        <f t="shared" si="28"/>
        <v>1</v>
      </c>
      <c r="G27">
        <f t="shared" si="28"/>
        <v>1</v>
      </c>
      <c r="H27">
        <f t="shared" si="28"/>
        <v>1</v>
      </c>
      <c r="I27">
        <f t="shared" si="28"/>
        <v>1</v>
      </c>
      <c r="J27">
        <f t="shared" si="28"/>
        <v>1</v>
      </c>
      <c r="K27">
        <f t="shared" si="28"/>
        <v>1</v>
      </c>
      <c r="L27">
        <f t="shared" si="28"/>
        <v>1</v>
      </c>
      <c r="M27">
        <f t="shared" si="28"/>
        <v>1</v>
      </c>
      <c r="N27">
        <f t="shared" si="28"/>
        <v>1</v>
      </c>
      <c r="O27">
        <f t="shared" si="28"/>
        <v>1</v>
      </c>
      <c r="P27">
        <f t="shared" si="28"/>
        <v>1</v>
      </c>
      <c r="Q27">
        <f t="shared" si="28"/>
        <v>1</v>
      </c>
      <c r="R27">
        <f t="shared" si="28"/>
        <v>1</v>
      </c>
      <c r="W27">
        <f t="shared" si="32"/>
        <v>10.858001237076964</v>
      </c>
      <c r="X27">
        <f t="shared" si="38"/>
        <v>10.858001237076964</v>
      </c>
      <c r="Y27">
        <f t="shared" si="36"/>
        <v>10.858001237076962</v>
      </c>
      <c r="AA27">
        <f t="shared" si="33"/>
        <v>0</v>
      </c>
      <c r="AB27">
        <f t="shared" si="37"/>
        <v>0</v>
      </c>
      <c r="AC27">
        <v>5</v>
      </c>
      <c r="AM27">
        <f t="shared" si="29"/>
        <v>0.2097152000000001</v>
      </c>
      <c r="AN27">
        <f t="shared" si="34"/>
        <v>0.2097152000000001</v>
      </c>
      <c r="AO27">
        <f t="shared" si="35"/>
        <v>10.15684086541442</v>
      </c>
      <c r="AP27">
        <f t="shared" si="30"/>
        <v>7.58929637106763</v>
      </c>
      <c r="AQ27">
        <f t="shared" si="30"/>
        <v>7.1381817134476213</v>
      </c>
      <c r="AR27">
        <f t="shared" si="30"/>
        <v>6.6444886741424911</v>
      </c>
      <c r="AS27">
        <f t="shared" si="30"/>
        <v>6.1157633751847262</v>
      </c>
      <c r="AT27">
        <f t="shared" si="30"/>
        <v>5.5624807178014084</v>
      </c>
      <c r="AU27">
        <f t="shared" si="30"/>
        <v>4.9973532150873474</v>
      </c>
      <c r="AV27">
        <f t="shared" si="30"/>
        <v>4.4342268683004962</v>
      </c>
      <c r="AW27">
        <f t="shared" si="30"/>
        <v>3.8867537057625747</v>
      </c>
      <c r="AX27">
        <f t="shared" si="30"/>
        <v>3.3671031878694402</v>
      </c>
      <c r="AY27">
        <f t="shared" si="30"/>
        <v>2.8849617909978025</v>
      </c>
      <c r="AZ27">
        <f t="shared" si="30"/>
        <v>2.4469779697996183</v>
      </c>
      <c r="BA27">
        <f t="shared" si="30"/>
        <v>2.0566811721244158</v>
      </c>
      <c r="BB27">
        <f t="shared" si="30"/>
        <v>1.7147913149400966</v>
      </c>
      <c r="BC27">
        <f t="shared" si="30"/>
        <v>1.4197734543052412</v>
      </c>
      <c r="BD27">
        <f t="shared" si="30"/>
        <v>1.168486117260066</v>
      </c>
      <c r="BE27">
        <f t="shared" si="31"/>
        <v>10.156840865414422</v>
      </c>
      <c r="BF27">
        <f t="shared" si="31"/>
        <v>7.5892963710676318</v>
      </c>
      <c r="BG27">
        <f t="shared" si="31"/>
        <v>7.1381817134476222</v>
      </c>
      <c r="BH27">
        <f t="shared" si="31"/>
        <v>6.644488674142492</v>
      </c>
      <c r="BI27">
        <f t="shared" si="31"/>
        <v>6.115763375184728</v>
      </c>
      <c r="BJ27">
        <f t="shared" si="31"/>
        <v>5.5624807178014084</v>
      </c>
      <c r="BK27">
        <f t="shared" si="31"/>
        <v>4.9973532150873474</v>
      </c>
      <c r="BL27">
        <f t="shared" si="31"/>
        <v>4.4342268683004971</v>
      </c>
      <c r="BM27">
        <f t="shared" si="31"/>
        <v>3.8867537057625756</v>
      </c>
      <c r="BN27">
        <f t="shared" si="31"/>
        <v>3.367103187869442</v>
      </c>
      <c r="BO27">
        <f t="shared" si="31"/>
        <v>2.8849617909978029</v>
      </c>
      <c r="BP27">
        <f t="shared" si="31"/>
        <v>2.4469779697996188</v>
      </c>
      <c r="BQ27">
        <f t="shared" si="31"/>
        <v>2.0566811721244154</v>
      </c>
      <c r="BR27">
        <f t="shared" si="31"/>
        <v>1.7147913149400968</v>
      </c>
      <c r="BS27">
        <f t="shared" si="31"/>
        <v>1.4197734543052418</v>
      </c>
      <c r="BT27">
        <f t="shared" si="31"/>
        <v>1.1684861172600662</v>
      </c>
    </row>
    <row r="28" spans="1:107">
      <c r="B28">
        <f t="shared" si="28"/>
        <v>1</v>
      </c>
      <c r="C28">
        <f t="shared" si="28"/>
        <v>1</v>
      </c>
      <c r="D28">
        <f t="shared" si="28"/>
        <v>1</v>
      </c>
      <c r="E28">
        <f t="shared" si="28"/>
        <v>1</v>
      </c>
      <c r="F28">
        <f t="shared" si="28"/>
        <v>1</v>
      </c>
      <c r="G28">
        <f t="shared" si="28"/>
        <v>1</v>
      </c>
      <c r="H28">
        <f t="shared" si="28"/>
        <v>1</v>
      </c>
      <c r="I28">
        <f t="shared" si="28"/>
        <v>1</v>
      </c>
      <c r="J28">
        <f t="shared" si="28"/>
        <v>1</v>
      </c>
      <c r="K28">
        <f t="shared" si="28"/>
        <v>1</v>
      </c>
      <c r="L28">
        <f t="shared" si="28"/>
        <v>1</v>
      </c>
      <c r="M28">
        <f t="shared" si="28"/>
        <v>1</v>
      </c>
      <c r="N28">
        <f t="shared" si="28"/>
        <v>1</v>
      </c>
      <c r="O28">
        <f t="shared" si="28"/>
        <v>1</v>
      </c>
      <c r="P28">
        <f t="shared" si="28"/>
        <v>1</v>
      </c>
      <c r="Q28">
        <f t="shared" si="28"/>
        <v>1</v>
      </c>
      <c r="R28">
        <f t="shared" si="28"/>
        <v>1</v>
      </c>
      <c r="W28">
        <f t="shared" si="32"/>
        <v>10.156840865414422</v>
      </c>
      <c r="X28">
        <f t="shared" si="38"/>
        <v>10.156840865414422</v>
      </c>
      <c r="Y28">
        <f t="shared" si="36"/>
        <v>10.15684086541442</v>
      </c>
      <c r="AA28">
        <f t="shared" si="33"/>
        <v>0</v>
      </c>
      <c r="AB28">
        <f t="shared" si="37"/>
        <v>0</v>
      </c>
      <c r="AC28">
        <v>5</v>
      </c>
      <c r="AM28">
        <f t="shared" si="29"/>
        <v>0.16777216000000009</v>
      </c>
      <c r="AN28">
        <f t="shared" si="34"/>
        <v>0.16777216000000009</v>
      </c>
      <c r="AO28">
        <f t="shared" si="35"/>
        <v>9.3982227278593875</v>
      </c>
      <c r="AP28">
        <f t="shared" si="30"/>
        <v>7.0224490654278195</v>
      </c>
      <c r="AQ28">
        <f t="shared" si="30"/>
        <v>6.6050283256236142</v>
      </c>
      <c r="AR28">
        <f t="shared" si="30"/>
        <v>6.1482093989450632</v>
      </c>
      <c r="AS28">
        <f t="shared" si="30"/>
        <v>5.6589747848260643</v>
      </c>
      <c r="AT28">
        <f t="shared" si="30"/>
        <v>5.1470170103120712</v>
      </c>
      <c r="AU28">
        <f t="shared" si="30"/>
        <v>4.6240990862722118</v>
      </c>
      <c r="AV28">
        <f t="shared" si="30"/>
        <v>4.1030328510956826</v>
      </c>
      <c r="AW28">
        <f t="shared" si="30"/>
        <v>3.5964506581445868</v>
      </c>
      <c r="AX28">
        <f t="shared" si="30"/>
        <v>3.1156130263926505</v>
      </c>
      <c r="AY28">
        <f t="shared" si="30"/>
        <v>2.6694829457737281</v>
      </c>
      <c r="AZ28">
        <f t="shared" si="30"/>
        <v>2.2642122954442541</v>
      </c>
      <c r="BA28">
        <f t="shared" si="30"/>
        <v>1.9030669075104683</v>
      </c>
      <c r="BB28">
        <f t="shared" si="30"/>
        <v>1.586712928080156</v>
      </c>
      <c r="BC28">
        <f t="shared" si="30"/>
        <v>1.3137300587330321</v>
      </c>
      <c r="BD28">
        <f t="shared" si="30"/>
        <v>1.081211464267009</v>
      </c>
      <c r="BE28">
        <f t="shared" si="31"/>
        <v>9.3982227278593875</v>
      </c>
      <c r="BF28">
        <f t="shared" si="31"/>
        <v>7.0224490654278187</v>
      </c>
      <c r="BG28">
        <f t="shared" si="31"/>
        <v>6.6050283256236133</v>
      </c>
      <c r="BH28">
        <f t="shared" si="31"/>
        <v>6.1482093989450632</v>
      </c>
      <c r="BI28">
        <f t="shared" si="31"/>
        <v>5.6589747848260643</v>
      </c>
      <c r="BJ28">
        <f t="shared" si="31"/>
        <v>5.1470170103120694</v>
      </c>
      <c r="BK28">
        <f t="shared" si="31"/>
        <v>4.6240990862722127</v>
      </c>
      <c r="BL28">
        <f t="shared" si="31"/>
        <v>4.1030328510956835</v>
      </c>
      <c r="BM28">
        <f t="shared" si="31"/>
        <v>3.5964506581445872</v>
      </c>
      <c r="BN28">
        <f t="shared" si="31"/>
        <v>3.1156130263926518</v>
      </c>
      <c r="BO28">
        <f t="shared" si="31"/>
        <v>2.6694829457737286</v>
      </c>
      <c r="BP28">
        <f t="shared" si="31"/>
        <v>2.2642122954442554</v>
      </c>
      <c r="BQ28">
        <f t="shared" si="31"/>
        <v>1.9030669075104676</v>
      </c>
      <c r="BR28">
        <f t="shared" si="31"/>
        <v>1.586712928080156</v>
      </c>
      <c r="BS28">
        <f t="shared" si="31"/>
        <v>1.3137300587330325</v>
      </c>
      <c r="BT28">
        <f t="shared" si="31"/>
        <v>1.0812114642670094</v>
      </c>
    </row>
    <row r="29" spans="1:107">
      <c r="B29">
        <f t="shared" si="28"/>
        <v>1</v>
      </c>
      <c r="C29">
        <f t="shared" si="28"/>
        <v>1</v>
      </c>
      <c r="D29">
        <f t="shared" si="28"/>
        <v>1</v>
      </c>
      <c r="E29">
        <f t="shared" si="28"/>
        <v>1</v>
      </c>
      <c r="F29">
        <f t="shared" si="28"/>
        <v>1</v>
      </c>
      <c r="G29">
        <f t="shared" si="28"/>
        <v>1</v>
      </c>
      <c r="H29">
        <f t="shared" si="28"/>
        <v>1</v>
      </c>
      <c r="I29">
        <f t="shared" si="28"/>
        <v>1</v>
      </c>
      <c r="J29">
        <f t="shared" si="28"/>
        <v>1</v>
      </c>
      <c r="K29">
        <f t="shared" si="28"/>
        <v>1</v>
      </c>
      <c r="L29">
        <f t="shared" si="28"/>
        <v>1</v>
      </c>
      <c r="M29">
        <f t="shared" si="28"/>
        <v>1</v>
      </c>
      <c r="N29">
        <f t="shared" si="28"/>
        <v>1</v>
      </c>
      <c r="O29">
        <f t="shared" si="28"/>
        <v>1</v>
      </c>
      <c r="P29">
        <f t="shared" si="28"/>
        <v>1</v>
      </c>
      <c r="Q29">
        <f t="shared" si="28"/>
        <v>1</v>
      </c>
      <c r="R29">
        <f t="shared" si="28"/>
        <v>1</v>
      </c>
      <c r="W29">
        <f t="shared" si="32"/>
        <v>9.3982227278593875</v>
      </c>
      <c r="X29">
        <f t="shared" si="38"/>
        <v>9.3982227278593875</v>
      </c>
      <c r="Y29">
        <f t="shared" si="36"/>
        <v>9.3982227278593875</v>
      </c>
      <c r="AA29">
        <f t="shared" si="33"/>
        <v>0</v>
      </c>
      <c r="AB29">
        <f t="shared" si="37"/>
        <v>0</v>
      </c>
      <c r="AC29">
        <v>5</v>
      </c>
      <c r="AM29">
        <f t="shared" si="29"/>
        <v>0.13421772800000006</v>
      </c>
      <c r="AN29">
        <f t="shared" si="34"/>
        <v>0.13421772800000006</v>
      </c>
      <c r="AO29">
        <f t="shared" si="35"/>
        <v>8.5957025422089313</v>
      </c>
      <c r="AP29">
        <f t="shared" si="30"/>
        <v>6.4227976961319975</v>
      </c>
      <c r="AQ29">
        <f t="shared" si="30"/>
        <v>6.041020777431223</v>
      </c>
      <c r="AR29">
        <f t="shared" si="30"/>
        <v>5.6232099079633162</v>
      </c>
      <c r="AS29">
        <f t="shared" si="30"/>
        <v>5.1757513471171928</v>
      </c>
      <c r="AT29">
        <f t="shared" si="30"/>
        <v>4.7075099709207509</v>
      </c>
      <c r="AU29">
        <f t="shared" si="30"/>
        <v>4.2292443393017178</v>
      </c>
      <c r="AV29">
        <f t="shared" si="30"/>
        <v>3.7526722796622787</v>
      </c>
      <c r="AW29">
        <f t="shared" si="30"/>
        <v>3.2893474607175679</v>
      </c>
      <c r="AX29">
        <f t="shared" si="30"/>
        <v>2.8495688586008217</v>
      </c>
      <c r="AY29">
        <f t="shared" si="30"/>
        <v>2.4415341078639239</v>
      </c>
      <c r="AZ29">
        <f t="shared" si="30"/>
        <v>2.0708697748094154</v>
      </c>
      <c r="BA29">
        <f t="shared" si="30"/>
        <v>1.7405628200734602</v>
      </c>
      <c r="BB29">
        <f t="shared" si="30"/>
        <v>1.4512225071261831</v>
      </c>
      <c r="BC29">
        <f t="shared" si="30"/>
        <v>1.2015498177281299</v>
      </c>
      <c r="BD29">
        <f t="shared" si="30"/>
        <v>0.98888613317447882</v>
      </c>
      <c r="BE29">
        <f t="shared" si="31"/>
        <v>8.595702542208933</v>
      </c>
      <c r="BF29">
        <f t="shared" si="31"/>
        <v>6.4227976961319975</v>
      </c>
      <c r="BG29">
        <f t="shared" si="31"/>
        <v>6.041020777431223</v>
      </c>
      <c r="BH29">
        <f t="shared" si="31"/>
        <v>5.6232099079633171</v>
      </c>
      <c r="BI29">
        <f t="shared" si="31"/>
        <v>5.1757513471171936</v>
      </c>
      <c r="BJ29">
        <f t="shared" si="31"/>
        <v>4.7075099709207509</v>
      </c>
      <c r="BK29">
        <f t="shared" si="31"/>
        <v>4.2292443393017178</v>
      </c>
      <c r="BL29">
        <f t="shared" si="31"/>
        <v>3.7526722796622796</v>
      </c>
      <c r="BM29">
        <f t="shared" si="31"/>
        <v>3.2893474607175688</v>
      </c>
      <c r="BN29">
        <f t="shared" si="31"/>
        <v>2.8495688586008225</v>
      </c>
      <c r="BO29">
        <f t="shared" si="31"/>
        <v>2.4415341078639248</v>
      </c>
      <c r="BP29">
        <f t="shared" si="31"/>
        <v>2.0708697748094167</v>
      </c>
      <c r="BQ29">
        <f t="shared" si="31"/>
        <v>1.74056282007346</v>
      </c>
      <c r="BR29">
        <f t="shared" si="31"/>
        <v>1.4512225071261833</v>
      </c>
      <c r="BS29">
        <f t="shared" si="31"/>
        <v>1.2015498177281305</v>
      </c>
      <c r="BT29">
        <f t="shared" si="31"/>
        <v>0.98888613317447915</v>
      </c>
    </row>
    <row r="30" spans="1:107">
      <c r="B30">
        <f t="shared" si="28"/>
        <v>1</v>
      </c>
      <c r="C30">
        <f t="shared" si="28"/>
        <v>1</v>
      </c>
      <c r="D30">
        <f t="shared" si="28"/>
        <v>1</v>
      </c>
      <c r="E30">
        <f t="shared" si="28"/>
        <v>1</v>
      </c>
      <c r="F30">
        <f t="shared" si="28"/>
        <v>1</v>
      </c>
      <c r="G30">
        <f t="shared" si="28"/>
        <v>1</v>
      </c>
      <c r="H30">
        <f t="shared" si="28"/>
        <v>1</v>
      </c>
      <c r="I30">
        <f t="shared" si="28"/>
        <v>1</v>
      </c>
      <c r="J30">
        <f t="shared" si="28"/>
        <v>1</v>
      </c>
      <c r="K30">
        <f t="shared" si="28"/>
        <v>1</v>
      </c>
      <c r="L30">
        <f t="shared" si="28"/>
        <v>1</v>
      </c>
      <c r="M30">
        <f t="shared" si="28"/>
        <v>1</v>
      </c>
      <c r="N30">
        <f t="shared" si="28"/>
        <v>1</v>
      </c>
      <c r="O30">
        <f t="shared" si="28"/>
        <v>1</v>
      </c>
      <c r="P30">
        <f t="shared" si="28"/>
        <v>1</v>
      </c>
      <c r="Q30">
        <f t="shared" si="28"/>
        <v>1</v>
      </c>
      <c r="R30">
        <f t="shared" si="28"/>
        <v>1</v>
      </c>
      <c r="W30">
        <f t="shared" si="32"/>
        <v>8.595702542208933</v>
      </c>
      <c r="X30">
        <f t="shared" si="38"/>
        <v>8.595702542208933</v>
      </c>
      <c r="Y30">
        <f t="shared" si="36"/>
        <v>8.5957025422089313</v>
      </c>
      <c r="AA30">
        <f t="shared" si="33"/>
        <v>0</v>
      </c>
      <c r="AB30">
        <f t="shared" si="37"/>
        <v>0</v>
      </c>
      <c r="AC30">
        <v>5</v>
      </c>
      <c r="AM30">
        <f t="shared" si="29"/>
        <v>0.10737418240000006</v>
      </c>
      <c r="AN30">
        <f t="shared" si="34"/>
        <v>0.10737418240000006</v>
      </c>
      <c r="AO30">
        <f t="shared" si="35"/>
        <v>7.7666984258113718</v>
      </c>
      <c r="AP30">
        <f t="shared" si="30"/>
        <v>5.8033572603169743</v>
      </c>
      <c r="AQ30">
        <f t="shared" si="30"/>
        <v>5.4584004427765631</v>
      </c>
      <c r="AR30">
        <f t="shared" si="30"/>
        <v>5.0808849335731274</v>
      </c>
      <c r="AS30">
        <f t="shared" si="30"/>
        <v>4.6765810755610371</v>
      </c>
      <c r="AT30">
        <f t="shared" si="30"/>
        <v>4.2534987804784876</v>
      </c>
      <c r="AU30">
        <f t="shared" si="30"/>
        <v>3.8213590094737246</v>
      </c>
      <c r="AV30">
        <f t="shared" si="30"/>
        <v>3.3907494755570098</v>
      </c>
      <c r="AW30">
        <f t="shared" si="30"/>
        <v>2.9721095651754115</v>
      </c>
      <c r="AX30">
        <f t="shared" si="30"/>
        <v>2.5747449797918054</v>
      </c>
      <c r="AY30">
        <f t="shared" si="30"/>
        <v>2.2060627411192928</v>
      </c>
      <c r="AZ30">
        <f t="shared" si="30"/>
        <v>1.8711467667818344</v>
      </c>
      <c r="BA30">
        <f t="shared" si="30"/>
        <v>1.5726959429213061</v>
      </c>
      <c r="BB30">
        <f t="shared" si="30"/>
        <v>1.3112607731889327</v>
      </c>
      <c r="BC30">
        <f t="shared" si="30"/>
        <v>1.0856675218876108</v>
      </c>
      <c r="BD30">
        <f t="shared" si="30"/>
        <v>0.89351397819068878</v>
      </c>
      <c r="BE30">
        <f t="shared" si="31"/>
        <v>7.7666984258113727</v>
      </c>
      <c r="BF30">
        <f t="shared" si="31"/>
        <v>5.8033572603169752</v>
      </c>
      <c r="BG30">
        <f t="shared" si="31"/>
        <v>5.4584004427765631</v>
      </c>
      <c r="BH30">
        <f t="shared" si="31"/>
        <v>5.0808849335731283</v>
      </c>
      <c r="BI30">
        <f t="shared" si="31"/>
        <v>4.676581075561038</v>
      </c>
      <c r="BJ30">
        <f t="shared" si="31"/>
        <v>4.2534987804784876</v>
      </c>
      <c r="BK30">
        <f t="shared" si="31"/>
        <v>3.8213590094737251</v>
      </c>
      <c r="BL30">
        <f t="shared" si="31"/>
        <v>3.3907494755570102</v>
      </c>
      <c r="BM30">
        <f t="shared" si="31"/>
        <v>2.9721095651754124</v>
      </c>
      <c r="BN30">
        <f t="shared" si="31"/>
        <v>2.5747449797918063</v>
      </c>
      <c r="BO30">
        <f t="shared" si="31"/>
        <v>2.2060627411192932</v>
      </c>
      <c r="BP30">
        <f t="shared" si="31"/>
        <v>1.8711467667818351</v>
      </c>
      <c r="BQ30">
        <f t="shared" si="31"/>
        <v>1.5726959429213059</v>
      </c>
      <c r="BR30">
        <f t="shared" si="31"/>
        <v>1.3112607731889327</v>
      </c>
      <c r="BS30">
        <f t="shared" si="31"/>
        <v>1.0856675218876113</v>
      </c>
      <c r="BT30">
        <f t="shared" si="31"/>
        <v>0.89351397819068901</v>
      </c>
    </row>
    <row r="31" spans="1:107">
      <c r="B31">
        <f t="shared" si="28"/>
        <v>1</v>
      </c>
      <c r="C31">
        <f t="shared" si="28"/>
        <v>1</v>
      </c>
      <c r="D31">
        <f t="shared" si="28"/>
        <v>1</v>
      </c>
      <c r="E31">
        <f t="shared" si="28"/>
        <v>1</v>
      </c>
      <c r="F31">
        <f t="shared" si="28"/>
        <v>1</v>
      </c>
      <c r="G31">
        <f t="shared" si="28"/>
        <v>1</v>
      </c>
      <c r="H31">
        <f t="shared" si="28"/>
        <v>1</v>
      </c>
      <c r="I31">
        <f t="shared" si="28"/>
        <v>1</v>
      </c>
      <c r="J31">
        <f t="shared" si="28"/>
        <v>1</v>
      </c>
      <c r="K31">
        <f t="shared" si="28"/>
        <v>1</v>
      </c>
      <c r="L31">
        <f t="shared" si="28"/>
        <v>1</v>
      </c>
      <c r="M31">
        <f t="shared" si="28"/>
        <v>1</v>
      </c>
      <c r="N31">
        <f t="shared" si="28"/>
        <v>1</v>
      </c>
      <c r="O31">
        <f t="shared" si="28"/>
        <v>1</v>
      </c>
      <c r="P31">
        <f t="shared" si="28"/>
        <v>1</v>
      </c>
      <c r="Q31">
        <f t="shared" si="28"/>
        <v>1</v>
      </c>
      <c r="R31">
        <f t="shared" si="28"/>
        <v>1</v>
      </c>
      <c r="W31">
        <f t="shared" si="32"/>
        <v>7.7666984258113727</v>
      </c>
      <c r="X31">
        <f t="shared" si="38"/>
        <v>7.7666984258113727</v>
      </c>
      <c r="Y31">
        <f t="shared" si="36"/>
        <v>7.7666984258113718</v>
      </c>
      <c r="AA31">
        <f t="shared" si="33"/>
        <v>0</v>
      </c>
      <c r="AB31">
        <f t="shared" si="37"/>
        <v>0</v>
      </c>
      <c r="AC31">
        <v>5</v>
      </c>
      <c r="AM31">
        <f t="shared" si="29"/>
        <v>8.589934592000005E-2</v>
      </c>
      <c r="AN31">
        <f t="shared" si="34"/>
        <v>8.589934592000005E-2</v>
      </c>
      <c r="AO31">
        <f t="shared" si="35"/>
        <v>6.9311173873333027</v>
      </c>
      <c r="AP31">
        <f t="shared" si="30"/>
        <v>5.1790024804121133</v>
      </c>
      <c r="AQ31">
        <f t="shared" si="30"/>
        <v>4.8711578771006705</v>
      </c>
      <c r="AR31">
        <f t="shared" si="30"/>
        <v>4.5342574122735497</v>
      </c>
      <c r="AS31">
        <f t="shared" si="30"/>
        <v>4.1734506258634294</v>
      </c>
      <c r="AT31">
        <f t="shared" si="30"/>
        <v>3.79588568244113</v>
      </c>
      <c r="AU31">
        <f t="shared" si="30"/>
        <v>3.4102377125630619</v>
      </c>
      <c r="AV31">
        <f t="shared" si="30"/>
        <v>3.0259553490606006</v>
      </c>
      <c r="AW31">
        <f t="shared" si="30"/>
        <v>2.6523548559302883</v>
      </c>
      <c r="AX31">
        <f t="shared" si="30"/>
        <v>2.2977407797985658</v>
      </c>
      <c r="AY31">
        <f t="shared" si="30"/>
        <v>1.9687232571957023</v>
      </c>
      <c r="AZ31">
        <f t="shared" si="30"/>
        <v>1.6698392519520551</v>
      </c>
      <c r="BA31">
        <f t="shared" si="30"/>
        <v>1.4034972902699838</v>
      </c>
      <c r="BB31">
        <f t="shared" si="30"/>
        <v>1.1701886498095186</v>
      </c>
      <c r="BC31">
        <f t="shared" si="30"/>
        <v>0.96886587134766544</v>
      </c>
      <c r="BD31">
        <f t="shared" si="30"/>
        <v>0.79738518615338871</v>
      </c>
      <c r="BE31">
        <f t="shared" si="31"/>
        <v>6.9311173873333018</v>
      </c>
      <c r="BF31">
        <f t="shared" si="31"/>
        <v>5.1790024804121124</v>
      </c>
      <c r="BG31">
        <f t="shared" si="31"/>
        <v>4.8711578771006696</v>
      </c>
      <c r="BH31">
        <f t="shared" si="31"/>
        <v>4.5342574122735488</v>
      </c>
      <c r="BI31">
        <f t="shared" si="31"/>
        <v>4.1734506258634294</v>
      </c>
      <c r="BJ31">
        <f t="shared" si="31"/>
        <v>3.7958856824411287</v>
      </c>
      <c r="BK31">
        <f t="shared" si="31"/>
        <v>3.410237712563061</v>
      </c>
      <c r="BL31">
        <f t="shared" si="31"/>
        <v>3.0259553490606006</v>
      </c>
      <c r="BM31">
        <f t="shared" si="31"/>
        <v>2.6523548559302883</v>
      </c>
      <c r="BN31">
        <f t="shared" si="31"/>
        <v>2.2977407797985667</v>
      </c>
      <c r="BO31">
        <f t="shared" si="31"/>
        <v>1.9687232571957025</v>
      </c>
      <c r="BP31">
        <f t="shared" si="31"/>
        <v>1.6698392519520555</v>
      </c>
      <c r="BQ31">
        <f t="shared" si="31"/>
        <v>1.4034972902699832</v>
      </c>
      <c r="BR31">
        <f t="shared" si="31"/>
        <v>1.1701886498095184</v>
      </c>
      <c r="BS31">
        <f t="shared" si="31"/>
        <v>0.96886587134766577</v>
      </c>
      <c r="BT31">
        <f t="shared" si="31"/>
        <v>0.79738518615338883</v>
      </c>
    </row>
    <row r="32" spans="1:107">
      <c r="B32">
        <f t="shared" si="28"/>
        <v>1</v>
      </c>
      <c r="C32">
        <f t="shared" si="28"/>
        <v>1</v>
      </c>
      <c r="D32">
        <f t="shared" si="28"/>
        <v>1</v>
      </c>
      <c r="E32">
        <f t="shared" si="28"/>
        <v>1</v>
      </c>
      <c r="F32">
        <f t="shared" si="28"/>
        <v>1</v>
      </c>
      <c r="G32">
        <f t="shared" si="28"/>
        <v>1</v>
      </c>
      <c r="H32">
        <f t="shared" si="28"/>
        <v>1</v>
      </c>
      <c r="I32">
        <f t="shared" si="28"/>
        <v>1</v>
      </c>
      <c r="J32">
        <f t="shared" si="28"/>
        <v>1</v>
      </c>
      <c r="K32">
        <f t="shared" si="28"/>
        <v>1</v>
      </c>
      <c r="L32">
        <f t="shared" si="28"/>
        <v>1</v>
      </c>
      <c r="M32">
        <f t="shared" si="28"/>
        <v>1</v>
      </c>
      <c r="N32">
        <f t="shared" si="28"/>
        <v>1</v>
      </c>
      <c r="O32">
        <f t="shared" si="28"/>
        <v>1</v>
      </c>
      <c r="P32">
        <f t="shared" si="28"/>
        <v>1</v>
      </c>
      <c r="Q32">
        <f t="shared" si="28"/>
        <v>1</v>
      </c>
      <c r="R32">
        <f t="shared" si="28"/>
        <v>1</v>
      </c>
      <c r="W32">
        <f t="shared" si="32"/>
        <v>6.9311173873333018</v>
      </c>
      <c r="X32">
        <f t="shared" si="38"/>
        <v>6.9311173873333018</v>
      </c>
      <c r="Y32">
        <f t="shared" si="36"/>
        <v>6.9311173873333027</v>
      </c>
      <c r="AA32">
        <f t="shared" si="33"/>
        <v>0</v>
      </c>
      <c r="AB32">
        <f t="shared" si="37"/>
        <v>0</v>
      </c>
      <c r="AC32">
        <v>5</v>
      </c>
      <c r="AM32">
        <f t="shared" si="29"/>
        <v>6.871947673600004E-2</v>
      </c>
      <c r="AN32">
        <f t="shared" si="34"/>
        <v>6.871947673600004E-2</v>
      </c>
      <c r="AO32">
        <f t="shared" si="35"/>
        <v>6.1095030104491679</v>
      </c>
      <c r="AP32">
        <f t="shared" si="30"/>
        <v>4.5650837342657109</v>
      </c>
      <c r="AQ32">
        <f t="shared" si="30"/>
        <v>4.2937310178741326</v>
      </c>
      <c r="AR32">
        <f t="shared" si="30"/>
        <v>3.9967667206246626</v>
      </c>
      <c r="AS32">
        <f t="shared" si="30"/>
        <v>3.6787299561930582</v>
      </c>
      <c r="AT32">
        <f t="shared" si="30"/>
        <v>3.345921546008837</v>
      </c>
      <c r="AU32">
        <f t="shared" si="30"/>
        <v>3.0059882710004664</v>
      </c>
      <c r="AV32">
        <f t="shared" si="30"/>
        <v>2.6672587234427541</v>
      </c>
      <c r="AW32">
        <f t="shared" si="30"/>
        <v>2.3379448177720383</v>
      </c>
      <c r="AX32">
        <f t="shared" si="30"/>
        <v>2.0253666799910017</v>
      </c>
      <c r="AY32">
        <f t="shared" si="30"/>
        <v>1.7353508813109413</v>
      </c>
      <c r="AZ32">
        <f t="shared" si="30"/>
        <v>1.4718965740518744</v>
      </c>
      <c r="BA32">
        <f t="shared" si="30"/>
        <v>1.23712677781681</v>
      </c>
      <c r="BB32">
        <f t="shared" si="30"/>
        <v>1.0314745342316776</v>
      </c>
      <c r="BC32">
        <f t="shared" si="30"/>
        <v>0.85401654984773268</v>
      </c>
      <c r="BD32">
        <f t="shared" si="30"/>
        <v>0.70286317819326705</v>
      </c>
      <c r="BE32">
        <f t="shared" si="31"/>
        <v>6.1095030104491679</v>
      </c>
      <c r="BF32">
        <f t="shared" si="31"/>
        <v>4.5650837342657109</v>
      </c>
      <c r="BG32">
        <f t="shared" si="31"/>
        <v>4.2937310178741326</v>
      </c>
      <c r="BH32">
        <f t="shared" si="31"/>
        <v>3.9967667206246622</v>
      </c>
      <c r="BI32">
        <f t="shared" si="31"/>
        <v>3.6787299561930591</v>
      </c>
      <c r="BJ32">
        <f t="shared" si="31"/>
        <v>3.345921546008837</v>
      </c>
      <c r="BK32">
        <f t="shared" si="31"/>
        <v>3.0059882710004664</v>
      </c>
      <c r="BL32">
        <f t="shared" si="31"/>
        <v>2.6672587234427545</v>
      </c>
      <c r="BM32">
        <f t="shared" si="31"/>
        <v>2.3379448177720383</v>
      </c>
      <c r="BN32">
        <f t="shared" si="31"/>
        <v>2.0253666799910022</v>
      </c>
      <c r="BO32">
        <f t="shared" si="31"/>
        <v>1.7353508813109413</v>
      </c>
      <c r="BP32">
        <f t="shared" si="31"/>
        <v>1.471896574051875</v>
      </c>
      <c r="BQ32">
        <f t="shared" si="31"/>
        <v>1.2371267778168096</v>
      </c>
      <c r="BR32">
        <f t="shared" si="31"/>
        <v>1.0314745342316776</v>
      </c>
      <c r="BS32">
        <f t="shared" si="31"/>
        <v>0.85401654984773312</v>
      </c>
      <c r="BT32">
        <f t="shared" si="31"/>
        <v>0.70286317819326716</v>
      </c>
    </row>
    <row r="33" spans="2:72">
      <c r="B33">
        <f t="shared" si="28"/>
        <v>1</v>
      </c>
      <c r="C33">
        <f t="shared" si="28"/>
        <v>1</v>
      </c>
      <c r="D33">
        <f t="shared" si="28"/>
        <v>1</v>
      </c>
      <c r="E33">
        <f t="shared" si="28"/>
        <v>1</v>
      </c>
      <c r="F33">
        <f t="shared" si="28"/>
        <v>1</v>
      </c>
      <c r="G33">
        <f t="shared" si="28"/>
        <v>1</v>
      </c>
      <c r="H33">
        <f t="shared" si="28"/>
        <v>1</v>
      </c>
      <c r="I33">
        <f t="shared" si="28"/>
        <v>1</v>
      </c>
      <c r="J33">
        <f t="shared" si="28"/>
        <v>1</v>
      </c>
      <c r="K33">
        <f t="shared" si="28"/>
        <v>1</v>
      </c>
      <c r="L33">
        <f t="shared" si="28"/>
        <v>1</v>
      </c>
      <c r="M33">
        <f t="shared" si="28"/>
        <v>1</v>
      </c>
      <c r="N33">
        <f t="shared" si="28"/>
        <v>1</v>
      </c>
      <c r="O33">
        <f t="shared" si="28"/>
        <v>1</v>
      </c>
      <c r="P33">
        <f t="shared" si="28"/>
        <v>1</v>
      </c>
      <c r="Q33">
        <f t="shared" si="28"/>
        <v>1</v>
      </c>
      <c r="R33">
        <f t="shared" si="28"/>
        <v>1</v>
      </c>
      <c r="W33">
        <f t="shared" si="32"/>
        <v>6.1095030104491679</v>
      </c>
      <c r="X33">
        <f t="shared" si="38"/>
        <v>6.1095030104491679</v>
      </c>
      <c r="Y33">
        <f t="shared" si="36"/>
        <v>6.1095030104491679</v>
      </c>
      <c r="AA33">
        <f t="shared" si="33"/>
        <v>0</v>
      </c>
      <c r="AB33">
        <f t="shared" si="37"/>
        <v>0</v>
      </c>
      <c r="AC33">
        <v>5</v>
      </c>
      <c r="AM33">
        <f t="shared" si="29"/>
        <v>5.4975581388800036E-2</v>
      </c>
      <c r="AN33">
        <f t="shared" si="34"/>
        <v>5.4975581388800036E-2</v>
      </c>
      <c r="AO33">
        <f t="shared" si="35"/>
        <v>5.3210558298418249</v>
      </c>
      <c r="AP33">
        <f t="shared" si="30"/>
        <v>3.9759478596516433</v>
      </c>
      <c r="AQ33">
        <f t="shared" si="30"/>
        <v>3.7396139138250635</v>
      </c>
      <c r="AR33">
        <f t="shared" si="30"/>
        <v>3.4809736279570314</v>
      </c>
      <c r="AS33">
        <f t="shared" si="30"/>
        <v>3.2039803313519775</v>
      </c>
      <c r="AT33">
        <f t="shared" si="30"/>
        <v>2.9141217081215189</v>
      </c>
      <c r="AU33">
        <f t="shared" si="30"/>
        <v>2.6180577023182829</v>
      </c>
      <c r="AV33">
        <f t="shared" si="30"/>
        <v>2.3230420798218239</v>
      </c>
      <c r="AW33">
        <f t="shared" si="30"/>
        <v>2.0362269862503561</v>
      </c>
      <c r="AX33">
        <f t="shared" si="30"/>
        <v>1.7639878663945816</v>
      </c>
      <c r="AY33">
        <f t="shared" si="30"/>
        <v>1.5113993573663629</v>
      </c>
      <c r="AZ33">
        <f t="shared" si="30"/>
        <v>1.281944510525272</v>
      </c>
      <c r="BA33">
        <f t="shared" si="30"/>
        <v>1.0774723642981889</v>
      </c>
      <c r="BB33">
        <f t="shared" si="30"/>
        <v>0.89836007516810013</v>
      </c>
      <c r="BC33">
        <f t="shared" si="30"/>
        <v>0.74380350309616861</v>
      </c>
      <c r="BD33">
        <f t="shared" si="30"/>
        <v>0.61215686538003278</v>
      </c>
      <c r="BE33">
        <f t="shared" si="31"/>
        <v>5.321055829841824</v>
      </c>
      <c r="BF33">
        <f t="shared" si="31"/>
        <v>3.9759478596516438</v>
      </c>
      <c r="BG33">
        <f t="shared" si="31"/>
        <v>3.7396139138250635</v>
      </c>
      <c r="BH33">
        <f t="shared" si="31"/>
        <v>3.4809736279570322</v>
      </c>
      <c r="BI33">
        <f t="shared" si="31"/>
        <v>3.2039803313519784</v>
      </c>
      <c r="BJ33">
        <f t="shared" si="31"/>
        <v>2.9141217081215189</v>
      </c>
      <c r="BK33">
        <f t="shared" si="31"/>
        <v>2.6180577023182821</v>
      </c>
      <c r="BL33">
        <f t="shared" si="31"/>
        <v>2.3230420798218239</v>
      </c>
      <c r="BM33">
        <f t="shared" si="31"/>
        <v>2.0362269862503561</v>
      </c>
      <c r="BN33">
        <f t="shared" si="31"/>
        <v>1.763987866394582</v>
      </c>
      <c r="BO33">
        <f t="shared" si="31"/>
        <v>1.5113993573663627</v>
      </c>
      <c r="BP33">
        <f t="shared" si="31"/>
        <v>1.2819445105252725</v>
      </c>
      <c r="BQ33">
        <f t="shared" si="31"/>
        <v>1.0774723642981887</v>
      </c>
      <c r="BR33">
        <f t="shared" si="31"/>
        <v>0.89836007516810001</v>
      </c>
      <c r="BS33">
        <f t="shared" si="31"/>
        <v>0.74380350309616894</v>
      </c>
      <c r="BT33">
        <f t="shared" si="31"/>
        <v>0.61215686538003289</v>
      </c>
    </row>
    <row r="34" spans="2:72">
      <c r="B34">
        <f t="shared" si="28"/>
        <v>1</v>
      </c>
      <c r="C34">
        <f t="shared" si="28"/>
        <v>1</v>
      </c>
      <c r="D34">
        <f t="shared" si="28"/>
        <v>1</v>
      </c>
      <c r="E34">
        <f t="shared" si="28"/>
        <v>1</v>
      </c>
      <c r="F34">
        <f t="shared" si="28"/>
        <v>1</v>
      </c>
      <c r="G34">
        <f t="shared" si="28"/>
        <v>1</v>
      </c>
      <c r="H34">
        <f t="shared" si="28"/>
        <v>1</v>
      </c>
      <c r="I34">
        <f t="shared" si="28"/>
        <v>1</v>
      </c>
      <c r="J34">
        <f t="shared" si="28"/>
        <v>1</v>
      </c>
      <c r="K34">
        <f t="shared" si="28"/>
        <v>1</v>
      </c>
      <c r="L34">
        <f t="shared" si="28"/>
        <v>1</v>
      </c>
      <c r="M34">
        <f t="shared" si="28"/>
        <v>1</v>
      </c>
      <c r="N34">
        <f t="shared" si="28"/>
        <v>1</v>
      </c>
      <c r="O34">
        <f t="shared" si="28"/>
        <v>1</v>
      </c>
      <c r="P34">
        <f t="shared" si="28"/>
        <v>1</v>
      </c>
      <c r="Q34">
        <f t="shared" si="28"/>
        <v>1</v>
      </c>
      <c r="R34">
        <f t="shared" si="28"/>
        <v>1</v>
      </c>
      <c r="W34">
        <f t="shared" si="32"/>
        <v>5.321055829841824</v>
      </c>
      <c r="X34">
        <f t="shared" si="38"/>
        <v>5.321055829841824</v>
      </c>
      <c r="Y34">
        <f t="shared" si="36"/>
        <v>5.3210558298418249</v>
      </c>
      <c r="AA34">
        <f t="shared" si="33"/>
        <v>0</v>
      </c>
      <c r="AB34">
        <f t="shared" si="37"/>
        <v>0</v>
      </c>
      <c r="AC34">
        <v>5</v>
      </c>
      <c r="AM34">
        <f t="shared" si="29"/>
        <v>4.3980465111040035E-2</v>
      </c>
      <c r="AN34">
        <f t="shared" si="34"/>
        <v>4.3980465111040035E-2</v>
      </c>
      <c r="AO34">
        <f t="shared" si="35"/>
        <v>4.5819200275316794</v>
      </c>
      <c r="AP34">
        <f t="shared" si="30"/>
        <v>3.4236579560754432</v>
      </c>
      <c r="AQ34">
        <f t="shared" si="30"/>
        <v>3.2201526228866006</v>
      </c>
      <c r="AR34">
        <f t="shared" si="30"/>
        <v>2.9974394727822382</v>
      </c>
      <c r="AS34">
        <f t="shared" si="30"/>
        <v>2.7589226870554384</v>
      </c>
      <c r="AT34">
        <f t="shared" si="30"/>
        <v>2.5093276680586394</v>
      </c>
      <c r="AU34">
        <f t="shared" si="30"/>
        <v>2.2543892421144358</v>
      </c>
      <c r="AV34">
        <f t="shared" si="30"/>
        <v>2.0003535709285853</v>
      </c>
      <c r="AW34">
        <f t="shared" si="30"/>
        <v>1.7533793117856311</v>
      </c>
      <c r="AX34">
        <f t="shared" si="30"/>
        <v>1.5189563108937481</v>
      </c>
      <c r="AY34">
        <f t="shared" si="30"/>
        <v>1.3014542990279632</v>
      </c>
      <c r="AZ34">
        <f t="shared" si="30"/>
        <v>1.1038725047796849</v>
      </c>
      <c r="BA34">
        <f t="shared" si="30"/>
        <v>0.92780312083974836</v>
      </c>
      <c r="BB34">
        <f t="shared" si="30"/>
        <v>0.77357091373911457</v>
      </c>
      <c r="BC34">
        <f t="shared" si="30"/>
        <v>0.64048344470872909</v>
      </c>
      <c r="BD34">
        <f t="shared" si="30"/>
        <v>0.52712354299037001</v>
      </c>
      <c r="BE34">
        <f t="shared" si="31"/>
        <v>4.5819200275316794</v>
      </c>
      <c r="BF34">
        <f t="shared" si="31"/>
        <v>3.4236579560754432</v>
      </c>
      <c r="BG34">
        <f t="shared" si="31"/>
        <v>3.2201526228866002</v>
      </c>
      <c r="BH34">
        <f t="shared" si="31"/>
        <v>2.9974394727822387</v>
      </c>
      <c r="BI34">
        <f t="shared" si="31"/>
        <v>2.7589226870554389</v>
      </c>
      <c r="BJ34">
        <f t="shared" si="31"/>
        <v>2.5093276680586394</v>
      </c>
      <c r="BK34">
        <f t="shared" si="31"/>
        <v>2.2543892421144358</v>
      </c>
      <c r="BL34">
        <f t="shared" si="31"/>
        <v>2.0003535709285853</v>
      </c>
      <c r="BM34">
        <f t="shared" si="31"/>
        <v>1.7533793117856313</v>
      </c>
      <c r="BN34">
        <f t="shared" si="31"/>
        <v>1.5189563108937485</v>
      </c>
      <c r="BO34">
        <f t="shared" si="31"/>
        <v>1.3014542990279629</v>
      </c>
      <c r="BP34">
        <f t="shared" si="31"/>
        <v>1.1038725047796853</v>
      </c>
      <c r="BQ34">
        <f t="shared" si="31"/>
        <v>0.92780312083974792</v>
      </c>
      <c r="BR34">
        <f t="shared" si="31"/>
        <v>0.77357091373911446</v>
      </c>
      <c r="BS34">
        <f t="shared" si="31"/>
        <v>0.64048344470872931</v>
      </c>
      <c r="BT34">
        <f t="shared" si="31"/>
        <v>0.52712354299037012</v>
      </c>
    </row>
    <row r="35" spans="2:72">
      <c r="W35">
        <f t="shared" si="32"/>
        <v>4.5819200275316794</v>
      </c>
      <c r="X35">
        <f t="shared" si="38"/>
        <v>4.5819200275316794</v>
      </c>
      <c r="Y35">
        <f>AO34</f>
        <v>4.5819200275316794</v>
      </c>
      <c r="AA35">
        <f t="shared" si="33"/>
        <v>0</v>
      </c>
      <c r="AB35">
        <f t="shared" si="37"/>
        <v>0</v>
      </c>
      <c r="AC35">
        <v>5</v>
      </c>
    </row>
    <row r="36" spans="2:72">
      <c r="W36">
        <f t="shared" ref="W36:W50" si="39">D4*D20</f>
        <v>10.189231714008006</v>
      </c>
      <c r="X36">
        <f t="shared" si="38"/>
        <v>10.189231714008006</v>
      </c>
      <c r="Y36">
        <f>AP20</f>
        <v>10.189231714008004</v>
      </c>
      <c r="AA36">
        <f t="shared" ref="AA36:AA50" si="40">Y4-D4</f>
        <v>0</v>
      </c>
      <c r="AB36">
        <f t="shared" si="37"/>
        <v>0</v>
      </c>
      <c r="AC36">
        <v>5</v>
      </c>
      <c r="AN36">
        <f t="shared" ref="AN36:BT43" si="41">1/AN20</f>
        <v>1</v>
      </c>
      <c r="AO36">
        <f t="shared" si="41"/>
        <v>7.3333333333333348E-2</v>
      </c>
      <c r="AP36">
        <f t="shared" si="41"/>
        <v>9.8142826472894407E-2</v>
      </c>
      <c r="AQ36">
        <f t="shared" si="41"/>
        <v>0.10434519975778467</v>
      </c>
      <c r="AR36">
        <f t="shared" si="41"/>
        <v>0.11209816636389749</v>
      </c>
      <c r="AS36">
        <f t="shared" si="41"/>
        <v>0.12178937462153852</v>
      </c>
      <c r="AT36">
        <f t="shared" si="41"/>
        <v>0.1339033849435898</v>
      </c>
      <c r="AU36">
        <f t="shared" si="41"/>
        <v>0.14904589784615391</v>
      </c>
      <c r="AV36">
        <f t="shared" si="41"/>
        <v>0.16797403897435909</v>
      </c>
      <c r="AW36">
        <f t="shared" si="41"/>
        <v>0.1916342153846155</v>
      </c>
      <c r="AX36">
        <f t="shared" si="41"/>
        <v>0.22120943589743611</v>
      </c>
      <c r="AY36">
        <f t="shared" si="41"/>
        <v>0.25817846153846169</v>
      </c>
      <c r="AZ36">
        <f t="shared" si="41"/>
        <v>0.3043897435897438</v>
      </c>
      <c r="BA36">
        <f t="shared" si="41"/>
        <v>0.36215384615384616</v>
      </c>
      <c r="BB36">
        <f t="shared" si="41"/>
        <v>0.43435897435897447</v>
      </c>
      <c r="BC36">
        <f t="shared" si="41"/>
        <v>0.52461538461538493</v>
      </c>
      <c r="BD36">
        <f t="shared" si="41"/>
        <v>0.63743589743589757</v>
      </c>
      <c r="BE36">
        <f t="shared" si="41"/>
        <v>7.3333333333333348E-2</v>
      </c>
      <c r="BF36">
        <f t="shared" si="41"/>
        <v>9.8142826472894393E-2</v>
      </c>
      <c r="BG36">
        <f t="shared" si="41"/>
        <v>0.10434519975778467</v>
      </c>
      <c r="BH36">
        <f t="shared" si="41"/>
        <v>0.11209816636389747</v>
      </c>
      <c r="BI36">
        <f t="shared" si="41"/>
        <v>0.12178937462153849</v>
      </c>
      <c r="BJ36">
        <f t="shared" si="41"/>
        <v>0.1339033849435898</v>
      </c>
      <c r="BK36">
        <f t="shared" si="41"/>
        <v>0.14904589784615391</v>
      </c>
      <c r="BL36">
        <f t="shared" si="41"/>
        <v>0.16797403897435906</v>
      </c>
      <c r="BM36">
        <f t="shared" si="41"/>
        <v>0.19163421538461542</v>
      </c>
      <c r="BN36">
        <f t="shared" si="41"/>
        <v>0.22120943589743597</v>
      </c>
      <c r="BO36">
        <f t="shared" si="41"/>
        <v>0.25817846153846163</v>
      </c>
      <c r="BP36">
        <f t="shared" si="41"/>
        <v>0.30438974358974369</v>
      </c>
      <c r="BQ36">
        <f t="shared" si="41"/>
        <v>0.36215384615384622</v>
      </c>
      <c r="BR36">
        <f t="shared" si="41"/>
        <v>0.43435897435897447</v>
      </c>
      <c r="BS36">
        <f t="shared" si="41"/>
        <v>0.52461538461538471</v>
      </c>
      <c r="BT36">
        <f t="shared" si="41"/>
        <v>0.63743589743589746</v>
      </c>
    </row>
    <row r="37" spans="2:72">
      <c r="W37">
        <f t="shared" si="39"/>
        <v>9.9628043425856063</v>
      </c>
      <c r="X37">
        <f t="shared" si="38"/>
        <v>9.9628043425856063</v>
      </c>
      <c r="Y37">
        <f t="shared" ref="Y37:Y49" si="42">AP21</f>
        <v>9.9628043425856063</v>
      </c>
      <c r="AA37">
        <f t="shared" si="40"/>
        <v>0</v>
      </c>
      <c r="AB37">
        <f t="shared" si="37"/>
        <v>0</v>
      </c>
      <c r="AC37">
        <v>5</v>
      </c>
      <c r="AN37">
        <f t="shared" si="41"/>
        <v>1.25</v>
      </c>
      <c r="AO37">
        <f t="shared" si="41"/>
        <v>7.5000000000000011E-2</v>
      </c>
      <c r="AP37">
        <f t="shared" si="41"/>
        <v>0.10037334525636926</v>
      </c>
      <c r="AQ37">
        <f t="shared" si="41"/>
        <v>0.10671668157046157</v>
      </c>
      <c r="AR37">
        <f t="shared" si="41"/>
        <v>0.11464585196307697</v>
      </c>
      <c r="AS37">
        <f t="shared" si="41"/>
        <v>0.12455731495384623</v>
      </c>
      <c r="AT37">
        <f t="shared" si="41"/>
        <v>0.13694664369230775</v>
      </c>
      <c r="AU37">
        <f t="shared" si="41"/>
        <v>0.15243330461538468</v>
      </c>
      <c r="AV37">
        <f t="shared" si="41"/>
        <v>0.17179163076923085</v>
      </c>
      <c r="AW37">
        <f t="shared" si="41"/>
        <v>0.19598953846153855</v>
      </c>
      <c r="AX37">
        <f t="shared" si="41"/>
        <v>0.22623692307692325</v>
      </c>
      <c r="AY37">
        <f t="shared" si="41"/>
        <v>0.26404615384615399</v>
      </c>
      <c r="AZ37">
        <f t="shared" si="41"/>
        <v>0.31130769230769245</v>
      </c>
      <c r="BA37">
        <f t="shared" si="41"/>
        <v>0.37038461538461526</v>
      </c>
      <c r="BB37">
        <f t="shared" si="41"/>
        <v>0.44423076923076926</v>
      </c>
      <c r="BC37">
        <f t="shared" si="41"/>
        <v>0.53653846153846174</v>
      </c>
      <c r="BD37">
        <f t="shared" si="41"/>
        <v>0.65192307692307694</v>
      </c>
      <c r="BE37">
        <f t="shared" si="41"/>
        <v>7.5000000000000011E-2</v>
      </c>
      <c r="BF37">
        <f t="shared" si="41"/>
        <v>0.10037334525636926</v>
      </c>
      <c r="BG37">
        <f t="shared" si="41"/>
        <v>0.10671668157046156</v>
      </c>
      <c r="BH37">
        <f t="shared" si="41"/>
        <v>0.11464585196307696</v>
      </c>
      <c r="BI37">
        <f t="shared" si="41"/>
        <v>0.1245573149538462</v>
      </c>
      <c r="BJ37">
        <f t="shared" si="41"/>
        <v>0.13694664369230775</v>
      </c>
      <c r="BK37">
        <f t="shared" si="41"/>
        <v>0.15243330461538468</v>
      </c>
      <c r="BL37">
        <f t="shared" si="41"/>
        <v>0.17179163076923085</v>
      </c>
      <c r="BM37">
        <f t="shared" si="41"/>
        <v>0.19598953846153852</v>
      </c>
      <c r="BN37">
        <f t="shared" si="41"/>
        <v>0.22623692307692317</v>
      </c>
      <c r="BO37">
        <f t="shared" si="41"/>
        <v>0.26404615384615393</v>
      </c>
      <c r="BP37">
        <f t="shared" si="41"/>
        <v>0.3113076923076924</v>
      </c>
      <c r="BQ37">
        <f t="shared" si="41"/>
        <v>0.37038461538461537</v>
      </c>
      <c r="BR37">
        <f t="shared" si="41"/>
        <v>0.44423076923076937</v>
      </c>
      <c r="BS37">
        <f t="shared" si="41"/>
        <v>0.53653846153846152</v>
      </c>
      <c r="BT37">
        <f t="shared" si="41"/>
        <v>0.65192307692307694</v>
      </c>
    </row>
    <row r="38" spans="2:72">
      <c r="W38">
        <f t="shared" si="39"/>
        <v>9.6935393603535633</v>
      </c>
      <c r="X38">
        <f t="shared" si="38"/>
        <v>9.6935393603535633</v>
      </c>
      <c r="Y38">
        <f t="shared" si="42"/>
        <v>9.6935393603535616</v>
      </c>
      <c r="AA38">
        <f t="shared" si="40"/>
        <v>0</v>
      </c>
      <c r="AB38">
        <f t="shared" si="37"/>
        <v>0</v>
      </c>
      <c r="AC38">
        <v>5</v>
      </c>
      <c r="AN38">
        <f t="shared" si="41"/>
        <v>1.5624999999999998</v>
      </c>
      <c r="AO38">
        <f t="shared" si="41"/>
        <v>7.7083333333333351E-2</v>
      </c>
      <c r="AP38">
        <f t="shared" si="41"/>
        <v>0.10316149373571286</v>
      </c>
      <c r="AQ38">
        <f t="shared" si="41"/>
        <v>0.10968103383630771</v>
      </c>
      <c r="AR38">
        <f t="shared" si="41"/>
        <v>0.11783045896205134</v>
      </c>
      <c r="AS38">
        <f t="shared" si="41"/>
        <v>0.12801724036923084</v>
      </c>
      <c r="AT38">
        <f t="shared" si="41"/>
        <v>0.14075071712820519</v>
      </c>
      <c r="AU38">
        <f t="shared" si="41"/>
        <v>0.15666756307692312</v>
      </c>
      <c r="AV38">
        <f t="shared" si="41"/>
        <v>0.1765636205128206</v>
      </c>
      <c r="AW38">
        <f t="shared" si="41"/>
        <v>0.2014336923076924</v>
      </c>
      <c r="AX38">
        <f t="shared" si="41"/>
        <v>0.2325212820512822</v>
      </c>
      <c r="AY38">
        <f t="shared" si="41"/>
        <v>0.27138076923076931</v>
      </c>
      <c r="AZ38">
        <f t="shared" si="41"/>
        <v>0.31995512820512839</v>
      </c>
      <c r="BA38">
        <f t="shared" si="41"/>
        <v>0.38067307692307684</v>
      </c>
      <c r="BB38">
        <f t="shared" si="41"/>
        <v>0.45657051282051297</v>
      </c>
      <c r="BC38">
        <f t="shared" si="41"/>
        <v>0.55144230769230795</v>
      </c>
      <c r="BD38">
        <f t="shared" si="41"/>
        <v>0.67003205128205134</v>
      </c>
      <c r="BE38">
        <f t="shared" si="41"/>
        <v>7.7083333333333323E-2</v>
      </c>
      <c r="BF38">
        <f t="shared" si="41"/>
        <v>0.10316149373571284</v>
      </c>
      <c r="BG38">
        <f t="shared" si="41"/>
        <v>0.10968103383630771</v>
      </c>
      <c r="BH38">
        <f t="shared" si="41"/>
        <v>0.1178304589620513</v>
      </c>
      <c r="BI38">
        <f t="shared" si="41"/>
        <v>0.12801724036923082</v>
      </c>
      <c r="BJ38">
        <f t="shared" si="41"/>
        <v>0.14075071712820517</v>
      </c>
      <c r="BK38">
        <f t="shared" si="41"/>
        <v>0.15666756307692312</v>
      </c>
      <c r="BL38">
        <f t="shared" si="41"/>
        <v>0.17656362051282057</v>
      </c>
      <c r="BM38">
        <f t="shared" si="41"/>
        <v>0.20143369230769234</v>
      </c>
      <c r="BN38">
        <f t="shared" si="41"/>
        <v>0.23252128205128206</v>
      </c>
      <c r="BO38">
        <f t="shared" si="41"/>
        <v>0.27138076923076931</v>
      </c>
      <c r="BP38">
        <f t="shared" si="41"/>
        <v>0.31995512820512828</v>
      </c>
      <c r="BQ38">
        <f t="shared" si="41"/>
        <v>0.38067307692307695</v>
      </c>
      <c r="BR38">
        <f t="shared" si="41"/>
        <v>0.45657051282051286</v>
      </c>
      <c r="BS38">
        <f t="shared" si="41"/>
        <v>0.55144230769230762</v>
      </c>
      <c r="BT38">
        <f t="shared" si="41"/>
        <v>0.67003205128205123</v>
      </c>
    </row>
    <row r="39" spans="2:72">
      <c r="W39">
        <f t="shared" si="39"/>
        <v>9.3767570283158665</v>
      </c>
      <c r="X39">
        <f t="shared" si="38"/>
        <v>9.3767570283158665</v>
      </c>
      <c r="Y39">
        <f t="shared" si="42"/>
        <v>9.3767570283158648</v>
      </c>
      <c r="AA39">
        <f t="shared" si="40"/>
        <v>0</v>
      </c>
      <c r="AB39">
        <f t="shared" si="37"/>
        <v>0</v>
      </c>
      <c r="AC39">
        <v>5</v>
      </c>
      <c r="AN39">
        <f t="shared" si="41"/>
        <v>1.9531249999999996</v>
      </c>
      <c r="AO39">
        <f t="shared" si="41"/>
        <v>7.9687500000000008E-2</v>
      </c>
      <c r="AP39">
        <f t="shared" si="41"/>
        <v>0.10664667933489233</v>
      </c>
      <c r="AQ39">
        <f t="shared" si="41"/>
        <v>0.11338647416861543</v>
      </c>
      <c r="AR39">
        <f t="shared" si="41"/>
        <v>0.12181121771076928</v>
      </c>
      <c r="AS39">
        <f t="shared" si="41"/>
        <v>0.1323421471384616</v>
      </c>
      <c r="AT39">
        <f t="shared" si="41"/>
        <v>0.14550580892307696</v>
      </c>
      <c r="AU39">
        <f t="shared" si="41"/>
        <v>0.1619603861538462</v>
      </c>
      <c r="AV39">
        <f t="shared" si="41"/>
        <v>0.18252860769230778</v>
      </c>
      <c r="AW39">
        <f t="shared" si="41"/>
        <v>0.20823888461538473</v>
      </c>
      <c r="AX39">
        <f t="shared" si="41"/>
        <v>0.24037673076923091</v>
      </c>
      <c r="AY39">
        <f t="shared" si="41"/>
        <v>0.2805490384615385</v>
      </c>
      <c r="AZ39">
        <f t="shared" si="41"/>
        <v>0.33076442307692328</v>
      </c>
      <c r="BA39">
        <f t="shared" si="41"/>
        <v>0.3935336538461538</v>
      </c>
      <c r="BB39">
        <f t="shared" si="41"/>
        <v>0.47199519230769243</v>
      </c>
      <c r="BC39">
        <f t="shared" si="41"/>
        <v>0.57007211538461566</v>
      </c>
      <c r="BD39">
        <f t="shared" si="41"/>
        <v>0.6926682692307693</v>
      </c>
      <c r="BE39">
        <f t="shared" si="41"/>
        <v>7.9687499999999994E-2</v>
      </c>
      <c r="BF39">
        <f t="shared" si="41"/>
        <v>0.10664667933489232</v>
      </c>
      <c r="BG39">
        <f t="shared" si="41"/>
        <v>0.1133864741686154</v>
      </c>
      <c r="BH39">
        <f t="shared" si="41"/>
        <v>0.12181121771076925</v>
      </c>
      <c r="BI39">
        <f t="shared" si="41"/>
        <v>0.13234214713846157</v>
      </c>
      <c r="BJ39">
        <f t="shared" si="41"/>
        <v>0.14550580892307696</v>
      </c>
      <c r="BK39">
        <f t="shared" si="41"/>
        <v>0.1619603861538462</v>
      </c>
      <c r="BL39">
        <f t="shared" si="41"/>
        <v>0.18252860769230772</v>
      </c>
      <c r="BM39">
        <f t="shared" si="41"/>
        <v>0.20823888461538467</v>
      </c>
      <c r="BN39">
        <f t="shared" si="41"/>
        <v>0.24037673076923086</v>
      </c>
      <c r="BO39">
        <f t="shared" si="41"/>
        <v>0.28054903846153856</v>
      </c>
      <c r="BP39">
        <f t="shared" si="41"/>
        <v>0.33076442307692316</v>
      </c>
      <c r="BQ39">
        <f t="shared" si="41"/>
        <v>0.39353365384615385</v>
      </c>
      <c r="BR39">
        <f t="shared" si="41"/>
        <v>0.47199519230769232</v>
      </c>
      <c r="BS39">
        <f t="shared" si="41"/>
        <v>0.57007211538461533</v>
      </c>
      <c r="BT39">
        <f t="shared" si="41"/>
        <v>0.69266826923076918</v>
      </c>
    </row>
    <row r="40" spans="2:72">
      <c r="W40">
        <f t="shared" si="39"/>
        <v>9.0087524353678319</v>
      </c>
      <c r="X40">
        <f t="shared" si="38"/>
        <v>9.0087524353678319</v>
      </c>
      <c r="Y40">
        <f t="shared" si="42"/>
        <v>9.0087524353678337</v>
      </c>
      <c r="AA40">
        <f t="shared" si="40"/>
        <v>0</v>
      </c>
      <c r="AB40">
        <f t="shared" si="37"/>
        <v>0</v>
      </c>
      <c r="AC40">
        <v>5</v>
      </c>
      <c r="AN40">
        <f t="shared" si="41"/>
        <v>2.4414062499999991</v>
      </c>
      <c r="AO40">
        <f t="shared" si="41"/>
        <v>8.2942708333333337E-2</v>
      </c>
      <c r="AP40">
        <f t="shared" si="41"/>
        <v>0.11100316133386667</v>
      </c>
      <c r="AQ40">
        <f t="shared" si="41"/>
        <v>0.11801827458400002</v>
      </c>
      <c r="AR40">
        <f t="shared" si="41"/>
        <v>0.12678716614666671</v>
      </c>
      <c r="AS40">
        <f t="shared" si="41"/>
        <v>0.13774828060000005</v>
      </c>
      <c r="AT40">
        <f t="shared" si="41"/>
        <v>0.1514496736666667</v>
      </c>
      <c r="AU40">
        <f t="shared" si="41"/>
        <v>0.16857641500000006</v>
      </c>
      <c r="AV40">
        <f t="shared" si="41"/>
        <v>0.18998484166666676</v>
      </c>
      <c r="AW40">
        <f t="shared" si="41"/>
        <v>0.2167453750000001</v>
      </c>
      <c r="AX40">
        <f t="shared" si="41"/>
        <v>0.25019604166666687</v>
      </c>
      <c r="AY40">
        <f t="shared" si="41"/>
        <v>0.29200937500000013</v>
      </c>
      <c r="AZ40">
        <f t="shared" si="41"/>
        <v>0.34427604166666687</v>
      </c>
      <c r="BA40">
        <f t="shared" si="41"/>
        <v>0.409609375</v>
      </c>
      <c r="BB40">
        <f t="shared" si="41"/>
        <v>0.49127604166666683</v>
      </c>
      <c r="BC40">
        <f t="shared" si="41"/>
        <v>0.59335937500000024</v>
      </c>
      <c r="BD40">
        <f t="shared" si="41"/>
        <v>0.72096354166666676</v>
      </c>
      <c r="BE40">
        <f t="shared" si="41"/>
        <v>8.2942708333333337E-2</v>
      </c>
      <c r="BF40">
        <f t="shared" si="41"/>
        <v>0.1110031613338667</v>
      </c>
      <c r="BG40">
        <f t="shared" si="41"/>
        <v>0.11801827458400002</v>
      </c>
      <c r="BH40">
        <f t="shared" si="41"/>
        <v>0.12678716614666671</v>
      </c>
      <c r="BI40">
        <f t="shared" si="41"/>
        <v>0.13774828060000005</v>
      </c>
      <c r="BJ40">
        <f t="shared" si="41"/>
        <v>0.15144967366666673</v>
      </c>
      <c r="BK40">
        <f t="shared" si="41"/>
        <v>0.16857641500000006</v>
      </c>
      <c r="BL40">
        <f t="shared" si="41"/>
        <v>0.18998484166666671</v>
      </c>
      <c r="BM40">
        <f t="shared" si="41"/>
        <v>0.21674537500000007</v>
      </c>
      <c r="BN40">
        <f t="shared" si="41"/>
        <v>0.25019604166666676</v>
      </c>
      <c r="BO40">
        <f t="shared" si="41"/>
        <v>0.29200937500000007</v>
      </c>
      <c r="BP40">
        <f t="shared" si="41"/>
        <v>0.3442760416666667</v>
      </c>
      <c r="BQ40">
        <f t="shared" si="41"/>
        <v>0.40960937500000005</v>
      </c>
      <c r="BR40">
        <f t="shared" si="41"/>
        <v>0.49127604166666683</v>
      </c>
      <c r="BS40">
        <f t="shared" si="41"/>
        <v>0.59335937500000002</v>
      </c>
      <c r="BT40">
        <f t="shared" si="41"/>
        <v>0.72096354166666654</v>
      </c>
    </row>
    <row r="41" spans="2:72">
      <c r="W41">
        <f t="shared" si="39"/>
        <v>8.5874677161680655</v>
      </c>
      <c r="X41">
        <f t="shared" si="38"/>
        <v>8.5874677161680655</v>
      </c>
      <c r="Y41">
        <f t="shared" si="42"/>
        <v>8.5874677161680655</v>
      </c>
      <c r="AA41">
        <f t="shared" si="40"/>
        <v>0</v>
      </c>
      <c r="AB41">
        <f t="shared" si="37"/>
        <v>0</v>
      </c>
      <c r="AC41">
        <v>5</v>
      </c>
      <c r="AN41">
        <f t="shared" si="41"/>
        <v>3.0517578124999987</v>
      </c>
      <c r="AO41">
        <f t="shared" si="41"/>
        <v>8.7011718750000008E-2</v>
      </c>
      <c r="AP41">
        <f t="shared" si="41"/>
        <v>0.11644876383258464</v>
      </c>
      <c r="AQ41">
        <f t="shared" si="41"/>
        <v>0.12380802510323077</v>
      </c>
      <c r="AR41">
        <f t="shared" si="41"/>
        <v>0.13300710169153851</v>
      </c>
      <c r="AS41">
        <f t="shared" si="41"/>
        <v>0.14450594742692313</v>
      </c>
      <c r="AT41">
        <f t="shared" si="41"/>
        <v>0.15887950459615388</v>
      </c>
      <c r="AU41">
        <f t="shared" si="41"/>
        <v>0.17684645105769234</v>
      </c>
      <c r="AV41">
        <f t="shared" si="41"/>
        <v>0.19930513413461545</v>
      </c>
      <c r="AW41">
        <f t="shared" si="41"/>
        <v>0.22737848798076932</v>
      </c>
      <c r="AX41">
        <f t="shared" si="41"/>
        <v>0.2624701802884617</v>
      </c>
      <c r="AY41">
        <f t="shared" si="41"/>
        <v>0.30633479567307703</v>
      </c>
      <c r="AZ41">
        <f t="shared" si="41"/>
        <v>0.36116556490384633</v>
      </c>
      <c r="BA41">
        <f t="shared" si="41"/>
        <v>0.4297040264423076</v>
      </c>
      <c r="BB41">
        <f t="shared" si="41"/>
        <v>0.51537710336538467</v>
      </c>
      <c r="BC41">
        <f t="shared" si="41"/>
        <v>0.62246844951923108</v>
      </c>
      <c r="BD41">
        <f t="shared" si="41"/>
        <v>0.75633263221153857</v>
      </c>
      <c r="BE41">
        <f t="shared" si="41"/>
        <v>8.7011718749999994E-2</v>
      </c>
      <c r="BF41">
        <f t="shared" si="41"/>
        <v>0.11644876383258464</v>
      </c>
      <c r="BG41">
        <f t="shared" si="41"/>
        <v>0.1238080251032308</v>
      </c>
      <c r="BH41">
        <f t="shared" si="41"/>
        <v>0.13300710169153848</v>
      </c>
      <c r="BI41">
        <f t="shared" si="41"/>
        <v>0.14450594742692313</v>
      </c>
      <c r="BJ41">
        <f t="shared" si="41"/>
        <v>0.15887950459615388</v>
      </c>
      <c r="BK41">
        <f t="shared" si="41"/>
        <v>0.17684645105769237</v>
      </c>
      <c r="BL41">
        <f t="shared" si="41"/>
        <v>0.19930513413461545</v>
      </c>
      <c r="BM41">
        <f t="shared" si="41"/>
        <v>0.22737848798076929</v>
      </c>
      <c r="BN41">
        <f t="shared" si="41"/>
        <v>0.26247018028846159</v>
      </c>
      <c r="BO41">
        <f t="shared" si="41"/>
        <v>0.30633479567307698</v>
      </c>
      <c r="BP41">
        <f t="shared" si="41"/>
        <v>0.36116556490384621</v>
      </c>
      <c r="BQ41">
        <f t="shared" si="41"/>
        <v>0.42970402644230765</v>
      </c>
      <c r="BR41">
        <f t="shared" si="41"/>
        <v>0.51537710336538467</v>
      </c>
      <c r="BS41">
        <f t="shared" si="41"/>
        <v>0.62246844951923075</v>
      </c>
      <c r="BT41">
        <f t="shared" si="41"/>
        <v>0.75633263221153835</v>
      </c>
    </row>
    <row r="42" spans="2:72">
      <c r="W42">
        <f t="shared" si="39"/>
        <v>8.1132106407412703</v>
      </c>
      <c r="X42">
        <f t="shared" si="38"/>
        <v>8.1132106407412703</v>
      </c>
      <c r="Y42">
        <f t="shared" si="42"/>
        <v>8.1132106407412703</v>
      </c>
      <c r="AA42">
        <f t="shared" si="40"/>
        <v>0</v>
      </c>
      <c r="AB42">
        <f t="shared" si="37"/>
        <v>0</v>
      </c>
      <c r="AC42">
        <v>5</v>
      </c>
      <c r="AN42">
        <f t="shared" si="41"/>
        <v>3.8146972656249987</v>
      </c>
      <c r="AO42">
        <f t="shared" si="41"/>
        <v>9.2097981770833351E-2</v>
      </c>
      <c r="AP42">
        <f t="shared" si="41"/>
        <v>0.12325576695598207</v>
      </c>
      <c r="AQ42">
        <f t="shared" si="41"/>
        <v>0.13104521325226925</v>
      </c>
      <c r="AR42">
        <f t="shared" si="41"/>
        <v>0.14078202112262825</v>
      </c>
      <c r="AS42">
        <f t="shared" si="41"/>
        <v>0.15295303096057697</v>
      </c>
      <c r="AT42">
        <f t="shared" si="41"/>
        <v>0.16816679325801284</v>
      </c>
      <c r="AU42">
        <f t="shared" si="41"/>
        <v>0.18718399612980774</v>
      </c>
      <c r="AV42">
        <f t="shared" si="41"/>
        <v>0.21095549971955135</v>
      </c>
      <c r="AW42">
        <f t="shared" si="41"/>
        <v>0.24066987920673083</v>
      </c>
      <c r="AX42">
        <f t="shared" si="41"/>
        <v>0.27781285356570529</v>
      </c>
      <c r="AY42">
        <f t="shared" si="41"/>
        <v>0.32424157151442318</v>
      </c>
      <c r="AZ42">
        <f t="shared" si="41"/>
        <v>0.38227746895032066</v>
      </c>
      <c r="BA42">
        <f t="shared" si="41"/>
        <v>0.45482234074519218</v>
      </c>
      <c r="BB42">
        <f t="shared" si="41"/>
        <v>0.54550343048878214</v>
      </c>
      <c r="BC42">
        <f t="shared" si="41"/>
        <v>0.65885479266826963</v>
      </c>
      <c r="BD42">
        <f t="shared" si="41"/>
        <v>0.80054399539262822</v>
      </c>
      <c r="BE42">
        <f t="shared" si="41"/>
        <v>9.2097981770833337E-2</v>
      </c>
      <c r="BF42">
        <f t="shared" si="41"/>
        <v>0.12325576695598207</v>
      </c>
      <c r="BG42">
        <f t="shared" si="41"/>
        <v>0.13104521325226925</v>
      </c>
      <c r="BH42">
        <f t="shared" si="41"/>
        <v>0.14078202112262822</v>
      </c>
      <c r="BI42">
        <f t="shared" si="41"/>
        <v>0.15295303096057694</v>
      </c>
      <c r="BJ42">
        <f t="shared" si="41"/>
        <v>0.16816679325801287</v>
      </c>
      <c r="BK42">
        <f t="shared" si="41"/>
        <v>0.18718399612980777</v>
      </c>
      <c r="BL42">
        <f t="shared" si="41"/>
        <v>0.21095549971955135</v>
      </c>
      <c r="BM42">
        <f t="shared" si="41"/>
        <v>0.24066987920673083</v>
      </c>
      <c r="BN42">
        <f t="shared" si="41"/>
        <v>0.27781285356570518</v>
      </c>
      <c r="BO42">
        <f t="shared" si="41"/>
        <v>0.32424157151442318</v>
      </c>
      <c r="BP42">
        <f t="shared" si="41"/>
        <v>0.38227746895032061</v>
      </c>
      <c r="BQ42">
        <f t="shared" si="41"/>
        <v>0.45482234074519234</v>
      </c>
      <c r="BR42">
        <f t="shared" si="41"/>
        <v>0.54550343048878225</v>
      </c>
      <c r="BS42">
        <f t="shared" si="41"/>
        <v>0.65885479266826918</v>
      </c>
      <c r="BT42">
        <f t="shared" si="41"/>
        <v>0.8005439953926281</v>
      </c>
    </row>
    <row r="43" spans="2:72">
      <c r="W43">
        <f t="shared" si="39"/>
        <v>7.5892963710676318</v>
      </c>
      <c r="X43">
        <f t="shared" si="38"/>
        <v>7.5892963710676318</v>
      </c>
      <c r="Y43">
        <f t="shared" si="42"/>
        <v>7.58929637106763</v>
      </c>
      <c r="AA43">
        <f t="shared" si="40"/>
        <v>0</v>
      </c>
      <c r="AB43">
        <f t="shared" si="37"/>
        <v>0</v>
      </c>
      <c r="AC43">
        <v>5</v>
      </c>
      <c r="AN43">
        <f t="shared" si="41"/>
        <v>4.7683715820312473</v>
      </c>
      <c r="AO43">
        <f t="shared" si="41"/>
        <v>9.8455810546874994E-2</v>
      </c>
      <c r="AP43">
        <f t="shared" si="41"/>
        <v>0.13176452086022888</v>
      </c>
      <c r="AQ43">
        <f t="shared" si="41"/>
        <v>0.14009169843856734</v>
      </c>
      <c r="AR43">
        <f t="shared" si="41"/>
        <v>0.15050067041149043</v>
      </c>
      <c r="AS43">
        <f t="shared" si="41"/>
        <v>0.1635118853776443</v>
      </c>
      <c r="AT43">
        <f t="shared" si="41"/>
        <v>0.17977590408533656</v>
      </c>
      <c r="AU43">
        <f t="shared" si="41"/>
        <v>0.20010592746995196</v>
      </c>
      <c r="AV43">
        <f t="shared" si="41"/>
        <v>0.22551845670072121</v>
      </c>
      <c r="AW43">
        <f t="shared" si="41"/>
        <v>0.25728411823918274</v>
      </c>
      <c r="AX43">
        <f t="shared" si="41"/>
        <v>0.2969911951622598</v>
      </c>
      <c r="AY43">
        <f t="shared" si="41"/>
        <v>0.34662504131610583</v>
      </c>
      <c r="AZ43">
        <f t="shared" si="41"/>
        <v>0.40866734900841362</v>
      </c>
      <c r="BA43">
        <f t="shared" si="41"/>
        <v>0.4862202336237979</v>
      </c>
      <c r="BB43">
        <f t="shared" si="41"/>
        <v>0.58316133939302894</v>
      </c>
      <c r="BC43">
        <f t="shared" si="41"/>
        <v>0.70433772160456742</v>
      </c>
      <c r="BD43">
        <f t="shared" si="41"/>
        <v>0.85580819936899033</v>
      </c>
      <c r="BE43">
        <f t="shared" si="41"/>
        <v>9.8455810546874981E-2</v>
      </c>
      <c r="BF43">
        <f t="shared" si="41"/>
        <v>0.13176452086022883</v>
      </c>
      <c r="BG43">
        <f t="shared" si="41"/>
        <v>0.14009169843856731</v>
      </c>
      <c r="BH43">
        <f t="shared" si="41"/>
        <v>0.1505006704114904</v>
      </c>
      <c r="BI43">
        <f t="shared" si="41"/>
        <v>0.16351188537764424</v>
      </c>
      <c r="BJ43">
        <f t="shared" si="41"/>
        <v>0.17977590408533656</v>
      </c>
      <c r="BK43">
        <f t="shared" si="41"/>
        <v>0.20010592746995196</v>
      </c>
      <c r="BL43">
        <f t="shared" ref="AO43:BT50" si="43">1/BL27</f>
        <v>0.22551845670072115</v>
      </c>
      <c r="BM43">
        <f t="shared" si="43"/>
        <v>0.25728411823918268</v>
      </c>
      <c r="BN43">
        <f t="shared" si="43"/>
        <v>0.29699119516225964</v>
      </c>
      <c r="BO43">
        <f t="shared" si="43"/>
        <v>0.34662504131610578</v>
      </c>
      <c r="BP43">
        <f t="shared" si="43"/>
        <v>0.40866734900841351</v>
      </c>
      <c r="BQ43">
        <f t="shared" si="43"/>
        <v>0.48622023362379801</v>
      </c>
      <c r="BR43">
        <f t="shared" si="43"/>
        <v>0.58316133939302883</v>
      </c>
      <c r="BS43">
        <f t="shared" si="43"/>
        <v>0.70433772160456709</v>
      </c>
      <c r="BT43">
        <f t="shared" si="43"/>
        <v>0.85580819936899022</v>
      </c>
    </row>
    <row r="44" spans="2:72">
      <c r="W44">
        <f t="shared" si="39"/>
        <v>7.0224490654278187</v>
      </c>
      <c r="X44">
        <f t="shared" si="38"/>
        <v>7.0224490654278187</v>
      </c>
      <c r="Y44">
        <f t="shared" si="42"/>
        <v>7.0224490654278195</v>
      </c>
      <c r="AA44">
        <f t="shared" si="40"/>
        <v>0</v>
      </c>
      <c r="AB44">
        <f t="shared" si="37"/>
        <v>0</v>
      </c>
      <c r="AC44">
        <v>5</v>
      </c>
      <c r="AN44">
        <f t="shared" ref="AN44:AN50" si="44">1/AN28</f>
        <v>5.9604644775390598</v>
      </c>
      <c r="AO44">
        <f t="shared" si="43"/>
        <v>0.10640309651692707</v>
      </c>
      <c r="AP44">
        <f t="shared" si="43"/>
        <v>0.14240046324053734</v>
      </c>
      <c r="AQ44">
        <f t="shared" si="43"/>
        <v>0.1513998049214399</v>
      </c>
      <c r="AR44">
        <f t="shared" si="43"/>
        <v>0.16264898202256814</v>
      </c>
      <c r="AS44">
        <f t="shared" si="43"/>
        <v>0.1767104533989784</v>
      </c>
      <c r="AT44">
        <f t="shared" si="43"/>
        <v>0.19428729261949118</v>
      </c>
      <c r="AU44">
        <f t="shared" si="43"/>
        <v>0.21625834164513227</v>
      </c>
      <c r="AV44">
        <f t="shared" si="43"/>
        <v>0.24372215292718358</v>
      </c>
      <c r="AW44">
        <f t="shared" si="43"/>
        <v>0.27805191702974769</v>
      </c>
      <c r="AX44">
        <f t="shared" si="43"/>
        <v>0.32096412215795289</v>
      </c>
      <c r="AY44">
        <f t="shared" si="43"/>
        <v>0.37460437856820922</v>
      </c>
      <c r="AZ44">
        <f t="shared" si="43"/>
        <v>0.44165469908102989</v>
      </c>
      <c r="BA44">
        <f t="shared" si="43"/>
        <v>0.52546759972205515</v>
      </c>
      <c r="BB44">
        <f t="shared" si="43"/>
        <v>0.63023372552333734</v>
      </c>
      <c r="BC44">
        <f t="shared" si="43"/>
        <v>0.76119138277494014</v>
      </c>
      <c r="BD44">
        <f t="shared" si="43"/>
        <v>0.92488845433944311</v>
      </c>
      <c r="BE44">
        <f t="shared" si="43"/>
        <v>0.10640309651692707</v>
      </c>
      <c r="BF44">
        <f t="shared" si="43"/>
        <v>0.14240046324053734</v>
      </c>
      <c r="BG44">
        <f t="shared" si="43"/>
        <v>0.15139980492143992</v>
      </c>
      <c r="BH44">
        <f t="shared" si="43"/>
        <v>0.16264898202256814</v>
      </c>
      <c r="BI44">
        <f t="shared" si="43"/>
        <v>0.1767104533989784</v>
      </c>
      <c r="BJ44">
        <f t="shared" si="43"/>
        <v>0.19428729261949124</v>
      </c>
      <c r="BK44">
        <f t="shared" si="43"/>
        <v>0.21625834164513225</v>
      </c>
      <c r="BL44">
        <f t="shared" si="43"/>
        <v>0.24372215292718352</v>
      </c>
      <c r="BM44">
        <f t="shared" si="43"/>
        <v>0.27805191702974763</v>
      </c>
      <c r="BN44">
        <f t="shared" si="43"/>
        <v>0.32096412215795278</v>
      </c>
      <c r="BO44">
        <f t="shared" si="43"/>
        <v>0.37460437856820916</v>
      </c>
      <c r="BP44">
        <f t="shared" si="43"/>
        <v>0.44165469908102967</v>
      </c>
      <c r="BQ44">
        <f t="shared" si="43"/>
        <v>0.52546759972205526</v>
      </c>
      <c r="BR44">
        <f t="shared" si="43"/>
        <v>0.63023372552333734</v>
      </c>
      <c r="BS44">
        <f t="shared" si="43"/>
        <v>0.76119138277493992</v>
      </c>
      <c r="BT44">
        <f t="shared" si="43"/>
        <v>0.92488845433944278</v>
      </c>
    </row>
    <row r="45" spans="2:72">
      <c r="W45">
        <f t="shared" si="39"/>
        <v>6.4227976961319975</v>
      </c>
      <c r="X45">
        <f t="shared" si="38"/>
        <v>6.4227976961319975</v>
      </c>
      <c r="Y45">
        <f t="shared" si="42"/>
        <v>6.4227976961319975</v>
      </c>
      <c r="AA45">
        <f t="shared" si="40"/>
        <v>0</v>
      </c>
      <c r="AB45">
        <f t="shared" si="37"/>
        <v>0</v>
      </c>
      <c r="AC45">
        <v>5</v>
      </c>
      <c r="AN45">
        <f t="shared" si="44"/>
        <v>7.4505805969238246</v>
      </c>
      <c r="AO45">
        <f t="shared" si="43"/>
        <v>0.11633720397949218</v>
      </c>
      <c r="AP45">
        <f t="shared" si="43"/>
        <v>0.15569539121592296</v>
      </c>
      <c r="AQ45">
        <f t="shared" si="43"/>
        <v>0.16553493802503066</v>
      </c>
      <c r="AR45">
        <f t="shared" si="43"/>
        <v>0.17783437153641529</v>
      </c>
      <c r="AS45">
        <f t="shared" si="43"/>
        <v>0.19320866342564608</v>
      </c>
      <c r="AT45">
        <f t="shared" si="43"/>
        <v>0.2124265282871845</v>
      </c>
      <c r="AU45">
        <f t="shared" si="43"/>
        <v>0.23644885936410759</v>
      </c>
      <c r="AV45">
        <f t="shared" si="43"/>
        <v>0.26647677321026148</v>
      </c>
      <c r="AW45">
        <f t="shared" si="43"/>
        <v>0.30401166551795383</v>
      </c>
      <c r="AX45">
        <f t="shared" si="43"/>
        <v>0.35093028090256928</v>
      </c>
      <c r="AY45">
        <f t="shared" si="43"/>
        <v>0.40957855013333849</v>
      </c>
      <c r="AZ45">
        <f t="shared" si="43"/>
        <v>0.48288888667180013</v>
      </c>
      <c r="BA45">
        <f t="shared" si="43"/>
        <v>0.5745268073448766</v>
      </c>
      <c r="BB45">
        <f t="shared" si="43"/>
        <v>0.689074208186223</v>
      </c>
      <c r="BC45">
        <f t="shared" si="43"/>
        <v>0.83225845923790587</v>
      </c>
      <c r="BD45">
        <f t="shared" si="43"/>
        <v>1.011238773052509</v>
      </c>
      <c r="BE45">
        <f t="shared" si="43"/>
        <v>0.11633720397949217</v>
      </c>
      <c r="BF45">
        <f t="shared" si="43"/>
        <v>0.15569539121592296</v>
      </c>
      <c r="BG45">
        <f t="shared" si="43"/>
        <v>0.16553493802503066</v>
      </c>
      <c r="BH45">
        <f t="shared" si="43"/>
        <v>0.17783437153641526</v>
      </c>
      <c r="BI45">
        <f t="shared" si="43"/>
        <v>0.19320866342564605</v>
      </c>
      <c r="BJ45">
        <f t="shared" si="43"/>
        <v>0.2124265282871845</v>
      </c>
      <c r="BK45">
        <f t="shared" si="43"/>
        <v>0.23644885936410759</v>
      </c>
      <c r="BL45">
        <f t="shared" si="43"/>
        <v>0.26647677321026142</v>
      </c>
      <c r="BM45">
        <f t="shared" si="43"/>
        <v>0.30401166551795372</v>
      </c>
      <c r="BN45">
        <f t="shared" si="43"/>
        <v>0.35093028090256917</v>
      </c>
      <c r="BO45">
        <f t="shared" si="43"/>
        <v>0.40957855013333833</v>
      </c>
      <c r="BP45">
        <f t="shared" si="43"/>
        <v>0.4828888866717998</v>
      </c>
      <c r="BQ45">
        <f t="shared" si="43"/>
        <v>0.57452680734487671</v>
      </c>
      <c r="BR45">
        <f t="shared" si="43"/>
        <v>0.68907420818622289</v>
      </c>
      <c r="BS45">
        <f t="shared" si="43"/>
        <v>0.83225845923790542</v>
      </c>
      <c r="BT45">
        <f t="shared" si="43"/>
        <v>1.0112387730525088</v>
      </c>
    </row>
    <row r="46" spans="2:72">
      <c r="W46">
        <f t="shared" si="39"/>
        <v>5.8033572603169752</v>
      </c>
      <c r="X46">
        <f t="shared" si="38"/>
        <v>5.8033572603169752</v>
      </c>
      <c r="Y46">
        <f t="shared" si="42"/>
        <v>5.8033572603169743</v>
      </c>
      <c r="AA46">
        <f t="shared" si="40"/>
        <v>0</v>
      </c>
      <c r="AB46">
        <f t="shared" si="37"/>
        <v>0</v>
      </c>
      <c r="AC46">
        <v>5</v>
      </c>
      <c r="AN46">
        <f t="shared" si="44"/>
        <v>9.3132257461547798</v>
      </c>
      <c r="AO46">
        <f t="shared" si="43"/>
        <v>0.12875483830769854</v>
      </c>
      <c r="AP46">
        <f t="shared" si="43"/>
        <v>0.172314051185155</v>
      </c>
      <c r="AQ46">
        <f t="shared" si="43"/>
        <v>0.18320385440451908</v>
      </c>
      <c r="AR46">
        <f t="shared" si="43"/>
        <v>0.19681610842872424</v>
      </c>
      <c r="AS46">
        <f t="shared" si="43"/>
        <v>0.21383142595898066</v>
      </c>
      <c r="AT46">
        <f t="shared" si="43"/>
        <v>0.23510057287180114</v>
      </c>
      <c r="AU46">
        <f t="shared" si="43"/>
        <v>0.26168700651282684</v>
      </c>
      <c r="AV46">
        <f t="shared" si="43"/>
        <v>0.29492004856410886</v>
      </c>
      <c r="AW46">
        <f t="shared" si="43"/>
        <v>0.33646135112821146</v>
      </c>
      <c r="AX46">
        <f t="shared" si="43"/>
        <v>0.38838797933333974</v>
      </c>
      <c r="AY46">
        <f t="shared" si="43"/>
        <v>0.45329626458974998</v>
      </c>
      <c r="AZ46">
        <f t="shared" si="43"/>
        <v>0.53443162116026277</v>
      </c>
      <c r="BA46">
        <f t="shared" si="43"/>
        <v>0.6358508168734035</v>
      </c>
      <c r="BB46">
        <f t="shared" si="43"/>
        <v>0.76262481151482997</v>
      </c>
      <c r="BC46">
        <f t="shared" si="43"/>
        <v>0.92109230481661286</v>
      </c>
      <c r="BD46">
        <f t="shared" si="43"/>
        <v>1.1191766714438411</v>
      </c>
      <c r="BE46">
        <f t="shared" si="43"/>
        <v>0.12875483830769854</v>
      </c>
      <c r="BF46">
        <f t="shared" si="43"/>
        <v>0.17231405118515497</v>
      </c>
      <c r="BG46">
        <f t="shared" si="43"/>
        <v>0.18320385440451908</v>
      </c>
      <c r="BH46">
        <f t="shared" si="43"/>
        <v>0.19681610842872421</v>
      </c>
      <c r="BI46">
        <f t="shared" si="43"/>
        <v>0.21383142595898061</v>
      </c>
      <c r="BJ46">
        <f t="shared" si="43"/>
        <v>0.23510057287180114</v>
      </c>
      <c r="BK46">
        <f t="shared" si="43"/>
        <v>0.26168700651282678</v>
      </c>
      <c r="BL46">
        <f t="shared" si="43"/>
        <v>0.29492004856410881</v>
      </c>
      <c r="BM46">
        <f t="shared" si="43"/>
        <v>0.33646135112821135</v>
      </c>
      <c r="BN46">
        <f t="shared" si="43"/>
        <v>0.38838797933333963</v>
      </c>
      <c r="BO46">
        <f t="shared" si="43"/>
        <v>0.45329626458974986</v>
      </c>
      <c r="BP46">
        <f t="shared" si="43"/>
        <v>0.53443162116026266</v>
      </c>
      <c r="BQ46">
        <f t="shared" si="43"/>
        <v>0.63585081687340361</v>
      </c>
      <c r="BR46">
        <f t="shared" si="43"/>
        <v>0.76262481151482997</v>
      </c>
      <c r="BS46">
        <f t="shared" si="43"/>
        <v>0.92109230481661253</v>
      </c>
      <c r="BT46">
        <f t="shared" si="43"/>
        <v>1.1191766714438409</v>
      </c>
    </row>
    <row r="47" spans="2:72">
      <c r="W47">
        <f t="shared" si="39"/>
        <v>5.1790024804121124</v>
      </c>
      <c r="X47">
        <f t="shared" si="38"/>
        <v>5.1790024804121124</v>
      </c>
      <c r="Y47">
        <f t="shared" si="42"/>
        <v>5.1790024804121133</v>
      </c>
      <c r="AA47">
        <f t="shared" si="40"/>
        <v>0</v>
      </c>
      <c r="AB47">
        <f t="shared" si="37"/>
        <v>0</v>
      </c>
      <c r="AC47">
        <v>5</v>
      </c>
      <c r="AN47">
        <f t="shared" si="44"/>
        <v>11.641532182693474</v>
      </c>
      <c r="AO47">
        <f t="shared" si="43"/>
        <v>0.14427688121795651</v>
      </c>
      <c r="AP47">
        <f t="shared" si="43"/>
        <v>0.19308737614669497</v>
      </c>
      <c r="AQ47">
        <f t="shared" si="43"/>
        <v>0.20528999987887958</v>
      </c>
      <c r="AR47">
        <f t="shared" si="43"/>
        <v>0.22054327954411038</v>
      </c>
      <c r="AS47">
        <f t="shared" si="43"/>
        <v>0.23960987912564888</v>
      </c>
      <c r="AT47">
        <f t="shared" si="43"/>
        <v>0.26344312860257191</v>
      </c>
      <c r="AU47">
        <f t="shared" si="43"/>
        <v>0.29323469044872574</v>
      </c>
      <c r="AV47">
        <f t="shared" si="43"/>
        <v>0.33047414275641812</v>
      </c>
      <c r="AW47">
        <f t="shared" si="43"/>
        <v>0.3770234581410335</v>
      </c>
      <c r="AX47">
        <f t="shared" si="43"/>
        <v>0.43521010237180285</v>
      </c>
      <c r="AY47">
        <f t="shared" si="43"/>
        <v>0.50794340766026436</v>
      </c>
      <c r="AZ47">
        <f t="shared" si="43"/>
        <v>0.5988600392708413</v>
      </c>
      <c r="BA47">
        <f t="shared" si="43"/>
        <v>0.71250582878406199</v>
      </c>
      <c r="BB47">
        <f t="shared" si="43"/>
        <v>0.8545630656755886</v>
      </c>
      <c r="BC47">
        <f t="shared" si="43"/>
        <v>1.0321346117899972</v>
      </c>
      <c r="BD47">
        <f t="shared" si="43"/>
        <v>1.2540990444330067</v>
      </c>
      <c r="BE47">
        <f t="shared" si="43"/>
        <v>0.14427688121795654</v>
      </c>
      <c r="BF47">
        <f t="shared" si="43"/>
        <v>0.19308737614669502</v>
      </c>
      <c r="BG47">
        <f t="shared" si="43"/>
        <v>0.20528999987887964</v>
      </c>
      <c r="BH47">
        <f t="shared" si="43"/>
        <v>0.2205432795441104</v>
      </c>
      <c r="BI47">
        <f t="shared" si="43"/>
        <v>0.23960987912564888</v>
      </c>
      <c r="BJ47">
        <f t="shared" si="43"/>
        <v>0.26344312860257196</v>
      </c>
      <c r="BK47">
        <f t="shared" si="43"/>
        <v>0.2932346904487258</v>
      </c>
      <c r="BL47">
        <f t="shared" si="43"/>
        <v>0.33047414275641812</v>
      </c>
      <c r="BM47">
        <f t="shared" si="43"/>
        <v>0.3770234581410335</v>
      </c>
      <c r="BN47">
        <f t="shared" si="43"/>
        <v>0.43521010237180269</v>
      </c>
      <c r="BO47">
        <f t="shared" si="43"/>
        <v>0.50794340766026425</v>
      </c>
      <c r="BP47">
        <f t="shared" si="43"/>
        <v>0.59886003927084119</v>
      </c>
      <c r="BQ47">
        <f t="shared" si="43"/>
        <v>0.71250582878406232</v>
      </c>
      <c r="BR47">
        <f t="shared" si="43"/>
        <v>0.85456306567558871</v>
      </c>
      <c r="BS47">
        <f t="shared" si="43"/>
        <v>1.0321346117899968</v>
      </c>
      <c r="BT47">
        <f t="shared" si="43"/>
        <v>1.2540990444330067</v>
      </c>
    </row>
    <row r="48" spans="2:72">
      <c r="W48">
        <f t="shared" si="39"/>
        <v>4.5650837342657109</v>
      </c>
      <c r="X48">
        <f t="shared" si="38"/>
        <v>4.5650837342657109</v>
      </c>
      <c r="Y48">
        <f t="shared" si="42"/>
        <v>4.5650837342657109</v>
      </c>
      <c r="AA48">
        <f t="shared" si="40"/>
        <v>0</v>
      </c>
      <c r="AB48">
        <f t="shared" si="37"/>
        <v>0</v>
      </c>
      <c r="AC48">
        <v>5</v>
      </c>
      <c r="AN48">
        <f t="shared" si="44"/>
        <v>14.551915228366843</v>
      </c>
      <c r="AO48">
        <f t="shared" si="43"/>
        <v>0.16367943485577896</v>
      </c>
      <c r="AP48">
        <f t="shared" si="43"/>
        <v>0.21905403234862</v>
      </c>
      <c r="AQ48">
        <f t="shared" si="43"/>
        <v>0.23289768172183026</v>
      </c>
      <c r="AR48">
        <f t="shared" si="43"/>
        <v>0.25020224343834307</v>
      </c>
      <c r="AS48">
        <f t="shared" si="43"/>
        <v>0.27183294558398413</v>
      </c>
      <c r="AT48">
        <f t="shared" si="43"/>
        <v>0.29887132326603538</v>
      </c>
      <c r="AU48">
        <f t="shared" si="43"/>
        <v>0.33266929536859952</v>
      </c>
      <c r="AV48">
        <f t="shared" si="43"/>
        <v>0.37491676049680467</v>
      </c>
      <c r="AW48">
        <f t="shared" si="43"/>
        <v>0.42772609190706107</v>
      </c>
      <c r="AX48">
        <f t="shared" si="43"/>
        <v>0.49373775616988169</v>
      </c>
      <c r="AY48">
        <f t="shared" si="43"/>
        <v>0.57625233649840724</v>
      </c>
      <c r="AZ48">
        <f t="shared" si="43"/>
        <v>0.67939556190906436</v>
      </c>
      <c r="BA48">
        <f t="shared" si="43"/>
        <v>0.80832459367238507</v>
      </c>
      <c r="BB48">
        <f t="shared" si="43"/>
        <v>0.96948588337653707</v>
      </c>
      <c r="BC48">
        <f t="shared" si="43"/>
        <v>1.1709374955067271</v>
      </c>
      <c r="BD48">
        <f t="shared" si="43"/>
        <v>1.4227520106694633</v>
      </c>
      <c r="BE48">
        <f t="shared" si="43"/>
        <v>0.16367943485577896</v>
      </c>
      <c r="BF48">
        <f t="shared" si="43"/>
        <v>0.21905403234862</v>
      </c>
      <c r="BG48">
        <f t="shared" si="43"/>
        <v>0.23289768172183026</v>
      </c>
      <c r="BH48">
        <f t="shared" si="43"/>
        <v>0.25020224343834313</v>
      </c>
      <c r="BI48">
        <f t="shared" si="43"/>
        <v>0.27183294558398408</v>
      </c>
      <c r="BJ48">
        <f t="shared" si="43"/>
        <v>0.29887132326603538</v>
      </c>
      <c r="BK48">
        <f t="shared" si="43"/>
        <v>0.33266929536859952</v>
      </c>
      <c r="BL48">
        <f t="shared" si="43"/>
        <v>0.37491676049680461</v>
      </c>
      <c r="BM48">
        <f t="shared" si="43"/>
        <v>0.42772609190706107</v>
      </c>
      <c r="BN48">
        <f t="shared" si="43"/>
        <v>0.49373775616988158</v>
      </c>
      <c r="BO48">
        <f t="shared" si="43"/>
        <v>0.57625233649840724</v>
      </c>
      <c r="BP48">
        <f t="shared" si="43"/>
        <v>0.67939556190906414</v>
      </c>
      <c r="BQ48">
        <f t="shared" si="43"/>
        <v>0.80832459367238541</v>
      </c>
      <c r="BR48">
        <f t="shared" si="43"/>
        <v>0.96948588337653707</v>
      </c>
      <c r="BS48">
        <f t="shared" si="43"/>
        <v>1.1709374955067264</v>
      </c>
      <c r="BT48">
        <f t="shared" si="43"/>
        <v>1.4227520106694631</v>
      </c>
    </row>
    <row r="49" spans="23:72">
      <c r="W49">
        <f t="shared" si="39"/>
        <v>3.9759478596516438</v>
      </c>
      <c r="X49">
        <f t="shared" si="38"/>
        <v>3.9759478596516438</v>
      </c>
      <c r="Y49">
        <f t="shared" si="42"/>
        <v>3.9759478596516433</v>
      </c>
      <c r="AA49">
        <f t="shared" si="40"/>
        <v>0</v>
      </c>
      <c r="AB49">
        <f t="shared" si="37"/>
        <v>0</v>
      </c>
      <c r="AC49">
        <v>5</v>
      </c>
      <c r="AN49">
        <f t="shared" si="44"/>
        <v>18.189894035458554</v>
      </c>
      <c r="AO49">
        <f t="shared" si="43"/>
        <v>0.18793262690305698</v>
      </c>
      <c r="AP49">
        <f t="shared" si="43"/>
        <v>0.25151235260102633</v>
      </c>
      <c r="AQ49">
        <f t="shared" si="43"/>
        <v>0.26740728402551861</v>
      </c>
      <c r="AR49">
        <f t="shared" si="43"/>
        <v>0.28727594830613407</v>
      </c>
      <c r="AS49">
        <f t="shared" si="43"/>
        <v>0.31211177865690326</v>
      </c>
      <c r="AT49">
        <f t="shared" si="43"/>
        <v>0.3431565665953647</v>
      </c>
      <c r="AU49">
        <f t="shared" si="43"/>
        <v>0.38196255151844161</v>
      </c>
      <c r="AV49">
        <f t="shared" si="43"/>
        <v>0.43047003267228784</v>
      </c>
      <c r="AW49">
        <f t="shared" si="43"/>
        <v>0.49110438411459545</v>
      </c>
      <c r="AX49">
        <f t="shared" si="43"/>
        <v>0.56689732341748023</v>
      </c>
      <c r="AY49">
        <f t="shared" si="43"/>
        <v>0.66163849754608584</v>
      </c>
      <c r="AZ49">
        <f t="shared" si="43"/>
        <v>0.78006496520684321</v>
      </c>
      <c r="BA49">
        <f t="shared" si="43"/>
        <v>0.92809804978278909</v>
      </c>
      <c r="BB49">
        <f t="shared" si="43"/>
        <v>1.1131394055027224</v>
      </c>
      <c r="BC49">
        <f t="shared" si="43"/>
        <v>1.3444411001526393</v>
      </c>
      <c r="BD49">
        <f t="shared" si="43"/>
        <v>1.6335682184650344</v>
      </c>
      <c r="BE49">
        <f t="shared" si="43"/>
        <v>0.18793262690305704</v>
      </c>
      <c r="BF49">
        <f t="shared" si="43"/>
        <v>0.25151235260102628</v>
      </c>
      <c r="BG49">
        <f t="shared" si="43"/>
        <v>0.26740728402551861</v>
      </c>
      <c r="BH49">
        <f t="shared" si="43"/>
        <v>0.28727594830613395</v>
      </c>
      <c r="BI49">
        <f t="shared" si="43"/>
        <v>0.3121117786569032</v>
      </c>
      <c r="BJ49">
        <f t="shared" si="43"/>
        <v>0.3431565665953647</v>
      </c>
      <c r="BK49">
        <f t="shared" si="43"/>
        <v>0.38196255151844172</v>
      </c>
      <c r="BL49">
        <f t="shared" si="43"/>
        <v>0.43047003267228784</v>
      </c>
      <c r="BM49">
        <f t="shared" si="43"/>
        <v>0.49110438411459545</v>
      </c>
      <c r="BN49">
        <f t="shared" si="43"/>
        <v>0.56689732341748011</v>
      </c>
      <c r="BO49">
        <f t="shared" si="43"/>
        <v>0.66163849754608595</v>
      </c>
      <c r="BP49">
        <f t="shared" si="43"/>
        <v>0.78006496520684299</v>
      </c>
      <c r="BQ49">
        <f t="shared" si="43"/>
        <v>0.92809804978278931</v>
      </c>
      <c r="BR49">
        <f t="shared" si="43"/>
        <v>1.1131394055027226</v>
      </c>
      <c r="BS49">
        <f t="shared" si="43"/>
        <v>1.3444411001526388</v>
      </c>
      <c r="BT49">
        <f t="shared" si="43"/>
        <v>1.633568218465034</v>
      </c>
    </row>
    <row r="50" spans="23:72">
      <c r="W50">
        <f t="shared" si="39"/>
        <v>3.4236579560754432</v>
      </c>
      <c r="X50">
        <f t="shared" si="38"/>
        <v>3.4236579560754432</v>
      </c>
      <c r="Y50">
        <f>AP34</f>
        <v>3.4236579560754432</v>
      </c>
      <c r="AA50">
        <f t="shared" si="40"/>
        <v>0</v>
      </c>
      <c r="AB50">
        <f t="shared" si="37"/>
        <v>0</v>
      </c>
      <c r="AC50">
        <v>5</v>
      </c>
      <c r="AN50">
        <f t="shared" si="44"/>
        <v>22.737367544323188</v>
      </c>
      <c r="AO50">
        <f t="shared" si="43"/>
        <v>0.21824911696215457</v>
      </c>
      <c r="AP50">
        <f t="shared" si="43"/>
        <v>0.29208525291653409</v>
      </c>
      <c r="AQ50">
        <f t="shared" si="43"/>
        <v>0.31054428690512892</v>
      </c>
      <c r="AR50">
        <f t="shared" si="43"/>
        <v>0.33361807939087257</v>
      </c>
      <c r="AS50">
        <f t="shared" si="43"/>
        <v>0.36246031999805212</v>
      </c>
      <c r="AT50">
        <f t="shared" si="43"/>
        <v>0.39851312075702638</v>
      </c>
      <c r="AU50">
        <f t="shared" si="43"/>
        <v>0.44357912170574432</v>
      </c>
      <c r="AV50">
        <f t="shared" si="43"/>
        <v>0.49991162289164182</v>
      </c>
      <c r="AW50">
        <f t="shared" si="43"/>
        <v>0.57032724937401358</v>
      </c>
      <c r="AX50">
        <f t="shared" si="43"/>
        <v>0.65834678247697842</v>
      </c>
      <c r="AY50">
        <f t="shared" si="43"/>
        <v>0.76837119885568406</v>
      </c>
      <c r="AZ50">
        <f t="shared" si="43"/>
        <v>0.90590171932906671</v>
      </c>
      <c r="BA50">
        <f t="shared" si="43"/>
        <v>1.0778148699207939</v>
      </c>
      <c r="BB50">
        <f t="shared" si="43"/>
        <v>1.2927063081604542</v>
      </c>
      <c r="BC50">
        <f t="shared" si="43"/>
        <v>1.5613206059600295</v>
      </c>
      <c r="BD50">
        <f t="shared" si="43"/>
        <v>1.8970884782094981</v>
      </c>
      <c r="BE50">
        <f t="shared" si="43"/>
        <v>0.21824911696215457</v>
      </c>
      <c r="BF50">
        <f t="shared" si="43"/>
        <v>0.29208525291653409</v>
      </c>
      <c r="BG50">
        <f t="shared" si="43"/>
        <v>0.31054428690512897</v>
      </c>
      <c r="BH50">
        <f t="shared" si="43"/>
        <v>0.33361807939087251</v>
      </c>
      <c r="BI50">
        <f t="shared" si="43"/>
        <v>0.36246031999805206</v>
      </c>
      <c r="BJ50">
        <f t="shared" si="43"/>
        <v>0.39851312075702638</v>
      </c>
      <c r="BK50">
        <f t="shared" si="43"/>
        <v>0.44357912170574432</v>
      </c>
      <c r="BL50">
        <f t="shared" si="43"/>
        <v>0.49991162289164182</v>
      </c>
      <c r="BM50">
        <f t="shared" si="43"/>
        <v>0.57032724937401358</v>
      </c>
      <c r="BN50">
        <f t="shared" si="43"/>
        <v>0.65834678247697831</v>
      </c>
      <c r="BO50">
        <f t="shared" si="43"/>
        <v>0.76837119885568417</v>
      </c>
      <c r="BP50">
        <f t="shared" si="43"/>
        <v>0.90590171932906638</v>
      </c>
      <c r="BQ50">
        <f t="shared" si="43"/>
        <v>1.0778148699207943</v>
      </c>
      <c r="BR50">
        <f t="shared" si="43"/>
        <v>1.2927063081604544</v>
      </c>
      <c r="BS50">
        <f t="shared" si="43"/>
        <v>1.5613206059600291</v>
      </c>
      <c r="BT50">
        <f t="shared" si="43"/>
        <v>1.8970884782094977</v>
      </c>
    </row>
    <row r="51" spans="23:72">
      <c r="W51">
        <f>E4*E20</f>
        <v>9.583574542204996</v>
      </c>
      <c r="X51">
        <f t="shared" si="38"/>
        <v>9.583574542204996</v>
      </c>
      <c r="Y51">
        <f>AQ20</f>
        <v>9.583574542204996</v>
      </c>
      <c r="AA51">
        <f t="shared" ref="AA51:AA65" si="45">Z4-E4</f>
        <v>0</v>
      </c>
      <c r="AB51">
        <f t="shared" si="37"/>
        <v>0</v>
      </c>
      <c r="AC51">
        <v>5</v>
      </c>
    </row>
    <row r="52" spans="23:72">
      <c r="W52">
        <f t="shared" ref="W52:W65" si="46">E5*E21</f>
        <v>9.3706062190448876</v>
      </c>
      <c r="X52">
        <f t="shared" si="38"/>
        <v>9.3706062190448876</v>
      </c>
      <c r="Y52">
        <f t="shared" ref="Y52:Y65" si="47">AQ21</f>
        <v>9.3706062190448858</v>
      </c>
      <c r="AA52">
        <f t="shared" si="45"/>
        <v>0</v>
      </c>
      <c r="AB52">
        <f t="shared" si="37"/>
        <v>0</v>
      </c>
      <c r="AC52">
        <v>5</v>
      </c>
      <c r="AO52">
        <f t="shared" ref="AO52:BD66" si="48">C4*C20</f>
        <v>13.636363636363635</v>
      </c>
      <c r="AP52">
        <f t="shared" si="48"/>
        <v>10.189231714008006</v>
      </c>
      <c r="AQ52">
        <f t="shared" si="48"/>
        <v>9.583574542204996</v>
      </c>
      <c r="AR52">
        <f t="shared" si="48"/>
        <v>8.9207525193031323</v>
      </c>
      <c r="AS52">
        <f t="shared" si="48"/>
        <v>8.2108969120459676</v>
      </c>
      <c r="AT52">
        <f t="shared" si="48"/>
        <v>7.4680711053068256</v>
      </c>
      <c r="AU52">
        <f t="shared" si="48"/>
        <v>6.7093426551880428</v>
      </c>
      <c r="AV52">
        <f t="shared" si="48"/>
        <v>5.9533009154625871</v>
      </c>
      <c r="AW52">
        <f t="shared" si="48"/>
        <v>5.2182748158671508</v>
      </c>
      <c r="AX52">
        <f t="shared" si="48"/>
        <v>4.5206028212270803</v>
      </c>
      <c r="AY52">
        <f t="shared" si="48"/>
        <v>3.8732897935834472</v>
      </c>
      <c r="AZ52">
        <f t="shared" si="48"/>
        <v>3.2852618100950188</v>
      </c>
      <c r="BA52">
        <f t="shared" si="48"/>
        <v>2.7612574341546301</v>
      </c>
      <c r="BB52">
        <f t="shared" si="48"/>
        <v>2.3022432113341198</v>
      </c>
      <c r="BC52">
        <f t="shared" si="48"/>
        <v>1.9061583577712606</v>
      </c>
      <c r="BD52">
        <f t="shared" si="48"/>
        <v>1.5687851971037812</v>
      </c>
    </row>
    <row r="53" spans="23:72">
      <c r="W53">
        <f t="shared" si="46"/>
        <v>9.117346591503134</v>
      </c>
      <c r="X53">
        <f t="shared" si="38"/>
        <v>9.117346591503134</v>
      </c>
      <c r="Y53">
        <f t="shared" si="47"/>
        <v>9.117346591503134</v>
      </c>
      <c r="AA53">
        <f t="shared" si="45"/>
        <v>0</v>
      </c>
      <c r="AB53">
        <f t="shared" si="37"/>
        <v>0</v>
      </c>
      <c r="AC53">
        <v>5</v>
      </c>
      <c r="AO53">
        <f t="shared" si="48"/>
        <v>13.333333333333332</v>
      </c>
      <c r="AP53">
        <f t="shared" si="48"/>
        <v>9.9628043425856063</v>
      </c>
      <c r="AQ53">
        <f t="shared" si="48"/>
        <v>9.3706062190448876</v>
      </c>
      <c r="AR53">
        <f t="shared" si="48"/>
        <v>8.7225135744297297</v>
      </c>
      <c r="AS53">
        <f t="shared" si="48"/>
        <v>8.0284325362227236</v>
      </c>
      <c r="AT53">
        <f t="shared" si="48"/>
        <v>7.302113969633341</v>
      </c>
      <c r="AU53">
        <f t="shared" si="48"/>
        <v>6.5602461517394195</v>
      </c>
      <c r="AV53">
        <f t="shared" si="48"/>
        <v>5.8210053395634187</v>
      </c>
      <c r="AW53">
        <f t="shared" si="48"/>
        <v>5.1023131532923252</v>
      </c>
      <c r="AX53">
        <f t="shared" si="48"/>
        <v>4.4201449807553672</v>
      </c>
      <c r="AY53">
        <f t="shared" si="48"/>
        <v>3.7872166870593706</v>
      </c>
      <c r="AZ53">
        <f t="shared" si="48"/>
        <v>3.2122559920929072</v>
      </c>
      <c r="BA53">
        <f t="shared" si="48"/>
        <v>2.6998961578400831</v>
      </c>
      <c r="BB53">
        <f t="shared" si="48"/>
        <v>2.2510822510822504</v>
      </c>
      <c r="BC53">
        <f t="shared" si="48"/>
        <v>1.8637992831541219</v>
      </c>
      <c r="BD53">
        <f t="shared" si="48"/>
        <v>1.5339233038348083</v>
      </c>
    </row>
    <row r="54" spans="23:72">
      <c r="W54">
        <f t="shared" si="46"/>
        <v>8.8193940885128352</v>
      </c>
      <c r="X54">
        <f t="shared" si="38"/>
        <v>8.8193940885128352</v>
      </c>
      <c r="Y54">
        <f t="shared" si="47"/>
        <v>8.8193940885128335</v>
      </c>
      <c r="AA54">
        <f t="shared" si="45"/>
        <v>0</v>
      </c>
      <c r="AB54">
        <f t="shared" si="37"/>
        <v>0</v>
      </c>
      <c r="AC54">
        <v>5</v>
      </c>
      <c r="AO54">
        <f t="shared" si="48"/>
        <v>12.972972972972974</v>
      </c>
      <c r="AP54">
        <f t="shared" si="48"/>
        <v>9.6935393603535633</v>
      </c>
      <c r="AQ54">
        <f t="shared" si="48"/>
        <v>9.117346591503134</v>
      </c>
      <c r="AR54">
        <f t="shared" si="48"/>
        <v>8.4867699643100085</v>
      </c>
      <c r="AS54">
        <f t="shared" si="48"/>
        <v>7.8114478730815691</v>
      </c>
      <c r="AT54">
        <f t="shared" si="48"/>
        <v>7.1047595380216295</v>
      </c>
      <c r="AU54">
        <f t="shared" si="48"/>
        <v>6.3829422016924084</v>
      </c>
      <c r="AV54">
        <f t="shared" si="48"/>
        <v>5.6636808709265702</v>
      </c>
      <c r="AW54">
        <f t="shared" si="48"/>
        <v>4.9644127977979382</v>
      </c>
      <c r="AX54">
        <f t="shared" si="48"/>
        <v>4.3006816028971153</v>
      </c>
      <c r="AY54">
        <f t="shared" si="48"/>
        <v>3.6848594793010094</v>
      </c>
      <c r="AZ54">
        <f t="shared" si="48"/>
        <v>3.1254382625768828</v>
      </c>
      <c r="BA54">
        <f t="shared" si="48"/>
        <v>2.6269259914119725</v>
      </c>
      <c r="BB54">
        <f t="shared" si="48"/>
        <v>2.19024219024219</v>
      </c>
      <c r="BC54">
        <f t="shared" si="48"/>
        <v>1.8134263295553619</v>
      </c>
      <c r="BD54">
        <f t="shared" si="48"/>
        <v>1.4924659172446784</v>
      </c>
    </row>
    <row r="55" spans="23:72">
      <c r="W55">
        <f t="shared" si="46"/>
        <v>8.4732640222446705</v>
      </c>
      <c r="X55">
        <f t="shared" si="38"/>
        <v>8.4732640222446705</v>
      </c>
      <c r="Y55">
        <f t="shared" si="47"/>
        <v>8.4732640222446705</v>
      </c>
      <c r="AA55">
        <f t="shared" si="45"/>
        <v>0</v>
      </c>
      <c r="AB55">
        <f t="shared" si="37"/>
        <v>0</v>
      </c>
      <c r="AC55">
        <v>5</v>
      </c>
      <c r="AO55">
        <f t="shared" si="48"/>
        <v>12.549019607843137</v>
      </c>
      <c r="AP55">
        <f t="shared" si="48"/>
        <v>9.3767570283158665</v>
      </c>
      <c r="AQ55">
        <f t="shared" si="48"/>
        <v>8.8193940885128352</v>
      </c>
      <c r="AR55">
        <f t="shared" si="48"/>
        <v>8.2094245406397466</v>
      </c>
      <c r="AS55">
        <f t="shared" si="48"/>
        <v>7.5561717987978589</v>
      </c>
      <c r="AT55">
        <f t="shared" si="48"/>
        <v>6.8725778537725573</v>
      </c>
      <c r="AU55">
        <f t="shared" si="48"/>
        <v>6.1743493192841603</v>
      </c>
      <c r="AV55">
        <f t="shared" si="48"/>
        <v>5.4785932607655718</v>
      </c>
      <c r="AW55">
        <f t="shared" si="48"/>
        <v>4.8021770854515999</v>
      </c>
      <c r="AX55">
        <f t="shared" si="48"/>
        <v>4.1601364524756397</v>
      </c>
      <c r="AY55">
        <f t="shared" si="48"/>
        <v>3.5644392348794076</v>
      </c>
      <c r="AZ55">
        <f t="shared" si="48"/>
        <v>3.0232997572639131</v>
      </c>
      <c r="BA55">
        <f t="shared" si="48"/>
        <v>2.5410787367906664</v>
      </c>
      <c r="BB55">
        <f t="shared" si="48"/>
        <v>2.1186656480774126</v>
      </c>
      <c r="BC55">
        <f t="shared" si="48"/>
        <v>1.7541640312038795</v>
      </c>
      <c r="BD55">
        <f t="shared" si="48"/>
        <v>1.4436925212562903</v>
      </c>
    </row>
    <row r="56" spans="23:72">
      <c r="W56">
        <f t="shared" si="46"/>
        <v>8.0770208487390267</v>
      </c>
      <c r="X56">
        <f t="shared" si="38"/>
        <v>8.0770208487390267</v>
      </c>
      <c r="Y56">
        <f t="shared" si="47"/>
        <v>8.0770208487390285</v>
      </c>
      <c r="AA56">
        <f t="shared" si="45"/>
        <v>0</v>
      </c>
      <c r="AB56">
        <f t="shared" si="37"/>
        <v>0</v>
      </c>
      <c r="AC56">
        <v>5</v>
      </c>
      <c r="AO56">
        <f t="shared" si="48"/>
        <v>12.05651491365777</v>
      </c>
      <c r="AP56">
        <f t="shared" si="48"/>
        <v>9.0087524353678319</v>
      </c>
      <c r="AQ56">
        <f t="shared" si="48"/>
        <v>8.4732640222446705</v>
      </c>
      <c r="AR56">
        <f t="shared" si="48"/>
        <v>7.8872336246020787</v>
      </c>
      <c r="AS56">
        <f t="shared" si="48"/>
        <v>7.2596187454698411</v>
      </c>
      <c r="AT56">
        <f t="shared" si="48"/>
        <v>6.6028534482084842</v>
      </c>
      <c r="AU56">
        <f t="shared" si="48"/>
        <v>5.9320279174284236</v>
      </c>
      <c r="AV56">
        <f t="shared" si="48"/>
        <v>5.2635778266695912</v>
      </c>
      <c r="AW56">
        <f t="shared" si="48"/>
        <v>4.6137085970115841</v>
      </c>
      <c r="AX56">
        <f t="shared" si="48"/>
        <v>3.9968657910754972</v>
      </c>
      <c r="AY56">
        <f t="shared" si="48"/>
        <v>3.4245475851588658</v>
      </c>
      <c r="AZ56">
        <f t="shared" si="48"/>
        <v>2.9046459206366011</v>
      </c>
      <c r="BA56">
        <f t="shared" si="48"/>
        <v>2.4413503719244702</v>
      </c>
      <c r="BB56">
        <f t="shared" si="48"/>
        <v>2.0355155049032594</v>
      </c>
      <c r="BC56">
        <f t="shared" si="48"/>
        <v>1.685319289005925</v>
      </c>
      <c r="BD56">
        <f t="shared" si="48"/>
        <v>1.3870326891818676</v>
      </c>
    </row>
    <row r="57" spans="23:72">
      <c r="W57">
        <f t="shared" si="46"/>
        <v>7.6309540438912862</v>
      </c>
      <c r="X57">
        <f t="shared" si="38"/>
        <v>7.6309540438912862</v>
      </c>
      <c r="Y57">
        <f t="shared" si="47"/>
        <v>7.6309540438912862</v>
      </c>
      <c r="AA57">
        <f t="shared" si="45"/>
        <v>0</v>
      </c>
      <c r="AB57">
        <f t="shared" si="37"/>
        <v>0</v>
      </c>
      <c r="AC57">
        <v>5</v>
      </c>
      <c r="AO57">
        <f t="shared" si="48"/>
        <v>11.49270482603816</v>
      </c>
      <c r="AP57">
        <f t="shared" si="48"/>
        <v>8.5874677161680655</v>
      </c>
      <c r="AQ57">
        <f t="shared" si="48"/>
        <v>8.0770208487390267</v>
      </c>
      <c r="AR57">
        <f t="shared" si="48"/>
        <v>7.5183955389023938</v>
      </c>
      <c r="AS57">
        <f t="shared" si="48"/>
        <v>6.920130401592651</v>
      </c>
      <c r="AT57">
        <f t="shared" si="48"/>
        <v>6.2940780344314327</v>
      </c>
      <c r="AU57">
        <f t="shared" si="48"/>
        <v>5.6546229456070423</v>
      </c>
      <c r="AV57">
        <f t="shared" si="48"/>
        <v>5.01743221187958</v>
      </c>
      <c r="AW57">
        <f t="shared" si="48"/>
        <v>4.3979534250600514</v>
      </c>
      <c r="AX57">
        <f t="shared" si="48"/>
        <v>3.8099566164086673</v>
      </c>
      <c r="AY57">
        <f t="shared" si="48"/>
        <v>3.2644022622464615</v>
      </c>
      <c r="AZ57">
        <f t="shared" si="48"/>
        <v>2.7688132457097119</v>
      </c>
      <c r="BA57">
        <f t="shared" si="48"/>
        <v>2.3271832202257956</v>
      </c>
      <c r="BB57">
        <f t="shared" si="48"/>
        <v>1.9403267888116369</v>
      </c>
      <c r="BC57">
        <f t="shared" si="48"/>
        <v>1.6065071262203878</v>
      </c>
      <c r="BD57">
        <f t="shared" si="48"/>
        <v>1.3221695817566026</v>
      </c>
    </row>
    <row r="58" spans="23:72">
      <c r="W58">
        <f t="shared" si="46"/>
        <v>7.1381817134476222</v>
      </c>
      <c r="X58">
        <f t="shared" si="38"/>
        <v>7.1381817134476222</v>
      </c>
      <c r="Y58">
        <f t="shared" si="47"/>
        <v>7.1381817134476213</v>
      </c>
      <c r="AA58">
        <f t="shared" si="45"/>
        <v>0</v>
      </c>
      <c r="AB58">
        <f t="shared" si="37"/>
        <v>0</v>
      </c>
      <c r="AC58">
        <v>5</v>
      </c>
      <c r="AO58">
        <f t="shared" si="48"/>
        <v>10.858001237076964</v>
      </c>
      <c r="AP58">
        <f t="shared" si="48"/>
        <v>8.1132106407412703</v>
      </c>
      <c r="AQ58">
        <f t="shared" si="48"/>
        <v>7.6309540438912862</v>
      </c>
      <c r="AR58">
        <f t="shared" si="48"/>
        <v>7.1031797386183966</v>
      </c>
      <c r="AS58">
        <f t="shared" si="48"/>
        <v>6.537954780757147</v>
      </c>
      <c r="AT58">
        <f t="shared" si="48"/>
        <v>5.9464771886666847</v>
      </c>
      <c r="AU58">
        <f t="shared" si="48"/>
        <v>5.3423370623337005</v>
      </c>
      <c r="AV58">
        <f t="shared" si="48"/>
        <v>4.7403362383508414</v>
      </c>
      <c r="AW58">
        <f t="shared" si="48"/>
        <v>4.1550691897801597</v>
      </c>
      <c r="AX58">
        <f t="shared" si="48"/>
        <v>3.5995454751825986</v>
      </c>
      <c r="AY58">
        <f t="shared" si="48"/>
        <v>3.0841202604876878</v>
      </c>
      <c r="AZ58">
        <f t="shared" si="48"/>
        <v>2.6159009651964511</v>
      </c>
      <c r="BA58">
        <f t="shared" si="48"/>
        <v>2.1986606866355221</v>
      </c>
      <c r="BB58">
        <f t="shared" si="48"/>
        <v>1.8331690400259804</v>
      </c>
      <c r="BC58">
        <f t="shared" si="48"/>
        <v>1.5177851191612961</v>
      </c>
      <c r="BD58">
        <f t="shared" si="48"/>
        <v>1.249150584796465</v>
      </c>
    </row>
    <row r="59" spans="23:72">
      <c r="W59">
        <f t="shared" si="46"/>
        <v>6.6050283256236133</v>
      </c>
      <c r="X59">
        <f t="shared" si="38"/>
        <v>6.6050283256236133</v>
      </c>
      <c r="Y59">
        <f t="shared" si="47"/>
        <v>6.6050283256236142</v>
      </c>
      <c r="AA59">
        <f t="shared" si="45"/>
        <v>0</v>
      </c>
      <c r="AB59">
        <f t="shared" si="37"/>
        <v>0</v>
      </c>
      <c r="AC59">
        <v>5</v>
      </c>
      <c r="AO59">
        <f t="shared" si="48"/>
        <v>10.156840865414422</v>
      </c>
      <c r="AP59">
        <f t="shared" si="48"/>
        <v>7.5892963710676318</v>
      </c>
      <c r="AQ59">
        <f t="shared" si="48"/>
        <v>7.1381817134476222</v>
      </c>
      <c r="AR59">
        <f t="shared" si="48"/>
        <v>6.644488674142492</v>
      </c>
      <c r="AS59">
        <f t="shared" si="48"/>
        <v>6.115763375184728</v>
      </c>
      <c r="AT59">
        <f t="shared" si="48"/>
        <v>5.5624807178014084</v>
      </c>
      <c r="AU59">
        <f t="shared" si="48"/>
        <v>4.9973532150873474</v>
      </c>
      <c r="AV59">
        <f t="shared" si="48"/>
        <v>4.4342268683004971</v>
      </c>
      <c r="AW59">
        <f t="shared" si="48"/>
        <v>3.8867537057625756</v>
      </c>
      <c r="AX59">
        <f t="shared" si="48"/>
        <v>3.367103187869442</v>
      </c>
      <c r="AY59">
        <f t="shared" si="48"/>
        <v>2.8849617909978029</v>
      </c>
      <c r="AZ59">
        <f t="shared" si="48"/>
        <v>2.4469779697996188</v>
      </c>
      <c r="BA59">
        <f t="shared" si="48"/>
        <v>2.0566811721244154</v>
      </c>
      <c r="BB59">
        <f t="shared" si="48"/>
        <v>1.7147913149400968</v>
      </c>
      <c r="BC59">
        <f t="shared" si="48"/>
        <v>1.4197734543052418</v>
      </c>
      <c r="BD59">
        <f t="shared" si="48"/>
        <v>1.1684861172600662</v>
      </c>
    </row>
    <row r="60" spans="23:72">
      <c r="W60">
        <f t="shared" si="46"/>
        <v>6.041020777431223</v>
      </c>
      <c r="X60">
        <f t="shared" si="38"/>
        <v>6.041020777431223</v>
      </c>
      <c r="Y60">
        <f t="shared" si="47"/>
        <v>6.041020777431223</v>
      </c>
      <c r="AA60">
        <f t="shared" si="45"/>
        <v>0</v>
      </c>
      <c r="AB60">
        <f t="shared" si="37"/>
        <v>0</v>
      </c>
      <c r="AC60">
        <v>5</v>
      </c>
      <c r="AO60">
        <f t="shared" si="48"/>
        <v>9.3982227278593875</v>
      </c>
      <c r="AP60">
        <f t="shared" si="48"/>
        <v>7.0224490654278187</v>
      </c>
      <c r="AQ60">
        <f t="shared" si="48"/>
        <v>6.6050283256236133</v>
      </c>
      <c r="AR60">
        <f t="shared" si="48"/>
        <v>6.1482093989450632</v>
      </c>
      <c r="AS60">
        <f t="shared" si="48"/>
        <v>5.6589747848260643</v>
      </c>
      <c r="AT60">
        <f t="shared" si="48"/>
        <v>5.1470170103120694</v>
      </c>
      <c r="AU60">
        <f t="shared" si="48"/>
        <v>4.6240990862722127</v>
      </c>
      <c r="AV60">
        <f t="shared" si="48"/>
        <v>4.1030328510956835</v>
      </c>
      <c r="AW60">
        <f t="shared" si="48"/>
        <v>3.5964506581445872</v>
      </c>
      <c r="AX60">
        <f t="shared" si="48"/>
        <v>3.1156130263926518</v>
      </c>
      <c r="AY60">
        <f t="shared" si="48"/>
        <v>2.6694829457737286</v>
      </c>
      <c r="AZ60">
        <f t="shared" si="48"/>
        <v>2.2642122954442554</v>
      </c>
      <c r="BA60">
        <f t="shared" si="48"/>
        <v>1.9030669075104676</v>
      </c>
      <c r="BB60">
        <f t="shared" si="48"/>
        <v>1.586712928080156</v>
      </c>
      <c r="BC60">
        <f t="shared" si="48"/>
        <v>1.3137300587330325</v>
      </c>
      <c r="BD60">
        <f t="shared" si="48"/>
        <v>1.0812114642670094</v>
      </c>
    </row>
    <row r="61" spans="23:72">
      <c r="W61">
        <f t="shared" si="46"/>
        <v>5.4584004427765631</v>
      </c>
      <c r="X61">
        <f t="shared" si="38"/>
        <v>5.4584004427765631</v>
      </c>
      <c r="Y61">
        <f t="shared" si="47"/>
        <v>5.4584004427765631</v>
      </c>
      <c r="AA61">
        <f t="shared" si="45"/>
        <v>0</v>
      </c>
      <c r="AB61">
        <f t="shared" si="37"/>
        <v>0</v>
      </c>
      <c r="AC61">
        <v>5</v>
      </c>
      <c r="AO61">
        <f t="shared" si="48"/>
        <v>8.595702542208933</v>
      </c>
      <c r="AP61">
        <f t="shared" si="48"/>
        <v>6.4227976961319975</v>
      </c>
      <c r="AQ61">
        <f t="shared" si="48"/>
        <v>6.041020777431223</v>
      </c>
      <c r="AR61">
        <f t="shared" si="48"/>
        <v>5.6232099079633171</v>
      </c>
      <c r="AS61">
        <f t="shared" si="48"/>
        <v>5.1757513471171936</v>
      </c>
      <c r="AT61">
        <f t="shared" si="48"/>
        <v>4.7075099709207509</v>
      </c>
      <c r="AU61">
        <f t="shared" si="48"/>
        <v>4.2292443393017178</v>
      </c>
      <c r="AV61">
        <f t="shared" si="48"/>
        <v>3.7526722796622796</v>
      </c>
      <c r="AW61">
        <f t="shared" si="48"/>
        <v>3.2893474607175688</v>
      </c>
      <c r="AX61">
        <f t="shared" si="48"/>
        <v>2.8495688586008225</v>
      </c>
      <c r="AY61">
        <f t="shared" si="48"/>
        <v>2.4415341078639248</v>
      </c>
      <c r="AZ61">
        <f t="shared" si="48"/>
        <v>2.0708697748094167</v>
      </c>
      <c r="BA61">
        <f t="shared" si="48"/>
        <v>1.74056282007346</v>
      </c>
      <c r="BB61">
        <f t="shared" si="48"/>
        <v>1.4512225071261833</v>
      </c>
      <c r="BC61">
        <f t="shared" si="48"/>
        <v>1.2015498177281305</v>
      </c>
      <c r="BD61">
        <f t="shared" si="48"/>
        <v>0.98888613317447915</v>
      </c>
    </row>
    <row r="62" spans="23:72">
      <c r="W62">
        <f t="shared" si="46"/>
        <v>4.8711578771006696</v>
      </c>
      <c r="X62">
        <f t="shared" si="38"/>
        <v>4.8711578771006696</v>
      </c>
      <c r="Y62">
        <f t="shared" si="47"/>
        <v>4.8711578771006705</v>
      </c>
      <c r="AA62">
        <f t="shared" si="45"/>
        <v>0</v>
      </c>
      <c r="AB62">
        <f t="shared" si="37"/>
        <v>0</v>
      </c>
      <c r="AC62">
        <v>5</v>
      </c>
      <c r="AO62">
        <f t="shared" si="48"/>
        <v>7.7666984258113727</v>
      </c>
      <c r="AP62">
        <f t="shared" si="48"/>
        <v>5.8033572603169752</v>
      </c>
      <c r="AQ62">
        <f t="shared" si="48"/>
        <v>5.4584004427765631</v>
      </c>
      <c r="AR62">
        <f t="shared" si="48"/>
        <v>5.0808849335731283</v>
      </c>
      <c r="AS62">
        <f t="shared" si="48"/>
        <v>4.676581075561038</v>
      </c>
      <c r="AT62">
        <f t="shared" si="48"/>
        <v>4.2534987804784876</v>
      </c>
      <c r="AU62">
        <f t="shared" si="48"/>
        <v>3.8213590094737251</v>
      </c>
      <c r="AV62">
        <f t="shared" si="48"/>
        <v>3.3907494755570102</v>
      </c>
      <c r="AW62">
        <f t="shared" si="48"/>
        <v>2.9721095651754124</v>
      </c>
      <c r="AX62">
        <f t="shared" si="48"/>
        <v>2.5747449797918063</v>
      </c>
      <c r="AY62">
        <f t="shared" si="48"/>
        <v>2.2060627411192932</v>
      </c>
      <c r="AZ62">
        <f t="shared" si="48"/>
        <v>1.8711467667818351</v>
      </c>
      <c r="BA62">
        <f t="shared" si="48"/>
        <v>1.5726959429213059</v>
      </c>
      <c r="BB62">
        <f t="shared" si="48"/>
        <v>1.3112607731889327</v>
      </c>
      <c r="BC62">
        <f t="shared" si="48"/>
        <v>1.0856675218876113</v>
      </c>
      <c r="BD62">
        <f t="shared" si="48"/>
        <v>0.89351397819068901</v>
      </c>
    </row>
    <row r="63" spans="23:72">
      <c r="W63">
        <f t="shared" si="46"/>
        <v>4.2937310178741326</v>
      </c>
      <c r="X63">
        <f t="shared" si="38"/>
        <v>4.2937310178741326</v>
      </c>
      <c r="Y63">
        <f t="shared" si="47"/>
        <v>4.2937310178741326</v>
      </c>
      <c r="AA63">
        <f t="shared" si="45"/>
        <v>0</v>
      </c>
      <c r="AB63">
        <f t="shared" si="37"/>
        <v>0</v>
      </c>
      <c r="AC63">
        <v>5</v>
      </c>
      <c r="AO63">
        <f t="shared" si="48"/>
        <v>6.9311173873333018</v>
      </c>
      <c r="AP63">
        <f t="shared" si="48"/>
        <v>5.1790024804121124</v>
      </c>
      <c r="AQ63">
        <f t="shared" si="48"/>
        <v>4.8711578771006696</v>
      </c>
      <c r="AR63">
        <f t="shared" si="48"/>
        <v>4.5342574122735488</v>
      </c>
      <c r="AS63">
        <f t="shared" si="48"/>
        <v>4.1734506258634294</v>
      </c>
      <c r="AT63">
        <f t="shared" si="48"/>
        <v>3.7958856824411287</v>
      </c>
      <c r="AU63">
        <f t="shared" si="48"/>
        <v>3.410237712563061</v>
      </c>
      <c r="AV63">
        <f t="shared" si="48"/>
        <v>3.0259553490606006</v>
      </c>
      <c r="AW63">
        <f t="shared" si="48"/>
        <v>2.6523548559302883</v>
      </c>
      <c r="AX63">
        <f t="shared" si="48"/>
        <v>2.2977407797985667</v>
      </c>
      <c r="AY63">
        <f t="shared" si="48"/>
        <v>1.9687232571957025</v>
      </c>
      <c r="AZ63">
        <f t="shared" si="48"/>
        <v>1.6698392519520555</v>
      </c>
      <c r="BA63">
        <f t="shared" si="48"/>
        <v>1.4034972902699832</v>
      </c>
      <c r="BB63">
        <f t="shared" si="48"/>
        <v>1.1701886498095184</v>
      </c>
      <c r="BC63">
        <f t="shared" si="48"/>
        <v>0.96886587134766577</v>
      </c>
      <c r="BD63">
        <f t="shared" si="48"/>
        <v>0.79738518615338883</v>
      </c>
    </row>
    <row r="64" spans="23:72">
      <c r="W64">
        <f t="shared" si="46"/>
        <v>3.7396139138250635</v>
      </c>
      <c r="X64">
        <f t="shared" si="38"/>
        <v>3.7396139138250635</v>
      </c>
      <c r="Y64">
        <f t="shared" si="47"/>
        <v>3.7396139138250635</v>
      </c>
      <c r="AA64">
        <f t="shared" si="45"/>
        <v>0</v>
      </c>
      <c r="AB64">
        <f t="shared" si="37"/>
        <v>0</v>
      </c>
      <c r="AC64">
        <v>5</v>
      </c>
      <c r="AO64">
        <f t="shared" si="48"/>
        <v>6.1095030104491679</v>
      </c>
      <c r="AP64">
        <f t="shared" si="48"/>
        <v>4.5650837342657109</v>
      </c>
      <c r="AQ64">
        <f t="shared" si="48"/>
        <v>4.2937310178741326</v>
      </c>
      <c r="AR64">
        <f t="shared" si="48"/>
        <v>3.9967667206246622</v>
      </c>
      <c r="AS64">
        <f t="shared" si="48"/>
        <v>3.6787299561930591</v>
      </c>
      <c r="AT64">
        <f t="shared" si="48"/>
        <v>3.345921546008837</v>
      </c>
      <c r="AU64">
        <f t="shared" si="48"/>
        <v>3.0059882710004664</v>
      </c>
      <c r="AV64">
        <f t="shared" si="48"/>
        <v>2.6672587234427545</v>
      </c>
      <c r="AW64">
        <f t="shared" si="48"/>
        <v>2.3379448177720383</v>
      </c>
      <c r="AX64">
        <f t="shared" si="48"/>
        <v>2.0253666799910022</v>
      </c>
      <c r="AY64">
        <f t="shared" si="48"/>
        <v>1.7353508813109413</v>
      </c>
      <c r="AZ64">
        <f t="shared" si="48"/>
        <v>1.471896574051875</v>
      </c>
      <c r="BA64">
        <f t="shared" si="48"/>
        <v>1.2371267778168096</v>
      </c>
      <c r="BB64">
        <f t="shared" si="48"/>
        <v>1.0314745342316776</v>
      </c>
      <c r="BC64">
        <f t="shared" si="48"/>
        <v>0.85401654984773312</v>
      </c>
      <c r="BD64">
        <f t="shared" si="48"/>
        <v>0.70286317819326716</v>
      </c>
    </row>
    <row r="65" spans="23:74">
      <c r="W65">
        <f t="shared" si="46"/>
        <v>3.2201526228866002</v>
      </c>
      <c r="X65">
        <f t="shared" si="38"/>
        <v>3.2201526228866002</v>
      </c>
      <c r="Y65">
        <f t="shared" si="47"/>
        <v>3.2201526228866006</v>
      </c>
      <c r="AA65">
        <f t="shared" si="45"/>
        <v>0</v>
      </c>
      <c r="AB65">
        <f t="shared" si="37"/>
        <v>0</v>
      </c>
      <c r="AC65">
        <v>5</v>
      </c>
      <c r="AO65">
        <f t="shared" si="48"/>
        <v>5.321055829841824</v>
      </c>
      <c r="AP65">
        <f t="shared" si="48"/>
        <v>3.9759478596516438</v>
      </c>
      <c r="AQ65">
        <f t="shared" si="48"/>
        <v>3.7396139138250635</v>
      </c>
      <c r="AR65">
        <f t="shared" si="48"/>
        <v>3.4809736279570322</v>
      </c>
      <c r="AS65">
        <f t="shared" si="48"/>
        <v>3.2039803313519784</v>
      </c>
      <c r="AT65">
        <f t="shared" si="48"/>
        <v>2.9141217081215189</v>
      </c>
      <c r="AU65">
        <f t="shared" si="48"/>
        <v>2.6180577023182821</v>
      </c>
      <c r="AV65">
        <f t="shared" si="48"/>
        <v>2.3230420798218239</v>
      </c>
      <c r="AW65">
        <f t="shared" si="48"/>
        <v>2.0362269862503561</v>
      </c>
      <c r="AX65">
        <f t="shared" si="48"/>
        <v>1.763987866394582</v>
      </c>
      <c r="AY65">
        <f t="shared" si="48"/>
        <v>1.5113993573663627</v>
      </c>
      <c r="AZ65">
        <f t="shared" si="48"/>
        <v>1.2819445105252725</v>
      </c>
      <c r="BA65">
        <f t="shared" si="48"/>
        <v>1.0774723642981887</v>
      </c>
      <c r="BB65">
        <f t="shared" si="48"/>
        <v>0.89836007516810001</v>
      </c>
      <c r="BC65">
        <f t="shared" si="48"/>
        <v>0.74380350309616894</v>
      </c>
      <c r="BD65">
        <f t="shared" si="48"/>
        <v>0.61215686538003289</v>
      </c>
    </row>
    <row r="66" spans="23:74">
      <c r="W66">
        <f>F4*F20</f>
        <v>8.9207525193031323</v>
      </c>
      <c r="X66">
        <f t="shared" si="38"/>
        <v>8.9207525193031323</v>
      </c>
      <c r="Y66">
        <f>AR20</f>
        <v>8.9207525193031305</v>
      </c>
      <c r="AA66">
        <f t="shared" ref="AA66:AA80" si="49">AA4-F4</f>
        <v>0</v>
      </c>
      <c r="AB66">
        <f t="shared" si="37"/>
        <v>0</v>
      </c>
      <c r="AC66">
        <v>5</v>
      </c>
      <c r="AO66">
        <f t="shared" si="48"/>
        <v>4.5819200275316794</v>
      </c>
      <c r="AP66">
        <f t="shared" si="48"/>
        <v>3.4236579560754432</v>
      </c>
      <c r="AQ66">
        <f t="shared" si="48"/>
        <v>3.2201526228866002</v>
      </c>
      <c r="AR66">
        <f t="shared" si="48"/>
        <v>2.9974394727822387</v>
      </c>
      <c r="AS66">
        <f t="shared" si="48"/>
        <v>2.7589226870554389</v>
      </c>
      <c r="AT66">
        <f t="shared" si="48"/>
        <v>2.5093276680586394</v>
      </c>
      <c r="AU66">
        <f t="shared" si="48"/>
        <v>2.2543892421144358</v>
      </c>
      <c r="AV66">
        <f t="shared" si="48"/>
        <v>2.0003535709285853</v>
      </c>
      <c r="AW66">
        <f t="shared" si="48"/>
        <v>1.7533793117856313</v>
      </c>
      <c r="AX66">
        <f t="shared" si="48"/>
        <v>1.5189563108937485</v>
      </c>
      <c r="AY66">
        <f t="shared" si="48"/>
        <v>1.3014542990279629</v>
      </c>
      <c r="AZ66">
        <f t="shared" si="48"/>
        <v>1.1038725047796853</v>
      </c>
      <c r="BA66">
        <f t="shared" si="48"/>
        <v>0.92780312083974792</v>
      </c>
      <c r="BB66">
        <f t="shared" si="48"/>
        <v>0.77357091373911446</v>
      </c>
      <c r="BC66">
        <f t="shared" si="48"/>
        <v>0.64048344470872931</v>
      </c>
      <c r="BD66">
        <f t="shared" si="48"/>
        <v>0.52712354299037012</v>
      </c>
    </row>
    <row r="67" spans="23:74" ht="15" thickBot="1">
      <c r="W67">
        <f t="shared" ref="W67:W80" si="50">F5*F21</f>
        <v>8.7225135744297297</v>
      </c>
      <c r="X67">
        <f t="shared" si="38"/>
        <v>8.7225135744297297</v>
      </c>
      <c r="Y67">
        <f t="shared" ref="Y67:Y80" si="51">AR21</f>
        <v>8.722513574429728</v>
      </c>
      <c r="AA67">
        <f t="shared" si="49"/>
        <v>0</v>
      </c>
      <c r="AB67">
        <f t="shared" si="37"/>
        <v>0</v>
      </c>
      <c r="AC67">
        <v>5</v>
      </c>
    </row>
    <row r="68" spans="23:74" ht="15" thickBot="1">
      <c r="W68">
        <f t="shared" si="50"/>
        <v>8.4867699643100085</v>
      </c>
      <c r="X68">
        <f t="shared" si="38"/>
        <v>8.4867699643100085</v>
      </c>
      <c r="Y68">
        <f t="shared" si="51"/>
        <v>8.486769964310005</v>
      </c>
      <c r="AA68">
        <f t="shared" si="49"/>
        <v>0</v>
      </c>
      <c r="AB68">
        <f t="shared" si="37"/>
        <v>0</v>
      </c>
      <c r="AC68">
        <v>5</v>
      </c>
      <c r="AO68" t="s">
        <v>103</v>
      </c>
      <c r="AP68" s="74">
        <f>C3</f>
        <v>0</v>
      </c>
      <c r="AQ68" s="74">
        <f t="shared" ref="AQ68:BE68" si="52">D3</f>
        <v>4.3980465111040035E-2</v>
      </c>
      <c r="AR68" s="74">
        <f t="shared" si="52"/>
        <v>5.4975581388800036E-2</v>
      </c>
      <c r="AS68" s="74">
        <f t="shared" si="52"/>
        <v>6.871947673600004E-2</v>
      </c>
      <c r="AT68" s="74">
        <f t="shared" si="52"/>
        <v>8.589934592000005E-2</v>
      </c>
      <c r="AU68" s="74">
        <f t="shared" si="52"/>
        <v>0.10737418240000006</v>
      </c>
      <c r="AV68" s="74">
        <f t="shared" si="52"/>
        <v>0.13421772800000006</v>
      </c>
      <c r="AW68" s="74">
        <f t="shared" si="52"/>
        <v>0.16777216000000009</v>
      </c>
      <c r="AX68" s="74">
        <f t="shared" si="52"/>
        <v>0.2097152000000001</v>
      </c>
      <c r="AY68" s="74">
        <f t="shared" si="52"/>
        <v>0.2621440000000001</v>
      </c>
      <c r="AZ68" s="74">
        <f t="shared" si="52"/>
        <v>0.32768000000000014</v>
      </c>
      <c r="BA68" s="74">
        <f t="shared" si="52"/>
        <v>0.40960000000000013</v>
      </c>
      <c r="BB68" s="74">
        <f t="shared" si="52"/>
        <v>0.51200000000000012</v>
      </c>
      <c r="BC68" s="74">
        <f t="shared" si="52"/>
        <v>0.64000000000000012</v>
      </c>
      <c r="BD68" s="74">
        <f t="shared" si="52"/>
        <v>0.8</v>
      </c>
      <c r="BE68" s="74">
        <f t="shared" si="52"/>
        <v>1</v>
      </c>
      <c r="BF68" s="74">
        <f t="shared" ref="BF68:BU68" si="53">AP68</f>
        <v>0</v>
      </c>
      <c r="BG68" s="74">
        <f t="shared" si="53"/>
        <v>4.3980465111040035E-2</v>
      </c>
      <c r="BH68" s="74">
        <f t="shared" si="53"/>
        <v>5.4975581388800036E-2</v>
      </c>
      <c r="BI68" s="74">
        <f t="shared" si="53"/>
        <v>6.871947673600004E-2</v>
      </c>
      <c r="BJ68" s="74">
        <f t="shared" si="53"/>
        <v>8.589934592000005E-2</v>
      </c>
      <c r="BK68" s="74">
        <f t="shared" si="53"/>
        <v>0.10737418240000006</v>
      </c>
      <c r="BL68" s="74">
        <f t="shared" si="53"/>
        <v>0.13421772800000006</v>
      </c>
      <c r="BM68" s="74">
        <f t="shared" si="53"/>
        <v>0.16777216000000009</v>
      </c>
      <c r="BN68" s="74">
        <f t="shared" si="53"/>
        <v>0.2097152000000001</v>
      </c>
      <c r="BO68" s="74">
        <f t="shared" si="53"/>
        <v>0.2621440000000001</v>
      </c>
      <c r="BP68" s="74">
        <f t="shared" si="53"/>
        <v>0.32768000000000014</v>
      </c>
      <c r="BQ68" s="74">
        <f t="shared" si="53"/>
        <v>0.40960000000000013</v>
      </c>
      <c r="BR68" s="74">
        <f t="shared" si="53"/>
        <v>0.51200000000000012</v>
      </c>
      <c r="BS68" s="74">
        <f t="shared" si="53"/>
        <v>0.64000000000000012</v>
      </c>
      <c r="BT68" s="74">
        <f t="shared" si="53"/>
        <v>0.8</v>
      </c>
      <c r="BU68" s="74">
        <f t="shared" si="53"/>
        <v>1</v>
      </c>
    </row>
    <row r="69" spans="23:74">
      <c r="W69">
        <f t="shared" si="50"/>
        <v>8.2094245406397466</v>
      </c>
      <c r="X69">
        <f t="shared" si="38"/>
        <v>8.2094245406397466</v>
      </c>
      <c r="Y69">
        <f t="shared" si="51"/>
        <v>8.2094245406397448</v>
      </c>
      <c r="AA69">
        <f t="shared" si="49"/>
        <v>0</v>
      </c>
      <c r="AB69">
        <f t="shared" si="37"/>
        <v>0</v>
      </c>
      <c r="AC69">
        <v>5</v>
      </c>
      <c r="AN69">
        <v>1</v>
      </c>
      <c r="AO69">
        <f t="shared" ref="AO69:AO83" si="54">AN36</f>
        <v>1</v>
      </c>
      <c r="AP69">
        <f t="shared" ref="AP69:BU77" si="55">AO36</f>
        <v>7.3333333333333348E-2</v>
      </c>
      <c r="AQ69">
        <f t="shared" si="55"/>
        <v>9.8142826472894407E-2</v>
      </c>
      <c r="AR69">
        <f t="shared" si="55"/>
        <v>0.10434519975778467</v>
      </c>
      <c r="AS69">
        <f t="shared" si="55"/>
        <v>0.11209816636389749</v>
      </c>
      <c r="AT69">
        <f t="shared" si="55"/>
        <v>0.12178937462153852</v>
      </c>
      <c r="AU69">
        <f t="shared" si="55"/>
        <v>0.1339033849435898</v>
      </c>
      <c r="AV69">
        <f t="shared" si="55"/>
        <v>0.14904589784615391</v>
      </c>
      <c r="AW69">
        <f t="shared" si="55"/>
        <v>0.16797403897435909</v>
      </c>
      <c r="AX69">
        <f t="shared" si="55"/>
        <v>0.1916342153846155</v>
      </c>
      <c r="AY69">
        <f t="shared" si="55"/>
        <v>0.22120943589743611</v>
      </c>
      <c r="AZ69">
        <f t="shared" si="55"/>
        <v>0.25817846153846169</v>
      </c>
      <c r="BA69">
        <f t="shared" si="55"/>
        <v>0.3043897435897438</v>
      </c>
      <c r="BB69">
        <f t="shared" si="55"/>
        <v>0.36215384615384616</v>
      </c>
      <c r="BC69">
        <f t="shared" si="55"/>
        <v>0.43435897435897447</v>
      </c>
      <c r="BD69">
        <f t="shared" si="55"/>
        <v>0.52461538461538493</v>
      </c>
      <c r="BE69">
        <f t="shared" si="55"/>
        <v>0.63743589743589757</v>
      </c>
      <c r="BF69">
        <f t="shared" si="55"/>
        <v>7.3333333333333348E-2</v>
      </c>
      <c r="BG69">
        <f t="shared" si="55"/>
        <v>9.8142826472894393E-2</v>
      </c>
      <c r="BH69">
        <f t="shared" si="55"/>
        <v>0.10434519975778467</v>
      </c>
      <c r="BI69">
        <f t="shared" si="55"/>
        <v>0.11209816636389747</v>
      </c>
      <c r="BJ69">
        <f t="shared" si="55"/>
        <v>0.12178937462153849</v>
      </c>
      <c r="BK69">
        <f t="shared" si="55"/>
        <v>0.1339033849435898</v>
      </c>
      <c r="BL69">
        <f t="shared" si="55"/>
        <v>0.14904589784615391</v>
      </c>
      <c r="BM69">
        <f t="shared" si="55"/>
        <v>0.16797403897435906</v>
      </c>
      <c r="BN69">
        <f t="shared" si="55"/>
        <v>0.19163421538461542</v>
      </c>
      <c r="BO69">
        <f t="shared" si="55"/>
        <v>0.22120943589743597</v>
      </c>
      <c r="BP69">
        <f t="shared" si="55"/>
        <v>0.25817846153846163</v>
      </c>
      <c r="BQ69">
        <f t="shared" si="55"/>
        <v>0.30438974358974369</v>
      </c>
      <c r="BR69">
        <f t="shared" si="55"/>
        <v>0.36215384615384622</v>
      </c>
      <c r="BS69">
        <f t="shared" si="55"/>
        <v>0.43435897435897447</v>
      </c>
      <c r="BT69">
        <f t="shared" si="55"/>
        <v>0.52461538461538471</v>
      </c>
      <c r="BU69">
        <f t="shared" si="55"/>
        <v>0.63743589743589746</v>
      </c>
      <c r="BV69">
        <v>16</v>
      </c>
    </row>
    <row r="70" spans="23:74">
      <c r="W70">
        <f t="shared" si="50"/>
        <v>7.8872336246020787</v>
      </c>
      <c r="X70">
        <f t="shared" si="38"/>
        <v>7.8872336246020787</v>
      </c>
      <c r="Y70">
        <f t="shared" si="51"/>
        <v>7.8872336246020787</v>
      </c>
      <c r="AA70">
        <f t="shared" si="49"/>
        <v>0</v>
      </c>
      <c r="AB70">
        <f t="shared" si="37"/>
        <v>0</v>
      </c>
      <c r="AC70">
        <v>5</v>
      </c>
      <c r="AN70">
        <v>2</v>
      </c>
      <c r="AO70">
        <f t="shared" si="54"/>
        <v>1.25</v>
      </c>
      <c r="AP70">
        <f t="shared" ref="AP70:BD70" si="56">AO37</f>
        <v>7.5000000000000011E-2</v>
      </c>
      <c r="AQ70">
        <f t="shared" si="56"/>
        <v>0.10037334525636926</v>
      </c>
      <c r="AR70">
        <f t="shared" si="56"/>
        <v>0.10671668157046157</v>
      </c>
      <c r="AS70">
        <f t="shared" si="56"/>
        <v>0.11464585196307697</v>
      </c>
      <c r="AT70">
        <f t="shared" si="56"/>
        <v>0.12455731495384623</v>
      </c>
      <c r="AU70">
        <f t="shared" si="56"/>
        <v>0.13694664369230775</v>
      </c>
      <c r="AV70">
        <f t="shared" si="56"/>
        <v>0.15243330461538468</v>
      </c>
      <c r="AW70">
        <f t="shared" si="56"/>
        <v>0.17179163076923085</v>
      </c>
      <c r="AX70">
        <f t="shared" si="56"/>
        <v>0.19598953846153855</v>
      </c>
      <c r="AY70">
        <f t="shared" si="56"/>
        <v>0.22623692307692325</v>
      </c>
      <c r="AZ70">
        <f t="shared" si="56"/>
        <v>0.26404615384615399</v>
      </c>
      <c r="BA70">
        <f t="shared" si="56"/>
        <v>0.31130769230769245</v>
      </c>
      <c r="BB70">
        <f t="shared" si="56"/>
        <v>0.37038461538461526</v>
      </c>
      <c r="BC70">
        <f t="shared" si="56"/>
        <v>0.44423076923076926</v>
      </c>
      <c r="BD70">
        <f t="shared" si="56"/>
        <v>0.53653846153846174</v>
      </c>
      <c r="BE70">
        <f t="shared" si="55"/>
        <v>0.65192307692307694</v>
      </c>
      <c r="BF70">
        <f t="shared" si="55"/>
        <v>7.5000000000000011E-2</v>
      </c>
      <c r="BG70">
        <f t="shared" si="55"/>
        <v>0.10037334525636926</v>
      </c>
      <c r="BH70">
        <f t="shared" si="55"/>
        <v>0.10671668157046156</v>
      </c>
      <c r="BI70">
        <f t="shared" si="55"/>
        <v>0.11464585196307696</v>
      </c>
      <c r="BJ70">
        <f t="shared" si="55"/>
        <v>0.1245573149538462</v>
      </c>
      <c r="BK70">
        <f t="shared" si="55"/>
        <v>0.13694664369230775</v>
      </c>
      <c r="BL70">
        <f t="shared" si="55"/>
        <v>0.15243330461538468</v>
      </c>
      <c r="BM70">
        <f t="shared" si="55"/>
        <v>0.17179163076923085</v>
      </c>
      <c r="BN70">
        <f t="shared" si="55"/>
        <v>0.19598953846153852</v>
      </c>
      <c r="BO70">
        <f t="shared" si="55"/>
        <v>0.22623692307692317</v>
      </c>
      <c r="BP70">
        <f t="shared" si="55"/>
        <v>0.26404615384615393</v>
      </c>
      <c r="BQ70">
        <f t="shared" si="55"/>
        <v>0.3113076923076924</v>
      </c>
      <c r="BR70">
        <f t="shared" si="55"/>
        <v>0.37038461538461537</v>
      </c>
      <c r="BS70">
        <f t="shared" si="55"/>
        <v>0.44423076923076937</v>
      </c>
      <c r="BT70">
        <f t="shared" si="55"/>
        <v>0.53653846153846152</v>
      </c>
      <c r="BU70">
        <f t="shared" si="55"/>
        <v>0.65192307692307694</v>
      </c>
      <c r="BV70">
        <v>17</v>
      </c>
    </row>
    <row r="71" spans="23:74">
      <c r="W71">
        <f t="shared" si="50"/>
        <v>7.5183955389023938</v>
      </c>
      <c r="X71">
        <f t="shared" si="38"/>
        <v>7.5183955389023938</v>
      </c>
      <c r="Y71">
        <f t="shared" si="51"/>
        <v>7.518395538902392</v>
      </c>
      <c r="AA71">
        <f t="shared" si="49"/>
        <v>0</v>
      </c>
      <c r="AB71">
        <f t="shared" si="37"/>
        <v>0</v>
      </c>
      <c r="AC71">
        <v>5</v>
      </c>
      <c r="AN71">
        <v>3</v>
      </c>
      <c r="AO71">
        <f t="shared" si="54"/>
        <v>1.5624999999999998</v>
      </c>
      <c r="AP71">
        <f t="shared" si="55"/>
        <v>7.7083333333333351E-2</v>
      </c>
      <c r="AQ71">
        <f t="shared" si="55"/>
        <v>0.10316149373571286</v>
      </c>
      <c r="AR71">
        <f t="shared" si="55"/>
        <v>0.10968103383630771</v>
      </c>
      <c r="AS71">
        <f t="shared" si="55"/>
        <v>0.11783045896205134</v>
      </c>
      <c r="AT71">
        <f t="shared" si="55"/>
        <v>0.12801724036923084</v>
      </c>
      <c r="AU71">
        <f t="shared" si="55"/>
        <v>0.14075071712820519</v>
      </c>
      <c r="AV71">
        <f t="shared" si="55"/>
        <v>0.15666756307692312</v>
      </c>
      <c r="AW71">
        <f t="shared" si="55"/>
        <v>0.1765636205128206</v>
      </c>
      <c r="AX71">
        <f t="shared" si="55"/>
        <v>0.2014336923076924</v>
      </c>
      <c r="AY71">
        <f t="shared" si="55"/>
        <v>0.2325212820512822</v>
      </c>
      <c r="AZ71">
        <f t="shared" si="55"/>
        <v>0.27138076923076931</v>
      </c>
      <c r="BA71">
        <f t="shared" si="55"/>
        <v>0.31995512820512839</v>
      </c>
      <c r="BB71">
        <f t="shared" si="55"/>
        <v>0.38067307692307684</v>
      </c>
      <c r="BC71">
        <f t="shared" si="55"/>
        <v>0.45657051282051297</v>
      </c>
      <c r="BD71">
        <f t="shared" si="55"/>
        <v>0.55144230769230795</v>
      </c>
      <c r="BE71">
        <f t="shared" si="55"/>
        <v>0.67003205128205134</v>
      </c>
      <c r="BF71">
        <f t="shared" si="55"/>
        <v>7.7083333333333323E-2</v>
      </c>
      <c r="BG71">
        <f t="shared" si="55"/>
        <v>0.10316149373571284</v>
      </c>
      <c r="BH71">
        <f t="shared" si="55"/>
        <v>0.10968103383630771</v>
      </c>
      <c r="BI71">
        <f t="shared" si="55"/>
        <v>0.1178304589620513</v>
      </c>
      <c r="BJ71">
        <f t="shared" si="55"/>
        <v>0.12801724036923082</v>
      </c>
      <c r="BK71">
        <f t="shared" si="55"/>
        <v>0.14075071712820517</v>
      </c>
      <c r="BL71">
        <f t="shared" si="55"/>
        <v>0.15666756307692312</v>
      </c>
      <c r="BM71">
        <f t="shared" si="55"/>
        <v>0.17656362051282057</v>
      </c>
      <c r="BN71">
        <f t="shared" si="55"/>
        <v>0.20143369230769234</v>
      </c>
      <c r="BO71">
        <f t="shared" si="55"/>
        <v>0.23252128205128206</v>
      </c>
      <c r="BP71">
        <f t="shared" si="55"/>
        <v>0.27138076923076931</v>
      </c>
      <c r="BQ71">
        <f t="shared" si="55"/>
        <v>0.31995512820512828</v>
      </c>
      <c r="BR71">
        <f t="shared" si="55"/>
        <v>0.38067307692307695</v>
      </c>
      <c r="BS71">
        <f t="shared" si="55"/>
        <v>0.45657051282051286</v>
      </c>
      <c r="BT71">
        <f t="shared" si="55"/>
        <v>0.55144230769230762</v>
      </c>
      <c r="BU71">
        <f t="shared" si="55"/>
        <v>0.67003205128205123</v>
      </c>
      <c r="BV71">
        <v>18</v>
      </c>
    </row>
    <row r="72" spans="23:74">
      <c r="W72">
        <f t="shared" si="50"/>
        <v>7.1031797386183966</v>
      </c>
      <c r="X72">
        <f t="shared" si="38"/>
        <v>7.1031797386183966</v>
      </c>
      <c r="Y72">
        <f t="shared" si="51"/>
        <v>7.1031797386183957</v>
      </c>
      <c r="AA72">
        <f t="shared" si="49"/>
        <v>0</v>
      </c>
      <c r="AB72">
        <f t="shared" si="37"/>
        <v>0</v>
      </c>
      <c r="AC72">
        <v>5</v>
      </c>
      <c r="AN72">
        <v>4</v>
      </c>
      <c r="AO72">
        <f t="shared" si="54"/>
        <v>1.9531249999999996</v>
      </c>
      <c r="AP72">
        <f t="shared" si="55"/>
        <v>7.9687500000000008E-2</v>
      </c>
      <c r="AQ72">
        <f t="shared" si="55"/>
        <v>0.10664667933489233</v>
      </c>
      <c r="AR72">
        <f t="shared" si="55"/>
        <v>0.11338647416861543</v>
      </c>
      <c r="AS72">
        <f t="shared" si="55"/>
        <v>0.12181121771076928</v>
      </c>
      <c r="AT72">
        <f t="shared" si="55"/>
        <v>0.1323421471384616</v>
      </c>
      <c r="AU72">
        <f t="shared" si="55"/>
        <v>0.14550580892307696</v>
      </c>
      <c r="AV72">
        <f t="shared" si="55"/>
        <v>0.1619603861538462</v>
      </c>
      <c r="AW72">
        <f t="shared" si="55"/>
        <v>0.18252860769230778</v>
      </c>
      <c r="AX72">
        <f t="shared" si="55"/>
        <v>0.20823888461538473</v>
      </c>
      <c r="AY72">
        <f t="shared" si="55"/>
        <v>0.24037673076923091</v>
      </c>
      <c r="AZ72">
        <f t="shared" si="55"/>
        <v>0.2805490384615385</v>
      </c>
      <c r="BA72">
        <f t="shared" si="55"/>
        <v>0.33076442307692328</v>
      </c>
      <c r="BB72">
        <f t="shared" si="55"/>
        <v>0.3935336538461538</v>
      </c>
      <c r="BC72">
        <f t="shared" si="55"/>
        <v>0.47199519230769243</v>
      </c>
      <c r="BD72">
        <f t="shared" si="55"/>
        <v>0.57007211538461566</v>
      </c>
      <c r="BE72">
        <f t="shared" si="55"/>
        <v>0.6926682692307693</v>
      </c>
      <c r="BF72">
        <f t="shared" si="55"/>
        <v>7.9687499999999994E-2</v>
      </c>
      <c r="BG72">
        <f t="shared" si="55"/>
        <v>0.10664667933489232</v>
      </c>
      <c r="BH72">
        <f t="shared" si="55"/>
        <v>0.1133864741686154</v>
      </c>
      <c r="BI72">
        <f t="shared" si="55"/>
        <v>0.12181121771076925</v>
      </c>
      <c r="BJ72">
        <f t="shared" si="55"/>
        <v>0.13234214713846157</v>
      </c>
      <c r="BK72">
        <f t="shared" si="55"/>
        <v>0.14550580892307696</v>
      </c>
      <c r="BL72">
        <f t="shared" si="55"/>
        <v>0.1619603861538462</v>
      </c>
      <c r="BM72">
        <f t="shared" si="55"/>
        <v>0.18252860769230772</v>
      </c>
      <c r="BN72">
        <f t="shared" si="55"/>
        <v>0.20823888461538467</v>
      </c>
      <c r="BO72">
        <f t="shared" si="55"/>
        <v>0.24037673076923086</v>
      </c>
      <c r="BP72">
        <f t="shared" si="55"/>
        <v>0.28054903846153856</v>
      </c>
      <c r="BQ72">
        <f t="shared" si="55"/>
        <v>0.33076442307692316</v>
      </c>
      <c r="BR72">
        <f t="shared" si="55"/>
        <v>0.39353365384615385</v>
      </c>
      <c r="BS72">
        <f t="shared" si="55"/>
        <v>0.47199519230769232</v>
      </c>
      <c r="BT72">
        <f t="shared" si="55"/>
        <v>0.57007211538461533</v>
      </c>
      <c r="BU72">
        <f t="shared" si="55"/>
        <v>0.69266826923076918</v>
      </c>
      <c r="BV72">
        <v>19</v>
      </c>
    </row>
    <row r="73" spans="23:74">
      <c r="W73">
        <f t="shared" si="50"/>
        <v>6.644488674142492</v>
      </c>
      <c r="X73">
        <f t="shared" si="38"/>
        <v>6.644488674142492</v>
      </c>
      <c r="Y73">
        <f t="shared" si="51"/>
        <v>6.6444886741424911</v>
      </c>
      <c r="AA73">
        <f t="shared" si="49"/>
        <v>0</v>
      </c>
      <c r="AB73">
        <f t="shared" si="37"/>
        <v>0</v>
      </c>
      <c r="AC73">
        <v>5</v>
      </c>
      <c r="AN73">
        <v>5</v>
      </c>
      <c r="AO73">
        <f t="shared" si="54"/>
        <v>2.4414062499999991</v>
      </c>
      <c r="AP73">
        <f t="shared" si="55"/>
        <v>8.2942708333333337E-2</v>
      </c>
      <c r="AQ73">
        <f t="shared" si="55"/>
        <v>0.11100316133386667</v>
      </c>
      <c r="AR73">
        <f t="shared" si="55"/>
        <v>0.11801827458400002</v>
      </c>
      <c r="AS73">
        <f t="shared" si="55"/>
        <v>0.12678716614666671</v>
      </c>
      <c r="AT73">
        <f t="shared" si="55"/>
        <v>0.13774828060000005</v>
      </c>
      <c r="AU73">
        <f t="shared" si="55"/>
        <v>0.1514496736666667</v>
      </c>
      <c r="AV73">
        <f t="shared" si="55"/>
        <v>0.16857641500000006</v>
      </c>
      <c r="AW73">
        <f t="shared" si="55"/>
        <v>0.18998484166666676</v>
      </c>
      <c r="AX73">
        <f t="shared" si="55"/>
        <v>0.2167453750000001</v>
      </c>
      <c r="AY73">
        <f t="shared" si="55"/>
        <v>0.25019604166666687</v>
      </c>
      <c r="AZ73">
        <f t="shared" si="55"/>
        <v>0.29200937500000013</v>
      </c>
      <c r="BA73">
        <f t="shared" si="55"/>
        <v>0.34427604166666687</v>
      </c>
      <c r="BB73">
        <f t="shared" si="55"/>
        <v>0.409609375</v>
      </c>
      <c r="BC73">
        <f t="shared" si="55"/>
        <v>0.49127604166666683</v>
      </c>
      <c r="BD73">
        <f t="shared" si="55"/>
        <v>0.59335937500000024</v>
      </c>
      <c r="BE73">
        <f t="shared" si="55"/>
        <v>0.72096354166666676</v>
      </c>
      <c r="BF73">
        <f t="shared" si="55"/>
        <v>8.2942708333333337E-2</v>
      </c>
      <c r="BG73">
        <f t="shared" si="55"/>
        <v>0.1110031613338667</v>
      </c>
      <c r="BH73">
        <f t="shared" si="55"/>
        <v>0.11801827458400002</v>
      </c>
      <c r="BI73">
        <f t="shared" si="55"/>
        <v>0.12678716614666671</v>
      </c>
      <c r="BJ73">
        <f t="shared" si="55"/>
        <v>0.13774828060000005</v>
      </c>
      <c r="BK73">
        <f t="shared" si="55"/>
        <v>0.15144967366666673</v>
      </c>
      <c r="BL73">
        <f t="shared" si="55"/>
        <v>0.16857641500000006</v>
      </c>
      <c r="BM73">
        <f t="shared" si="55"/>
        <v>0.18998484166666671</v>
      </c>
      <c r="BN73">
        <f t="shared" si="55"/>
        <v>0.21674537500000007</v>
      </c>
      <c r="BO73">
        <f t="shared" si="55"/>
        <v>0.25019604166666676</v>
      </c>
      <c r="BP73">
        <f t="shared" si="55"/>
        <v>0.29200937500000007</v>
      </c>
      <c r="BQ73">
        <f t="shared" si="55"/>
        <v>0.3442760416666667</v>
      </c>
      <c r="BR73">
        <f t="shared" si="55"/>
        <v>0.40960937500000005</v>
      </c>
      <c r="BS73">
        <f t="shared" si="55"/>
        <v>0.49127604166666683</v>
      </c>
      <c r="BT73">
        <f t="shared" si="55"/>
        <v>0.59335937500000002</v>
      </c>
      <c r="BU73">
        <f t="shared" si="55"/>
        <v>0.72096354166666654</v>
      </c>
      <c r="BV73">
        <v>20</v>
      </c>
    </row>
    <row r="74" spans="23:74">
      <c r="W74">
        <f t="shared" si="50"/>
        <v>6.1482093989450632</v>
      </c>
      <c r="X74">
        <f t="shared" si="38"/>
        <v>6.1482093989450632</v>
      </c>
      <c r="Y74">
        <f t="shared" si="51"/>
        <v>6.1482093989450632</v>
      </c>
      <c r="AA74">
        <f t="shared" si="49"/>
        <v>0</v>
      </c>
      <c r="AB74">
        <f t="shared" si="37"/>
        <v>0</v>
      </c>
      <c r="AC74">
        <v>5</v>
      </c>
      <c r="AN74">
        <v>6</v>
      </c>
      <c r="AO74">
        <f t="shared" si="54"/>
        <v>3.0517578124999987</v>
      </c>
      <c r="AP74">
        <f t="shared" si="55"/>
        <v>8.7011718750000008E-2</v>
      </c>
      <c r="AQ74">
        <f t="shared" si="55"/>
        <v>0.11644876383258464</v>
      </c>
      <c r="AR74">
        <f t="shared" si="55"/>
        <v>0.12380802510323077</v>
      </c>
      <c r="AS74">
        <f t="shared" si="55"/>
        <v>0.13300710169153851</v>
      </c>
      <c r="AT74">
        <f t="shared" si="55"/>
        <v>0.14450594742692313</v>
      </c>
      <c r="AU74">
        <f t="shared" si="55"/>
        <v>0.15887950459615388</v>
      </c>
      <c r="AV74">
        <f t="shared" si="55"/>
        <v>0.17684645105769234</v>
      </c>
      <c r="AW74">
        <f t="shared" si="55"/>
        <v>0.19930513413461545</v>
      </c>
      <c r="AX74">
        <f t="shared" si="55"/>
        <v>0.22737848798076932</v>
      </c>
      <c r="AY74">
        <f t="shared" si="55"/>
        <v>0.2624701802884617</v>
      </c>
      <c r="AZ74">
        <f t="shared" si="55"/>
        <v>0.30633479567307703</v>
      </c>
      <c r="BA74">
        <f t="shared" si="55"/>
        <v>0.36116556490384633</v>
      </c>
      <c r="BB74">
        <f t="shared" si="55"/>
        <v>0.4297040264423076</v>
      </c>
      <c r="BC74">
        <f t="shared" si="55"/>
        <v>0.51537710336538467</v>
      </c>
      <c r="BD74">
        <f t="shared" si="55"/>
        <v>0.62246844951923108</v>
      </c>
      <c r="BE74">
        <f t="shared" si="55"/>
        <v>0.75633263221153857</v>
      </c>
      <c r="BF74">
        <f t="shared" si="55"/>
        <v>8.7011718749999994E-2</v>
      </c>
      <c r="BG74">
        <f t="shared" si="55"/>
        <v>0.11644876383258464</v>
      </c>
      <c r="BH74">
        <f t="shared" si="55"/>
        <v>0.1238080251032308</v>
      </c>
      <c r="BI74">
        <f t="shared" si="55"/>
        <v>0.13300710169153848</v>
      </c>
      <c r="BJ74">
        <f t="shared" si="55"/>
        <v>0.14450594742692313</v>
      </c>
      <c r="BK74">
        <f t="shared" si="55"/>
        <v>0.15887950459615388</v>
      </c>
      <c r="BL74">
        <f t="shared" si="55"/>
        <v>0.17684645105769237</v>
      </c>
      <c r="BM74">
        <f t="shared" si="55"/>
        <v>0.19930513413461545</v>
      </c>
      <c r="BN74">
        <f t="shared" si="55"/>
        <v>0.22737848798076929</v>
      </c>
      <c r="BO74">
        <f t="shared" si="55"/>
        <v>0.26247018028846159</v>
      </c>
      <c r="BP74">
        <f t="shared" si="55"/>
        <v>0.30633479567307698</v>
      </c>
      <c r="BQ74">
        <f t="shared" si="55"/>
        <v>0.36116556490384621</v>
      </c>
      <c r="BR74">
        <f t="shared" si="55"/>
        <v>0.42970402644230765</v>
      </c>
      <c r="BS74">
        <f t="shared" si="55"/>
        <v>0.51537710336538467</v>
      </c>
      <c r="BT74">
        <f t="shared" si="55"/>
        <v>0.62246844951923075</v>
      </c>
      <c r="BU74">
        <f t="shared" si="55"/>
        <v>0.75633263221153835</v>
      </c>
      <c r="BV74">
        <v>21</v>
      </c>
    </row>
    <row r="75" spans="23:74">
      <c r="W75">
        <f t="shared" si="50"/>
        <v>5.6232099079633171</v>
      </c>
      <c r="X75">
        <f t="shared" si="38"/>
        <v>5.6232099079633171</v>
      </c>
      <c r="Y75">
        <f t="shared" si="51"/>
        <v>5.6232099079633162</v>
      </c>
      <c r="AA75">
        <f t="shared" si="49"/>
        <v>0</v>
      </c>
      <c r="AB75">
        <f t="shared" si="37"/>
        <v>0</v>
      </c>
      <c r="AC75">
        <v>5</v>
      </c>
      <c r="AN75">
        <v>7</v>
      </c>
      <c r="AO75">
        <f t="shared" si="54"/>
        <v>3.8146972656249987</v>
      </c>
      <c r="AP75">
        <f t="shared" si="55"/>
        <v>9.2097981770833351E-2</v>
      </c>
      <c r="AQ75">
        <f t="shared" si="55"/>
        <v>0.12325576695598207</v>
      </c>
      <c r="AR75">
        <f t="shared" si="55"/>
        <v>0.13104521325226925</v>
      </c>
      <c r="AS75">
        <f t="shared" si="55"/>
        <v>0.14078202112262825</v>
      </c>
      <c r="AT75">
        <f t="shared" si="55"/>
        <v>0.15295303096057697</v>
      </c>
      <c r="AU75">
        <f t="shared" si="55"/>
        <v>0.16816679325801284</v>
      </c>
      <c r="AV75">
        <f t="shared" si="55"/>
        <v>0.18718399612980774</v>
      </c>
      <c r="AW75">
        <f t="shared" si="55"/>
        <v>0.21095549971955135</v>
      </c>
      <c r="AX75">
        <f t="shared" si="55"/>
        <v>0.24066987920673083</v>
      </c>
      <c r="AY75">
        <f t="shared" si="55"/>
        <v>0.27781285356570529</v>
      </c>
      <c r="AZ75">
        <f t="shared" si="55"/>
        <v>0.32424157151442318</v>
      </c>
      <c r="BA75">
        <f t="shared" si="55"/>
        <v>0.38227746895032066</v>
      </c>
      <c r="BB75">
        <f t="shared" si="55"/>
        <v>0.45482234074519218</v>
      </c>
      <c r="BC75">
        <f t="shared" si="55"/>
        <v>0.54550343048878214</v>
      </c>
      <c r="BD75">
        <f t="shared" si="55"/>
        <v>0.65885479266826963</v>
      </c>
      <c r="BE75">
        <f t="shared" si="55"/>
        <v>0.80054399539262822</v>
      </c>
      <c r="BF75">
        <f t="shared" si="55"/>
        <v>9.2097981770833337E-2</v>
      </c>
      <c r="BG75">
        <f t="shared" si="55"/>
        <v>0.12325576695598207</v>
      </c>
      <c r="BH75">
        <f t="shared" si="55"/>
        <v>0.13104521325226925</v>
      </c>
      <c r="BI75">
        <f t="shared" si="55"/>
        <v>0.14078202112262822</v>
      </c>
      <c r="BJ75">
        <f t="shared" si="55"/>
        <v>0.15295303096057694</v>
      </c>
      <c r="BK75">
        <f t="shared" si="55"/>
        <v>0.16816679325801287</v>
      </c>
      <c r="BL75">
        <f t="shared" si="55"/>
        <v>0.18718399612980777</v>
      </c>
      <c r="BM75">
        <f t="shared" si="55"/>
        <v>0.21095549971955135</v>
      </c>
      <c r="BN75">
        <f t="shared" si="55"/>
        <v>0.24066987920673083</v>
      </c>
      <c r="BO75">
        <f t="shared" si="55"/>
        <v>0.27781285356570518</v>
      </c>
      <c r="BP75">
        <f t="shared" si="55"/>
        <v>0.32424157151442318</v>
      </c>
      <c r="BQ75">
        <f t="shared" si="55"/>
        <v>0.38227746895032061</v>
      </c>
      <c r="BR75">
        <f t="shared" si="55"/>
        <v>0.45482234074519234</v>
      </c>
      <c r="BS75">
        <f t="shared" si="55"/>
        <v>0.54550343048878225</v>
      </c>
      <c r="BT75">
        <f t="shared" si="55"/>
        <v>0.65885479266826918</v>
      </c>
      <c r="BU75">
        <f t="shared" si="55"/>
        <v>0.8005439953926281</v>
      </c>
      <c r="BV75">
        <v>22</v>
      </c>
    </row>
    <row r="76" spans="23:74">
      <c r="W76">
        <f t="shared" si="50"/>
        <v>5.0808849335731283</v>
      </c>
      <c r="X76">
        <f t="shared" si="38"/>
        <v>5.0808849335731283</v>
      </c>
      <c r="Y76">
        <f t="shared" si="51"/>
        <v>5.0808849335731274</v>
      </c>
      <c r="AA76">
        <f t="shared" si="49"/>
        <v>0</v>
      </c>
      <c r="AB76">
        <f t="shared" si="37"/>
        <v>0</v>
      </c>
      <c r="AC76">
        <v>5</v>
      </c>
      <c r="AN76">
        <v>8</v>
      </c>
      <c r="AO76">
        <f t="shared" si="54"/>
        <v>4.7683715820312473</v>
      </c>
      <c r="AP76">
        <f t="shared" si="55"/>
        <v>9.8455810546874994E-2</v>
      </c>
      <c r="AQ76">
        <f t="shared" si="55"/>
        <v>0.13176452086022888</v>
      </c>
      <c r="AR76">
        <f t="shared" si="55"/>
        <v>0.14009169843856734</v>
      </c>
      <c r="AS76">
        <f t="shared" si="55"/>
        <v>0.15050067041149043</v>
      </c>
      <c r="AT76">
        <f t="shared" si="55"/>
        <v>0.1635118853776443</v>
      </c>
      <c r="AU76">
        <f t="shared" si="55"/>
        <v>0.17977590408533656</v>
      </c>
      <c r="AV76">
        <f t="shared" si="55"/>
        <v>0.20010592746995196</v>
      </c>
      <c r="AW76">
        <f t="shared" si="55"/>
        <v>0.22551845670072121</v>
      </c>
      <c r="AX76">
        <f t="shared" si="55"/>
        <v>0.25728411823918274</v>
      </c>
      <c r="AY76">
        <f t="shared" si="55"/>
        <v>0.2969911951622598</v>
      </c>
      <c r="AZ76">
        <f t="shared" si="55"/>
        <v>0.34662504131610583</v>
      </c>
      <c r="BA76">
        <f t="shared" si="55"/>
        <v>0.40866734900841362</v>
      </c>
      <c r="BB76">
        <f t="shared" si="55"/>
        <v>0.4862202336237979</v>
      </c>
      <c r="BC76">
        <f t="shared" si="55"/>
        <v>0.58316133939302894</v>
      </c>
      <c r="BD76">
        <f t="shared" si="55"/>
        <v>0.70433772160456742</v>
      </c>
      <c r="BE76">
        <f t="shared" si="55"/>
        <v>0.85580819936899033</v>
      </c>
      <c r="BF76">
        <f t="shared" si="55"/>
        <v>9.8455810546874981E-2</v>
      </c>
      <c r="BG76">
        <f t="shared" si="55"/>
        <v>0.13176452086022883</v>
      </c>
      <c r="BH76">
        <f t="shared" si="55"/>
        <v>0.14009169843856731</v>
      </c>
      <c r="BI76">
        <f t="shared" si="55"/>
        <v>0.1505006704114904</v>
      </c>
      <c r="BJ76">
        <f t="shared" si="55"/>
        <v>0.16351188537764424</v>
      </c>
      <c r="BK76">
        <f t="shared" si="55"/>
        <v>0.17977590408533656</v>
      </c>
      <c r="BL76">
        <f t="shared" si="55"/>
        <v>0.20010592746995196</v>
      </c>
      <c r="BM76">
        <f t="shared" si="55"/>
        <v>0.22551845670072115</v>
      </c>
      <c r="BN76">
        <f t="shared" si="55"/>
        <v>0.25728411823918268</v>
      </c>
      <c r="BO76">
        <f t="shared" si="55"/>
        <v>0.29699119516225964</v>
      </c>
      <c r="BP76">
        <f t="shared" si="55"/>
        <v>0.34662504131610578</v>
      </c>
      <c r="BQ76">
        <f t="shared" si="55"/>
        <v>0.40866734900841351</v>
      </c>
      <c r="BR76">
        <f t="shared" si="55"/>
        <v>0.48622023362379801</v>
      </c>
      <c r="BS76">
        <f t="shared" si="55"/>
        <v>0.58316133939302883</v>
      </c>
      <c r="BT76">
        <f t="shared" si="55"/>
        <v>0.70433772160456709</v>
      </c>
      <c r="BU76">
        <f t="shared" si="55"/>
        <v>0.85580819936899022</v>
      </c>
      <c r="BV76">
        <v>23</v>
      </c>
    </row>
    <row r="77" spans="23:74">
      <c r="W77">
        <f t="shared" si="50"/>
        <v>4.5342574122735488</v>
      </c>
      <c r="X77">
        <f t="shared" si="38"/>
        <v>4.5342574122735488</v>
      </c>
      <c r="Y77">
        <f t="shared" si="51"/>
        <v>4.5342574122735497</v>
      </c>
      <c r="AA77">
        <f t="shared" si="49"/>
        <v>0</v>
      </c>
      <c r="AB77">
        <f t="shared" si="37"/>
        <v>0</v>
      </c>
      <c r="AC77">
        <v>5</v>
      </c>
      <c r="AN77">
        <v>9</v>
      </c>
      <c r="AO77">
        <f t="shared" si="54"/>
        <v>5.9604644775390598</v>
      </c>
      <c r="AP77">
        <f t="shared" si="55"/>
        <v>0.10640309651692707</v>
      </c>
      <c r="AQ77">
        <f t="shared" si="55"/>
        <v>0.14240046324053734</v>
      </c>
      <c r="AR77">
        <f t="shared" si="55"/>
        <v>0.1513998049214399</v>
      </c>
      <c r="AS77">
        <f t="shared" si="55"/>
        <v>0.16264898202256814</v>
      </c>
      <c r="AT77">
        <f t="shared" si="55"/>
        <v>0.1767104533989784</v>
      </c>
      <c r="AU77">
        <f t="shared" si="55"/>
        <v>0.19428729261949118</v>
      </c>
      <c r="AV77">
        <f t="shared" si="55"/>
        <v>0.21625834164513227</v>
      </c>
      <c r="AW77">
        <f t="shared" si="55"/>
        <v>0.24372215292718358</v>
      </c>
      <c r="AX77">
        <f t="shared" si="55"/>
        <v>0.27805191702974769</v>
      </c>
      <c r="AY77">
        <f t="shared" si="55"/>
        <v>0.32096412215795289</v>
      </c>
      <c r="AZ77">
        <f t="shared" si="55"/>
        <v>0.37460437856820922</v>
      </c>
      <c r="BA77">
        <f t="shared" si="55"/>
        <v>0.44165469908102989</v>
      </c>
      <c r="BB77">
        <f t="shared" si="55"/>
        <v>0.52546759972205515</v>
      </c>
      <c r="BC77">
        <f t="shared" si="55"/>
        <v>0.63023372552333734</v>
      </c>
      <c r="BD77">
        <f t="shared" ref="AP77:BU83" si="57">BC44</f>
        <v>0.76119138277494014</v>
      </c>
      <c r="BE77">
        <f t="shared" si="57"/>
        <v>0.92488845433944311</v>
      </c>
      <c r="BF77">
        <f t="shared" si="57"/>
        <v>0.10640309651692707</v>
      </c>
      <c r="BG77">
        <f t="shared" si="57"/>
        <v>0.14240046324053734</v>
      </c>
      <c r="BH77">
        <f t="shared" si="57"/>
        <v>0.15139980492143992</v>
      </c>
      <c r="BI77">
        <f t="shared" si="57"/>
        <v>0.16264898202256814</v>
      </c>
      <c r="BJ77">
        <f t="shared" si="57"/>
        <v>0.1767104533989784</v>
      </c>
      <c r="BK77">
        <f t="shared" si="57"/>
        <v>0.19428729261949124</v>
      </c>
      <c r="BL77">
        <f t="shared" si="57"/>
        <v>0.21625834164513225</v>
      </c>
      <c r="BM77">
        <f t="shared" si="57"/>
        <v>0.24372215292718352</v>
      </c>
      <c r="BN77">
        <f t="shared" si="57"/>
        <v>0.27805191702974763</v>
      </c>
      <c r="BO77">
        <f t="shared" si="57"/>
        <v>0.32096412215795278</v>
      </c>
      <c r="BP77">
        <f t="shared" si="57"/>
        <v>0.37460437856820916</v>
      </c>
      <c r="BQ77">
        <f t="shared" si="57"/>
        <v>0.44165469908102967</v>
      </c>
      <c r="BR77">
        <f t="shared" si="57"/>
        <v>0.52546759972205526</v>
      </c>
      <c r="BS77">
        <f t="shared" si="57"/>
        <v>0.63023372552333734</v>
      </c>
      <c r="BT77">
        <f t="shared" si="57"/>
        <v>0.76119138277493992</v>
      </c>
      <c r="BU77">
        <f t="shared" si="57"/>
        <v>0.92488845433944278</v>
      </c>
      <c r="BV77">
        <v>24</v>
      </c>
    </row>
    <row r="78" spans="23:74">
      <c r="W78">
        <f t="shared" si="50"/>
        <v>3.9967667206246622</v>
      </c>
      <c r="X78">
        <f t="shared" si="38"/>
        <v>3.9967667206246622</v>
      </c>
      <c r="Y78">
        <f t="shared" si="51"/>
        <v>3.9967667206246626</v>
      </c>
      <c r="AA78">
        <f t="shared" si="49"/>
        <v>0</v>
      </c>
      <c r="AB78">
        <f t="shared" si="37"/>
        <v>0</v>
      </c>
      <c r="AC78">
        <v>5</v>
      </c>
      <c r="AN78">
        <v>10</v>
      </c>
      <c r="AO78">
        <f t="shared" si="54"/>
        <v>7.4505805969238246</v>
      </c>
      <c r="AP78">
        <f t="shared" si="57"/>
        <v>0.11633720397949218</v>
      </c>
      <c r="AQ78">
        <f t="shared" si="57"/>
        <v>0.15569539121592296</v>
      </c>
      <c r="AR78">
        <f t="shared" si="57"/>
        <v>0.16553493802503066</v>
      </c>
      <c r="AS78">
        <f t="shared" si="57"/>
        <v>0.17783437153641529</v>
      </c>
      <c r="AT78">
        <f t="shared" si="57"/>
        <v>0.19320866342564608</v>
      </c>
      <c r="AU78">
        <f t="shared" si="57"/>
        <v>0.2124265282871845</v>
      </c>
      <c r="AV78">
        <f t="shared" si="57"/>
        <v>0.23644885936410759</v>
      </c>
      <c r="AW78">
        <f t="shared" si="57"/>
        <v>0.26647677321026148</v>
      </c>
      <c r="AX78">
        <f t="shared" si="57"/>
        <v>0.30401166551795383</v>
      </c>
      <c r="AY78">
        <f t="shared" si="57"/>
        <v>0.35093028090256928</v>
      </c>
      <c r="AZ78">
        <f t="shared" si="57"/>
        <v>0.40957855013333849</v>
      </c>
      <c r="BA78">
        <f t="shared" si="57"/>
        <v>0.48288888667180013</v>
      </c>
      <c r="BB78">
        <f t="shared" si="57"/>
        <v>0.5745268073448766</v>
      </c>
      <c r="BC78">
        <f t="shared" si="57"/>
        <v>0.689074208186223</v>
      </c>
      <c r="BD78">
        <f t="shared" si="57"/>
        <v>0.83225845923790587</v>
      </c>
      <c r="BE78">
        <f t="shared" si="57"/>
        <v>1.011238773052509</v>
      </c>
      <c r="BF78">
        <f t="shared" si="57"/>
        <v>0.11633720397949217</v>
      </c>
      <c r="BG78">
        <f t="shared" si="57"/>
        <v>0.15569539121592296</v>
      </c>
      <c r="BH78">
        <f t="shared" si="57"/>
        <v>0.16553493802503066</v>
      </c>
      <c r="BI78">
        <f t="shared" si="57"/>
        <v>0.17783437153641526</v>
      </c>
      <c r="BJ78">
        <f t="shared" si="57"/>
        <v>0.19320866342564605</v>
      </c>
      <c r="BK78">
        <f t="shared" si="57"/>
        <v>0.2124265282871845</v>
      </c>
      <c r="BL78">
        <f t="shared" si="57"/>
        <v>0.23644885936410759</v>
      </c>
      <c r="BM78">
        <f t="shared" si="57"/>
        <v>0.26647677321026142</v>
      </c>
      <c r="BN78">
        <f t="shared" si="57"/>
        <v>0.30401166551795372</v>
      </c>
      <c r="BO78">
        <f t="shared" si="57"/>
        <v>0.35093028090256917</v>
      </c>
      <c r="BP78">
        <f t="shared" si="57"/>
        <v>0.40957855013333833</v>
      </c>
      <c r="BQ78">
        <f t="shared" si="57"/>
        <v>0.4828888866717998</v>
      </c>
      <c r="BR78">
        <f t="shared" si="57"/>
        <v>0.57452680734487671</v>
      </c>
      <c r="BS78">
        <f t="shared" si="57"/>
        <v>0.68907420818622289</v>
      </c>
      <c r="BT78">
        <f t="shared" si="57"/>
        <v>0.83225845923790542</v>
      </c>
      <c r="BU78">
        <f t="shared" si="57"/>
        <v>1.0112387730525088</v>
      </c>
      <c r="BV78">
        <v>25</v>
      </c>
    </row>
    <row r="79" spans="23:74">
      <c r="W79">
        <f t="shared" si="50"/>
        <v>3.4809736279570322</v>
      </c>
      <c r="X79">
        <f t="shared" si="38"/>
        <v>3.4809736279570322</v>
      </c>
      <c r="Y79">
        <f t="shared" si="51"/>
        <v>3.4809736279570314</v>
      </c>
      <c r="AA79">
        <f t="shared" si="49"/>
        <v>0</v>
      </c>
      <c r="AB79">
        <f t="shared" si="37"/>
        <v>0</v>
      </c>
      <c r="AC79">
        <v>5</v>
      </c>
      <c r="AN79">
        <v>11</v>
      </c>
      <c r="AO79">
        <f t="shared" si="54"/>
        <v>9.3132257461547798</v>
      </c>
      <c r="AP79">
        <f t="shared" si="57"/>
        <v>0.12875483830769854</v>
      </c>
      <c r="AQ79">
        <f t="shared" si="57"/>
        <v>0.172314051185155</v>
      </c>
      <c r="AR79">
        <f t="shared" si="57"/>
        <v>0.18320385440451908</v>
      </c>
      <c r="AS79">
        <f t="shared" si="57"/>
        <v>0.19681610842872424</v>
      </c>
      <c r="AT79">
        <f t="shared" si="57"/>
        <v>0.21383142595898066</v>
      </c>
      <c r="AU79">
        <f t="shared" si="57"/>
        <v>0.23510057287180114</v>
      </c>
      <c r="AV79">
        <f t="shared" si="57"/>
        <v>0.26168700651282684</v>
      </c>
      <c r="AW79">
        <f t="shared" si="57"/>
        <v>0.29492004856410886</v>
      </c>
      <c r="AX79">
        <f t="shared" si="57"/>
        <v>0.33646135112821146</v>
      </c>
      <c r="AY79">
        <f t="shared" si="57"/>
        <v>0.38838797933333974</v>
      </c>
      <c r="AZ79">
        <f t="shared" si="57"/>
        <v>0.45329626458974998</v>
      </c>
      <c r="BA79">
        <f t="shared" si="57"/>
        <v>0.53443162116026277</v>
      </c>
      <c r="BB79">
        <f t="shared" si="57"/>
        <v>0.6358508168734035</v>
      </c>
      <c r="BC79">
        <f t="shared" si="57"/>
        <v>0.76262481151482997</v>
      </c>
      <c r="BD79">
        <f t="shared" si="57"/>
        <v>0.92109230481661286</v>
      </c>
      <c r="BE79">
        <f t="shared" si="57"/>
        <v>1.1191766714438411</v>
      </c>
      <c r="BF79">
        <f t="shared" si="57"/>
        <v>0.12875483830769854</v>
      </c>
      <c r="BG79">
        <f t="shared" si="57"/>
        <v>0.17231405118515497</v>
      </c>
      <c r="BH79">
        <f t="shared" si="57"/>
        <v>0.18320385440451908</v>
      </c>
      <c r="BI79">
        <f t="shared" si="57"/>
        <v>0.19681610842872421</v>
      </c>
      <c r="BJ79">
        <f t="shared" si="57"/>
        <v>0.21383142595898061</v>
      </c>
      <c r="BK79">
        <f t="shared" si="57"/>
        <v>0.23510057287180114</v>
      </c>
      <c r="BL79">
        <f t="shared" si="57"/>
        <v>0.26168700651282678</v>
      </c>
      <c r="BM79">
        <f t="shared" si="57"/>
        <v>0.29492004856410881</v>
      </c>
      <c r="BN79">
        <f t="shared" si="57"/>
        <v>0.33646135112821135</v>
      </c>
      <c r="BO79">
        <f t="shared" si="57"/>
        <v>0.38838797933333963</v>
      </c>
      <c r="BP79">
        <f t="shared" si="57"/>
        <v>0.45329626458974986</v>
      </c>
      <c r="BQ79">
        <f t="shared" si="57"/>
        <v>0.53443162116026266</v>
      </c>
      <c r="BR79">
        <f t="shared" si="57"/>
        <v>0.63585081687340361</v>
      </c>
      <c r="BS79">
        <f t="shared" si="57"/>
        <v>0.76262481151482997</v>
      </c>
      <c r="BT79">
        <f t="shared" si="57"/>
        <v>0.92109230481661253</v>
      </c>
      <c r="BU79">
        <f t="shared" si="57"/>
        <v>1.1191766714438409</v>
      </c>
      <c r="BV79">
        <v>26</v>
      </c>
    </row>
    <row r="80" spans="23:74">
      <c r="W80">
        <f t="shared" si="50"/>
        <v>2.9974394727822387</v>
      </c>
      <c r="X80">
        <f t="shared" si="38"/>
        <v>2.9974394727822387</v>
      </c>
      <c r="Y80">
        <f t="shared" si="51"/>
        <v>2.9974394727822382</v>
      </c>
      <c r="AA80">
        <f t="shared" si="49"/>
        <v>0</v>
      </c>
      <c r="AB80">
        <f t="shared" si="37"/>
        <v>0</v>
      </c>
      <c r="AC80">
        <v>5</v>
      </c>
      <c r="AN80">
        <v>12</v>
      </c>
      <c r="AO80">
        <f t="shared" si="54"/>
        <v>11.641532182693474</v>
      </c>
      <c r="AP80">
        <f t="shared" si="57"/>
        <v>0.14427688121795651</v>
      </c>
      <c r="AQ80">
        <f t="shared" si="57"/>
        <v>0.19308737614669497</v>
      </c>
      <c r="AR80">
        <f t="shared" si="57"/>
        <v>0.20528999987887958</v>
      </c>
      <c r="AS80">
        <f t="shared" si="57"/>
        <v>0.22054327954411038</v>
      </c>
      <c r="AT80">
        <f t="shared" si="57"/>
        <v>0.23960987912564888</v>
      </c>
      <c r="AU80">
        <f t="shared" si="57"/>
        <v>0.26344312860257191</v>
      </c>
      <c r="AV80">
        <f t="shared" si="57"/>
        <v>0.29323469044872574</v>
      </c>
      <c r="AW80">
        <f t="shared" si="57"/>
        <v>0.33047414275641812</v>
      </c>
      <c r="AX80">
        <f t="shared" si="57"/>
        <v>0.3770234581410335</v>
      </c>
      <c r="AY80">
        <f t="shared" si="57"/>
        <v>0.43521010237180285</v>
      </c>
      <c r="AZ80">
        <f t="shared" si="57"/>
        <v>0.50794340766026436</v>
      </c>
      <c r="BA80">
        <f t="shared" si="57"/>
        <v>0.5988600392708413</v>
      </c>
      <c r="BB80">
        <f t="shared" si="57"/>
        <v>0.71250582878406199</v>
      </c>
      <c r="BC80">
        <f t="shared" si="57"/>
        <v>0.8545630656755886</v>
      </c>
      <c r="BD80">
        <f t="shared" si="57"/>
        <v>1.0321346117899972</v>
      </c>
      <c r="BE80">
        <f t="shared" si="57"/>
        <v>1.2540990444330067</v>
      </c>
      <c r="BF80">
        <f t="shared" si="57"/>
        <v>0.14427688121795654</v>
      </c>
      <c r="BG80">
        <f t="shared" si="57"/>
        <v>0.19308737614669502</v>
      </c>
      <c r="BH80">
        <f t="shared" si="57"/>
        <v>0.20528999987887964</v>
      </c>
      <c r="BI80">
        <f t="shared" si="57"/>
        <v>0.2205432795441104</v>
      </c>
      <c r="BJ80">
        <f t="shared" si="57"/>
        <v>0.23960987912564888</v>
      </c>
      <c r="BK80">
        <f t="shared" si="57"/>
        <v>0.26344312860257196</v>
      </c>
      <c r="BL80">
        <f t="shared" si="57"/>
        <v>0.2932346904487258</v>
      </c>
      <c r="BM80">
        <f t="shared" si="57"/>
        <v>0.33047414275641812</v>
      </c>
      <c r="BN80">
        <f t="shared" si="57"/>
        <v>0.3770234581410335</v>
      </c>
      <c r="BO80">
        <f t="shared" si="57"/>
        <v>0.43521010237180269</v>
      </c>
      <c r="BP80">
        <f t="shared" si="57"/>
        <v>0.50794340766026425</v>
      </c>
      <c r="BQ80">
        <f t="shared" si="57"/>
        <v>0.59886003927084119</v>
      </c>
      <c r="BR80">
        <f t="shared" si="57"/>
        <v>0.71250582878406232</v>
      </c>
      <c r="BS80">
        <f t="shared" si="57"/>
        <v>0.85456306567558871</v>
      </c>
      <c r="BT80">
        <f t="shared" si="57"/>
        <v>1.0321346117899968</v>
      </c>
      <c r="BU80">
        <f t="shared" si="57"/>
        <v>1.2540990444330067</v>
      </c>
      <c r="BV80">
        <v>27</v>
      </c>
    </row>
    <row r="81" spans="23:74">
      <c r="W81">
        <f>G4*G20</f>
        <v>8.2108969120459676</v>
      </c>
      <c r="X81">
        <f t="shared" si="38"/>
        <v>8.2108969120459676</v>
      </c>
      <c r="Y81">
        <f>AS20</f>
        <v>8.2108969120459658</v>
      </c>
      <c r="AA81">
        <f t="shared" ref="AA81:AA95" si="58">AB4-G4</f>
        <v>0</v>
      </c>
      <c r="AB81">
        <f t="shared" si="37"/>
        <v>0</v>
      </c>
      <c r="AC81">
        <v>5</v>
      </c>
      <c r="AN81">
        <v>13</v>
      </c>
      <c r="AO81">
        <f t="shared" si="54"/>
        <v>14.551915228366843</v>
      </c>
      <c r="AP81">
        <f t="shared" si="57"/>
        <v>0.16367943485577896</v>
      </c>
      <c r="AQ81">
        <f t="shared" si="57"/>
        <v>0.21905403234862</v>
      </c>
      <c r="AR81">
        <f t="shared" si="57"/>
        <v>0.23289768172183026</v>
      </c>
      <c r="AS81">
        <f t="shared" si="57"/>
        <v>0.25020224343834307</v>
      </c>
      <c r="AT81">
        <f t="shared" si="57"/>
        <v>0.27183294558398413</v>
      </c>
      <c r="AU81">
        <f t="shared" si="57"/>
        <v>0.29887132326603538</v>
      </c>
      <c r="AV81">
        <f t="shared" si="57"/>
        <v>0.33266929536859952</v>
      </c>
      <c r="AW81">
        <f t="shared" si="57"/>
        <v>0.37491676049680467</v>
      </c>
      <c r="AX81">
        <f t="shared" si="57"/>
        <v>0.42772609190706107</v>
      </c>
      <c r="AY81">
        <f t="shared" si="57"/>
        <v>0.49373775616988169</v>
      </c>
      <c r="AZ81">
        <f t="shared" si="57"/>
        <v>0.57625233649840724</v>
      </c>
      <c r="BA81">
        <f t="shared" si="57"/>
        <v>0.67939556190906436</v>
      </c>
      <c r="BB81">
        <f t="shared" si="57"/>
        <v>0.80832459367238507</v>
      </c>
      <c r="BC81">
        <f t="shared" si="57"/>
        <v>0.96948588337653707</v>
      </c>
      <c r="BD81">
        <f t="shared" si="57"/>
        <v>1.1709374955067271</v>
      </c>
      <c r="BE81">
        <f t="shared" si="57"/>
        <v>1.4227520106694633</v>
      </c>
      <c r="BF81">
        <f t="shared" si="57"/>
        <v>0.16367943485577896</v>
      </c>
      <c r="BG81">
        <f t="shared" si="57"/>
        <v>0.21905403234862</v>
      </c>
      <c r="BH81">
        <f t="shared" si="57"/>
        <v>0.23289768172183026</v>
      </c>
      <c r="BI81">
        <f t="shared" si="57"/>
        <v>0.25020224343834313</v>
      </c>
      <c r="BJ81">
        <f t="shared" si="57"/>
        <v>0.27183294558398408</v>
      </c>
      <c r="BK81">
        <f t="shared" si="57"/>
        <v>0.29887132326603538</v>
      </c>
      <c r="BL81">
        <f t="shared" si="57"/>
        <v>0.33266929536859952</v>
      </c>
      <c r="BM81">
        <f t="shared" si="57"/>
        <v>0.37491676049680461</v>
      </c>
      <c r="BN81">
        <f t="shared" si="57"/>
        <v>0.42772609190706107</v>
      </c>
      <c r="BO81">
        <f t="shared" si="57"/>
        <v>0.49373775616988158</v>
      </c>
      <c r="BP81">
        <f t="shared" si="57"/>
        <v>0.57625233649840724</v>
      </c>
      <c r="BQ81">
        <f t="shared" si="57"/>
        <v>0.67939556190906414</v>
      </c>
      <c r="BR81">
        <f t="shared" si="57"/>
        <v>0.80832459367238541</v>
      </c>
      <c r="BS81">
        <f t="shared" si="57"/>
        <v>0.96948588337653707</v>
      </c>
      <c r="BT81">
        <f t="shared" si="57"/>
        <v>1.1709374955067264</v>
      </c>
      <c r="BU81">
        <f t="shared" si="57"/>
        <v>1.4227520106694631</v>
      </c>
      <c r="BV81">
        <v>28</v>
      </c>
    </row>
    <row r="82" spans="23:74">
      <c r="W82">
        <f t="shared" ref="W82:W95" si="59">G5*G21</f>
        <v>8.0284325362227236</v>
      </c>
      <c r="X82">
        <f t="shared" si="38"/>
        <v>8.0284325362227236</v>
      </c>
      <c r="Y82">
        <f t="shared" ref="Y82:Y95" si="60">AS21</f>
        <v>8.0284325362227218</v>
      </c>
      <c r="AA82">
        <f t="shared" si="58"/>
        <v>0</v>
      </c>
      <c r="AB82">
        <f t="shared" si="37"/>
        <v>0</v>
      </c>
      <c r="AC82">
        <v>5</v>
      </c>
      <c r="AN82">
        <v>14</v>
      </c>
      <c r="AO82">
        <f t="shared" si="54"/>
        <v>18.189894035458554</v>
      </c>
      <c r="AP82">
        <f t="shared" si="57"/>
        <v>0.18793262690305698</v>
      </c>
      <c r="AQ82">
        <f t="shared" si="57"/>
        <v>0.25151235260102633</v>
      </c>
      <c r="AR82">
        <f t="shared" si="57"/>
        <v>0.26740728402551861</v>
      </c>
      <c r="AS82">
        <f t="shared" si="57"/>
        <v>0.28727594830613407</v>
      </c>
      <c r="AT82">
        <f t="shared" si="57"/>
        <v>0.31211177865690326</v>
      </c>
      <c r="AU82">
        <f t="shared" si="57"/>
        <v>0.3431565665953647</v>
      </c>
      <c r="AV82">
        <f t="shared" si="57"/>
        <v>0.38196255151844161</v>
      </c>
      <c r="AW82">
        <f t="shared" si="57"/>
        <v>0.43047003267228784</v>
      </c>
      <c r="AX82">
        <f t="shared" si="57"/>
        <v>0.49110438411459545</v>
      </c>
      <c r="AY82">
        <f t="shared" si="57"/>
        <v>0.56689732341748023</v>
      </c>
      <c r="AZ82">
        <f t="shared" si="57"/>
        <v>0.66163849754608584</v>
      </c>
      <c r="BA82">
        <f t="shared" si="57"/>
        <v>0.78006496520684321</v>
      </c>
      <c r="BB82">
        <f t="shared" si="57"/>
        <v>0.92809804978278909</v>
      </c>
      <c r="BC82">
        <f t="shared" si="57"/>
        <v>1.1131394055027224</v>
      </c>
      <c r="BD82">
        <f t="shared" si="57"/>
        <v>1.3444411001526393</v>
      </c>
      <c r="BE82">
        <f t="shared" si="57"/>
        <v>1.6335682184650344</v>
      </c>
      <c r="BF82">
        <f t="shared" si="57"/>
        <v>0.18793262690305704</v>
      </c>
      <c r="BG82">
        <f t="shared" si="57"/>
        <v>0.25151235260102628</v>
      </c>
      <c r="BH82">
        <f t="shared" si="57"/>
        <v>0.26740728402551861</v>
      </c>
      <c r="BI82">
        <f t="shared" si="57"/>
        <v>0.28727594830613395</v>
      </c>
      <c r="BJ82">
        <f t="shared" si="57"/>
        <v>0.3121117786569032</v>
      </c>
      <c r="BK82">
        <f t="shared" si="57"/>
        <v>0.3431565665953647</v>
      </c>
      <c r="BL82">
        <f t="shared" si="57"/>
        <v>0.38196255151844172</v>
      </c>
      <c r="BM82">
        <f t="shared" si="57"/>
        <v>0.43047003267228784</v>
      </c>
      <c r="BN82">
        <f t="shared" si="57"/>
        <v>0.49110438411459545</v>
      </c>
      <c r="BO82">
        <f t="shared" si="57"/>
        <v>0.56689732341748011</v>
      </c>
      <c r="BP82">
        <f t="shared" si="57"/>
        <v>0.66163849754608595</v>
      </c>
      <c r="BQ82">
        <f t="shared" si="57"/>
        <v>0.78006496520684299</v>
      </c>
      <c r="BR82">
        <f t="shared" si="57"/>
        <v>0.92809804978278931</v>
      </c>
      <c r="BS82">
        <f t="shared" si="57"/>
        <v>1.1131394055027226</v>
      </c>
      <c r="BT82">
        <f t="shared" si="57"/>
        <v>1.3444411001526388</v>
      </c>
      <c r="BU82">
        <f t="shared" si="57"/>
        <v>1.633568218465034</v>
      </c>
      <c r="BV82">
        <v>29</v>
      </c>
    </row>
    <row r="83" spans="23:74">
      <c r="W83">
        <f t="shared" si="59"/>
        <v>7.8114478730815691</v>
      </c>
      <c r="X83">
        <f t="shared" si="38"/>
        <v>7.8114478730815691</v>
      </c>
      <c r="Y83">
        <f t="shared" si="60"/>
        <v>7.8114478730815673</v>
      </c>
      <c r="AA83">
        <f t="shared" si="58"/>
        <v>0</v>
      </c>
      <c r="AB83">
        <f t="shared" si="37"/>
        <v>0</v>
      </c>
      <c r="AC83">
        <v>5</v>
      </c>
      <c r="AN83">
        <v>15</v>
      </c>
      <c r="AO83">
        <f t="shared" si="54"/>
        <v>22.737367544323188</v>
      </c>
      <c r="AP83">
        <f t="shared" si="57"/>
        <v>0.21824911696215457</v>
      </c>
      <c r="AQ83">
        <f t="shared" si="57"/>
        <v>0.29208525291653409</v>
      </c>
      <c r="AR83">
        <f t="shared" si="57"/>
        <v>0.31054428690512892</v>
      </c>
      <c r="AS83">
        <f t="shared" si="57"/>
        <v>0.33361807939087257</v>
      </c>
      <c r="AT83">
        <f t="shared" si="57"/>
        <v>0.36246031999805212</v>
      </c>
      <c r="AU83">
        <f t="shared" si="57"/>
        <v>0.39851312075702638</v>
      </c>
      <c r="AV83">
        <f t="shared" si="57"/>
        <v>0.44357912170574432</v>
      </c>
      <c r="AW83">
        <f t="shared" si="57"/>
        <v>0.49991162289164182</v>
      </c>
      <c r="AX83">
        <f t="shared" si="57"/>
        <v>0.57032724937401358</v>
      </c>
      <c r="AY83">
        <f t="shared" si="57"/>
        <v>0.65834678247697842</v>
      </c>
      <c r="AZ83">
        <f t="shared" si="57"/>
        <v>0.76837119885568406</v>
      </c>
      <c r="BA83">
        <f t="shared" si="57"/>
        <v>0.90590171932906671</v>
      </c>
      <c r="BB83">
        <f t="shared" si="57"/>
        <v>1.0778148699207939</v>
      </c>
      <c r="BC83">
        <f t="shared" si="57"/>
        <v>1.2927063081604542</v>
      </c>
      <c r="BD83">
        <f t="shared" si="57"/>
        <v>1.5613206059600295</v>
      </c>
      <c r="BE83">
        <f t="shared" si="57"/>
        <v>1.8970884782094981</v>
      </c>
      <c r="BF83">
        <f t="shared" si="57"/>
        <v>0.21824911696215457</v>
      </c>
      <c r="BG83">
        <f t="shared" si="57"/>
        <v>0.29208525291653409</v>
      </c>
      <c r="BH83">
        <f t="shared" si="57"/>
        <v>0.31054428690512897</v>
      </c>
      <c r="BI83">
        <f t="shared" si="57"/>
        <v>0.33361807939087251</v>
      </c>
      <c r="BJ83">
        <f t="shared" si="57"/>
        <v>0.36246031999805206</v>
      </c>
      <c r="BK83">
        <f t="shared" si="57"/>
        <v>0.39851312075702638</v>
      </c>
      <c r="BL83">
        <f t="shared" si="57"/>
        <v>0.44357912170574432</v>
      </c>
      <c r="BM83">
        <f t="shared" si="57"/>
        <v>0.49991162289164182</v>
      </c>
      <c r="BN83">
        <f t="shared" si="57"/>
        <v>0.57032724937401358</v>
      </c>
      <c r="BO83">
        <f t="shared" si="57"/>
        <v>0.65834678247697831</v>
      </c>
      <c r="BP83">
        <f t="shared" si="57"/>
        <v>0.76837119885568417</v>
      </c>
      <c r="BQ83">
        <f t="shared" si="57"/>
        <v>0.90590171932906638</v>
      </c>
      <c r="BR83">
        <f t="shared" si="57"/>
        <v>1.0778148699207943</v>
      </c>
      <c r="BS83">
        <f t="shared" si="57"/>
        <v>1.2927063081604544</v>
      </c>
      <c r="BT83">
        <f t="shared" si="57"/>
        <v>1.5613206059600291</v>
      </c>
      <c r="BU83">
        <f t="shared" si="57"/>
        <v>1.8970884782094977</v>
      </c>
      <c r="BV83">
        <v>30</v>
      </c>
    </row>
    <row r="84" spans="23:74">
      <c r="W84">
        <f t="shared" si="59"/>
        <v>7.5561717987978589</v>
      </c>
      <c r="X84">
        <f t="shared" si="38"/>
        <v>7.5561717987978589</v>
      </c>
      <c r="Y84">
        <f t="shared" si="60"/>
        <v>7.5561717987978572</v>
      </c>
      <c r="AA84">
        <f t="shared" si="58"/>
        <v>0</v>
      </c>
      <c r="AB84">
        <f t="shared" si="37"/>
        <v>0</v>
      </c>
      <c r="AC84">
        <v>5</v>
      </c>
    </row>
    <row r="85" spans="23:74">
      <c r="W85">
        <f t="shared" si="59"/>
        <v>7.2596187454698411</v>
      </c>
      <c r="X85">
        <f t="shared" si="38"/>
        <v>7.2596187454698411</v>
      </c>
      <c r="Y85">
        <f t="shared" si="60"/>
        <v>7.2596187454698411</v>
      </c>
      <c r="AA85">
        <f t="shared" si="58"/>
        <v>0</v>
      </c>
      <c r="AB85">
        <f t="shared" si="37"/>
        <v>0</v>
      </c>
      <c r="AC85">
        <v>5</v>
      </c>
    </row>
    <row r="86" spans="23:74">
      <c r="W86">
        <f t="shared" si="59"/>
        <v>6.920130401592651</v>
      </c>
      <c r="X86">
        <f t="shared" si="38"/>
        <v>6.920130401592651</v>
      </c>
      <c r="Y86">
        <f t="shared" si="60"/>
        <v>6.920130401592651</v>
      </c>
      <c r="AA86">
        <f t="shared" si="58"/>
        <v>0</v>
      </c>
      <c r="AB86">
        <f t="shared" ref="AB86:AB149" si="61">IFERROR(AA86,"")</f>
        <v>0</v>
      </c>
      <c r="AC86">
        <v>5</v>
      </c>
    </row>
    <row r="87" spans="23:74">
      <c r="W87">
        <f t="shared" si="59"/>
        <v>6.537954780757147</v>
      </c>
      <c r="X87">
        <f t="shared" si="38"/>
        <v>6.537954780757147</v>
      </c>
      <c r="Y87">
        <f t="shared" si="60"/>
        <v>6.5379547807571461</v>
      </c>
      <c r="AA87">
        <f t="shared" si="58"/>
        <v>0</v>
      </c>
      <c r="AB87">
        <f t="shared" si="61"/>
        <v>0</v>
      </c>
      <c r="AC87">
        <v>5</v>
      </c>
    </row>
    <row r="88" spans="23:74">
      <c r="W88">
        <f t="shared" si="59"/>
        <v>6.115763375184728</v>
      </c>
      <c r="X88">
        <f t="shared" si="38"/>
        <v>6.115763375184728</v>
      </c>
      <c r="Y88">
        <f t="shared" si="60"/>
        <v>6.1157633751847262</v>
      </c>
      <c r="AA88">
        <f t="shared" si="58"/>
        <v>0</v>
      </c>
      <c r="AB88">
        <f t="shared" si="61"/>
        <v>0</v>
      </c>
      <c r="AC88">
        <v>5</v>
      </c>
    </row>
    <row r="89" spans="23:74">
      <c r="W89">
        <f t="shared" si="59"/>
        <v>5.6589747848260643</v>
      </c>
      <c r="X89">
        <f t="shared" ref="X89:X152" si="62">IFERROR(W89, NA())</f>
        <v>5.6589747848260643</v>
      </c>
      <c r="Y89">
        <f t="shared" si="60"/>
        <v>5.6589747848260643</v>
      </c>
      <c r="AA89">
        <f t="shared" si="58"/>
        <v>0</v>
      </c>
      <c r="AB89">
        <f t="shared" si="61"/>
        <v>0</v>
      </c>
      <c r="AC89">
        <v>5</v>
      </c>
    </row>
    <row r="90" spans="23:74">
      <c r="W90">
        <f t="shared" si="59"/>
        <v>5.1757513471171936</v>
      </c>
      <c r="X90">
        <f t="shared" si="62"/>
        <v>5.1757513471171936</v>
      </c>
      <c r="Y90">
        <f t="shared" si="60"/>
        <v>5.1757513471171928</v>
      </c>
      <c r="AA90">
        <f t="shared" si="58"/>
        <v>0</v>
      </c>
      <c r="AB90">
        <f t="shared" si="61"/>
        <v>0</v>
      </c>
      <c r="AC90">
        <v>5</v>
      </c>
    </row>
    <row r="91" spans="23:74">
      <c r="W91">
        <f t="shared" si="59"/>
        <v>4.676581075561038</v>
      </c>
      <c r="X91">
        <f t="shared" si="62"/>
        <v>4.676581075561038</v>
      </c>
      <c r="Y91">
        <f t="shared" si="60"/>
        <v>4.6765810755610371</v>
      </c>
      <c r="AA91">
        <f t="shared" si="58"/>
        <v>0</v>
      </c>
      <c r="AB91">
        <f t="shared" si="61"/>
        <v>0</v>
      </c>
      <c r="AC91">
        <v>5</v>
      </c>
    </row>
    <row r="92" spans="23:74">
      <c r="W92">
        <f t="shared" si="59"/>
        <v>4.1734506258634294</v>
      </c>
      <c r="X92">
        <f t="shared" si="62"/>
        <v>4.1734506258634294</v>
      </c>
      <c r="Y92">
        <f t="shared" si="60"/>
        <v>4.1734506258634294</v>
      </c>
      <c r="AA92">
        <f t="shared" si="58"/>
        <v>0</v>
      </c>
      <c r="AB92">
        <f t="shared" si="61"/>
        <v>0</v>
      </c>
      <c r="AC92">
        <v>5</v>
      </c>
    </row>
    <row r="93" spans="23:74">
      <c r="W93">
        <f t="shared" si="59"/>
        <v>3.6787299561930591</v>
      </c>
      <c r="X93">
        <f t="shared" si="62"/>
        <v>3.6787299561930591</v>
      </c>
      <c r="Y93">
        <f t="shared" si="60"/>
        <v>3.6787299561930582</v>
      </c>
      <c r="AA93">
        <f t="shared" si="58"/>
        <v>0</v>
      </c>
      <c r="AB93">
        <f t="shared" si="61"/>
        <v>0</v>
      </c>
      <c r="AC93">
        <v>5</v>
      </c>
    </row>
    <row r="94" spans="23:74">
      <c r="W94">
        <f t="shared" si="59"/>
        <v>3.2039803313519784</v>
      </c>
      <c r="X94">
        <f t="shared" si="62"/>
        <v>3.2039803313519784</v>
      </c>
      <c r="Y94">
        <f t="shared" si="60"/>
        <v>3.2039803313519775</v>
      </c>
      <c r="AA94">
        <f t="shared" si="58"/>
        <v>0</v>
      </c>
      <c r="AB94">
        <f t="shared" si="61"/>
        <v>0</v>
      </c>
      <c r="AC94">
        <v>5</v>
      </c>
    </row>
    <row r="95" spans="23:74">
      <c r="W95">
        <f t="shared" si="59"/>
        <v>2.7589226870554389</v>
      </c>
      <c r="X95">
        <f t="shared" si="62"/>
        <v>2.7589226870554389</v>
      </c>
      <c r="Y95">
        <f t="shared" si="60"/>
        <v>2.7589226870554384</v>
      </c>
      <c r="AA95">
        <f t="shared" si="58"/>
        <v>0</v>
      </c>
      <c r="AB95">
        <f t="shared" si="61"/>
        <v>0</v>
      </c>
      <c r="AC95">
        <v>5</v>
      </c>
    </row>
    <row r="96" spans="23:74">
      <c r="W96">
        <f>H4*H20</f>
        <v>7.4680711053068256</v>
      </c>
      <c r="X96">
        <f t="shared" si="62"/>
        <v>7.4680711053068256</v>
      </c>
      <c r="Y96">
        <f>AT20</f>
        <v>7.4680711053068256</v>
      </c>
      <c r="AA96">
        <f t="shared" ref="AA96:AA110" si="63">AC4-H4</f>
        <v>0</v>
      </c>
      <c r="AB96">
        <f t="shared" si="61"/>
        <v>0</v>
      </c>
      <c r="AC96">
        <v>5</v>
      </c>
    </row>
    <row r="97" spans="23:29">
      <c r="W97">
        <f t="shared" ref="W97:W110" si="64">H5*H21</f>
        <v>7.302113969633341</v>
      </c>
      <c r="X97">
        <f t="shared" si="62"/>
        <v>7.302113969633341</v>
      </c>
      <c r="Y97">
        <f t="shared" ref="Y97:Y110" si="65">AT21</f>
        <v>7.302113969633341</v>
      </c>
      <c r="AA97">
        <f t="shared" si="63"/>
        <v>0</v>
      </c>
      <c r="AB97">
        <f t="shared" si="61"/>
        <v>0</v>
      </c>
      <c r="AC97">
        <v>5</v>
      </c>
    </row>
    <row r="98" spans="23:29">
      <c r="W98">
        <f t="shared" si="64"/>
        <v>7.1047595380216295</v>
      </c>
      <c r="X98">
        <f t="shared" si="62"/>
        <v>7.1047595380216295</v>
      </c>
      <c r="Y98">
        <f t="shared" si="65"/>
        <v>7.1047595380216286</v>
      </c>
      <c r="AA98">
        <f t="shared" si="63"/>
        <v>0</v>
      </c>
      <c r="AB98">
        <f t="shared" si="61"/>
        <v>0</v>
      </c>
      <c r="AC98">
        <v>5</v>
      </c>
    </row>
    <row r="99" spans="23:29">
      <c r="W99">
        <f t="shared" si="64"/>
        <v>6.8725778537725573</v>
      </c>
      <c r="X99">
        <f t="shared" si="62"/>
        <v>6.8725778537725573</v>
      </c>
      <c r="Y99">
        <f t="shared" si="65"/>
        <v>6.8725778537725573</v>
      </c>
      <c r="AA99">
        <f t="shared" si="63"/>
        <v>0</v>
      </c>
      <c r="AB99">
        <f t="shared" si="61"/>
        <v>0</v>
      </c>
      <c r="AC99">
        <v>5</v>
      </c>
    </row>
    <row r="100" spans="23:29">
      <c r="W100">
        <f t="shared" si="64"/>
        <v>6.6028534482084842</v>
      </c>
      <c r="X100">
        <f t="shared" si="62"/>
        <v>6.6028534482084842</v>
      </c>
      <c r="Y100">
        <f t="shared" si="65"/>
        <v>6.6028534482084851</v>
      </c>
      <c r="AA100">
        <f t="shared" si="63"/>
        <v>0</v>
      </c>
      <c r="AB100">
        <f t="shared" si="61"/>
        <v>0</v>
      </c>
      <c r="AC100">
        <v>5</v>
      </c>
    </row>
    <row r="101" spans="23:29">
      <c r="W101">
        <f t="shared" si="64"/>
        <v>6.2940780344314327</v>
      </c>
      <c r="X101">
        <f t="shared" si="62"/>
        <v>6.2940780344314327</v>
      </c>
      <c r="Y101">
        <f t="shared" si="65"/>
        <v>6.2940780344314327</v>
      </c>
      <c r="AA101">
        <f t="shared" si="63"/>
        <v>0</v>
      </c>
      <c r="AB101">
        <f t="shared" si="61"/>
        <v>0</v>
      </c>
      <c r="AC101">
        <v>5</v>
      </c>
    </row>
    <row r="102" spans="23:29">
      <c r="W102">
        <f t="shared" si="64"/>
        <v>5.9464771886666847</v>
      </c>
      <c r="X102">
        <f t="shared" si="62"/>
        <v>5.9464771886666847</v>
      </c>
      <c r="Y102">
        <f t="shared" si="65"/>
        <v>5.9464771886666856</v>
      </c>
      <c r="AA102">
        <f t="shared" si="63"/>
        <v>0</v>
      </c>
      <c r="AB102">
        <f t="shared" si="61"/>
        <v>0</v>
      </c>
      <c r="AC102">
        <v>5</v>
      </c>
    </row>
    <row r="103" spans="23:29">
      <c r="W103">
        <f t="shared" si="64"/>
        <v>5.5624807178014084</v>
      </c>
      <c r="X103">
        <f t="shared" si="62"/>
        <v>5.5624807178014084</v>
      </c>
      <c r="Y103">
        <f t="shared" si="65"/>
        <v>5.5624807178014084</v>
      </c>
      <c r="AA103">
        <f t="shared" si="63"/>
        <v>0</v>
      </c>
      <c r="AB103">
        <f t="shared" si="61"/>
        <v>0</v>
      </c>
      <c r="AC103">
        <v>5</v>
      </c>
    </row>
    <row r="104" spans="23:29">
      <c r="W104">
        <f t="shared" si="64"/>
        <v>5.1470170103120694</v>
      </c>
      <c r="X104">
        <f t="shared" si="62"/>
        <v>5.1470170103120694</v>
      </c>
      <c r="Y104">
        <f t="shared" si="65"/>
        <v>5.1470170103120712</v>
      </c>
      <c r="AA104">
        <f t="shared" si="63"/>
        <v>0</v>
      </c>
      <c r="AB104">
        <f t="shared" si="61"/>
        <v>0</v>
      </c>
      <c r="AC104">
        <v>5</v>
      </c>
    </row>
    <row r="105" spans="23:29">
      <c r="W105">
        <f t="shared" si="64"/>
        <v>4.7075099709207509</v>
      </c>
      <c r="X105">
        <f t="shared" si="62"/>
        <v>4.7075099709207509</v>
      </c>
      <c r="Y105">
        <f t="shared" si="65"/>
        <v>4.7075099709207509</v>
      </c>
      <c r="AA105">
        <f t="shared" si="63"/>
        <v>0</v>
      </c>
      <c r="AB105">
        <f t="shared" si="61"/>
        <v>0</v>
      </c>
      <c r="AC105">
        <v>5</v>
      </c>
    </row>
    <row r="106" spans="23:29">
      <c r="W106">
        <f t="shared" si="64"/>
        <v>4.2534987804784876</v>
      </c>
      <c r="X106">
        <f t="shared" si="62"/>
        <v>4.2534987804784876</v>
      </c>
      <c r="Y106">
        <f t="shared" si="65"/>
        <v>4.2534987804784876</v>
      </c>
      <c r="AA106">
        <f t="shared" si="63"/>
        <v>0</v>
      </c>
      <c r="AB106">
        <f t="shared" si="61"/>
        <v>0</v>
      </c>
      <c r="AC106">
        <v>5</v>
      </c>
    </row>
    <row r="107" spans="23:29">
      <c r="W107">
        <f t="shared" si="64"/>
        <v>3.7958856824411287</v>
      </c>
      <c r="X107">
        <f t="shared" si="62"/>
        <v>3.7958856824411287</v>
      </c>
      <c r="Y107">
        <f t="shared" si="65"/>
        <v>3.79588568244113</v>
      </c>
      <c r="AA107">
        <f t="shared" si="63"/>
        <v>0</v>
      </c>
      <c r="AB107">
        <f t="shared" si="61"/>
        <v>0</v>
      </c>
      <c r="AC107">
        <v>5</v>
      </c>
    </row>
    <row r="108" spans="23:29">
      <c r="W108">
        <f t="shared" si="64"/>
        <v>3.345921546008837</v>
      </c>
      <c r="X108">
        <f t="shared" si="62"/>
        <v>3.345921546008837</v>
      </c>
      <c r="Y108">
        <f t="shared" si="65"/>
        <v>3.345921546008837</v>
      </c>
      <c r="AA108">
        <f t="shared" si="63"/>
        <v>0</v>
      </c>
      <c r="AB108">
        <f t="shared" si="61"/>
        <v>0</v>
      </c>
      <c r="AC108">
        <v>5</v>
      </c>
    </row>
    <row r="109" spans="23:29">
      <c r="W109">
        <f t="shared" si="64"/>
        <v>2.9141217081215189</v>
      </c>
      <c r="X109">
        <f t="shared" si="62"/>
        <v>2.9141217081215189</v>
      </c>
      <c r="Y109">
        <f t="shared" si="65"/>
        <v>2.9141217081215189</v>
      </c>
      <c r="AA109">
        <f t="shared" si="63"/>
        <v>0</v>
      </c>
      <c r="AB109">
        <f t="shared" si="61"/>
        <v>0</v>
      </c>
      <c r="AC109">
        <v>5</v>
      </c>
    </row>
    <row r="110" spans="23:29">
      <c r="W110">
        <f t="shared" si="64"/>
        <v>2.5093276680586394</v>
      </c>
      <c r="X110">
        <f t="shared" si="62"/>
        <v>2.5093276680586394</v>
      </c>
      <c r="Y110">
        <f t="shared" si="65"/>
        <v>2.5093276680586394</v>
      </c>
      <c r="AA110">
        <f t="shared" si="63"/>
        <v>0</v>
      </c>
      <c r="AB110">
        <f t="shared" si="61"/>
        <v>0</v>
      </c>
      <c r="AC110">
        <v>5</v>
      </c>
    </row>
    <row r="111" spans="23:29">
      <c r="W111">
        <f>I4*I20</f>
        <v>6.7093426551880428</v>
      </c>
      <c r="X111">
        <f t="shared" si="62"/>
        <v>6.7093426551880428</v>
      </c>
      <c r="Y111">
        <f>AU20</f>
        <v>6.709342655188042</v>
      </c>
      <c r="AA111">
        <f t="shared" ref="AA111:AA125" si="66">AD4-I4</f>
        <v>0</v>
      </c>
      <c r="AB111">
        <f t="shared" si="61"/>
        <v>0</v>
      </c>
      <c r="AC111">
        <v>5</v>
      </c>
    </row>
    <row r="112" spans="23:29">
      <c r="W112">
        <f t="shared" ref="W112:W125" si="67">I5*I21</f>
        <v>6.5602461517394195</v>
      </c>
      <c r="X112">
        <f t="shared" si="62"/>
        <v>6.5602461517394195</v>
      </c>
      <c r="Y112">
        <f t="shared" ref="Y112:Y125" si="68">AU21</f>
        <v>6.5602461517394195</v>
      </c>
      <c r="AA112">
        <f t="shared" si="66"/>
        <v>0</v>
      </c>
      <c r="AB112">
        <f t="shared" si="61"/>
        <v>0</v>
      </c>
      <c r="AC112">
        <v>5</v>
      </c>
    </row>
    <row r="113" spans="23:29">
      <c r="W113">
        <f t="shared" si="67"/>
        <v>6.3829422016924084</v>
      </c>
      <c r="X113">
        <f t="shared" si="62"/>
        <v>6.3829422016924084</v>
      </c>
      <c r="Y113">
        <f t="shared" si="68"/>
        <v>6.3829422016924093</v>
      </c>
      <c r="AA113">
        <f t="shared" si="66"/>
        <v>0</v>
      </c>
      <c r="AB113">
        <f t="shared" si="61"/>
        <v>0</v>
      </c>
      <c r="AC113">
        <v>5</v>
      </c>
    </row>
    <row r="114" spans="23:29">
      <c r="W114">
        <f t="shared" si="67"/>
        <v>6.1743493192841603</v>
      </c>
      <c r="X114">
        <f t="shared" si="62"/>
        <v>6.1743493192841603</v>
      </c>
      <c r="Y114">
        <f t="shared" si="68"/>
        <v>6.1743493192841603</v>
      </c>
      <c r="AA114">
        <f t="shared" si="66"/>
        <v>0</v>
      </c>
      <c r="AB114">
        <f t="shared" si="61"/>
        <v>0</v>
      </c>
      <c r="AC114">
        <v>5</v>
      </c>
    </row>
    <row r="115" spans="23:29">
      <c r="W115">
        <f t="shared" si="67"/>
        <v>5.9320279174284236</v>
      </c>
      <c r="X115">
        <f t="shared" si="62"/>
        <v>5.9320279174284236</v>
      </c>
      <c r="Y115">
        <f t="shared" si="68"/>
        <v>5.9320279174284236</v>
      </c>
      <c r="AA115">
        <f t="shared" si="66"/>
        <v>0</v>
      </c>
      <c r="AB115">
        <f t="shared" si="61"/>
        <v>0</v>
      </c>
      <c r="AC115">
        <v>5</v>
      </c>
    </row>
    <row r="116" spans="23:29">
      <c r="W116">
        <f t="shared" si="67"/>
        <v>5.6546229456070423</v>
      </c>
      <c r="X116">
        <f t="shared" si="62"/>
        <v>5.6546229456070423</v>
      </c>
      <c r="Y116">
        <f t="shared" si="68"/>
        <v>5.6546229456070431</v>
      </c>
      <c r="AA116">
        <f t="shared" si="66"/>
        <v>0</v>
      </c>
      <c r="AB116">
        <f t="shared" si="61"/>
        <v>0</v>
      </c>
      <c r="AC116">
        <v>5</v>
      </c>
    </row>
    <row r="117" spans="23:29">
      <c r="W117">
        <f t="shared" si="67"/>
        <v>5.3423370623337005</v>
      </c>
      <c r="X117">
        <f t="shared" si="62"/>
        <v>5.3423370623337005</v>
      </c>
      <c r="Y117">
        <f t="shared" si="68"/>
        <v>5.3423370623337014</v>
      </c>
      <c r="AA117">
        <f t="shared" si="66"/>
        <v>0</v>
      </c>
      <c r="AB117">
        <f t="shared" si="61"/>
        <v>0</v>
      </c>
      <c r="AC117">
        <v>5</v>
      </c>
    </row>
    <row r="118" spans="23:29">
      <c r="W118">
        <f t="shared" si="67"/>
        <v>4.9973532150873474</v>
      </c>
      <c r="X118">
        <f t="shared" si="62"/>
        <v>4.9973532150873474</v>
      </c>
      <c r="Y118">
        <f t="shared" si="68"/>
        <v>4.9973532150873474</v>
      </c>
      <c r="AA118">
        <f t="shared" si="66"/>
        <v>0</v>
      </c>
      <c r="AB118">
        <f t="shared" si="61"/>
        <v>0</v>
      </c>
      <c r="AC118">
        <v>5</v>
      </c>
    </row>
    <row r="119" spans="23:29">
      <c r="W119">
        <f t="shared" si="67"/>
        <v>4.6240990862722127</v>
      </c>
      <c r="X119">
        <f t="shared" si="62"/>
        <v>4.6240990862722127</v>
      </c>
      <c r="Y119">
        <f t="shared" si="68"/>
        <v>4.6240990862722118</v>
      </c>
      <c r="AA119">
        <f t="shared" si="66"/>
        <v>0</v>
      </c>
      <c r="AB119">
        <f t="shared" si="61"/>
        <v>0</v>
      </c>
      <c r="AC119">
        <v>5</v>
      </c>
    </row>
    <row r="120" spans="23:29">
      <c r="W120">
        <f t="shared" si="67"/>
        <v>4.2292443393017178</v>
      </c>
      <c r="X120">
        <f t="shared" si="62"/>
        <v>4.2292443393017178</v>
      </c>
      <c r="Y120">
        <f t="shared" si="68"/>
        <v>4.2292443393017178</v>
      </c>
      <c r="AA120">
        <f t="shared" si="66"/>
        <v>0</v>
      </c>
      <c r="AB120">
        <f t="shared" si="61"/>
        <v>0</v>
      </c>
      <c r="AC120">
        <v>5</v>
      </c>
    </row>
    <row r="121" spans="23:29">
      <c r="W121">
        <f t="shared" si="67"/>
        <v>3.8213590094737251</v>
      </c>
      <c r="X121">
        <f t="shared" si="62"/>
        <v>3.8213590094737251</v>
      </c>
      <c r="Y121">
        <f t="shared" si="68"/>
        <v>3.8213590094737246</v>
      </c>
      <c r="AA121">
        <f t="shared" si="66"/>
        <v>0</v>
      </c>
      <c r="AB121">
        <f t="shared" si="61"/>
        <v>0</v>
      </c>
      <c r="AC121">
        <v>5</v>
      </c>
    </row>
    <row r="122" spans="23:29">
      <c r="W122">
        <f t="shared" si="67"/>
        <v>3.410237712563061</v>
      </c>
      <c r="X122">
        <f t="shared" si="62"/>
        <v>3.410237712563061</v>
      </c>
      <c r="Y122">
        <f t="shared" si="68"/>
        <v>3.4102377125630619</v>
      </c>
      <c r="AA122">
        <f t="shared" si="66"/>
        <v>0</v>
      </c>
      <c r="AB122">
        <f t="shared" si="61"/>
        <v>0</v>
      </c>
      <c r="AC122">
        <v>5</v>
      </c>
    </row>
    <row r="123" spans="23:29">
      <c r="W123">
        <f t="shared" si="67"/>
        <v>3.0059882710004664</v>
      </c>
      <c r="X123">
        <f t="shared" si="62"/>
        <v>3.0059882710004664</v>
      </c>
      <c r="Y123">
        <f t="shared" si="68"/>
        <v>3.0059882710004664</v>
      </c>
      <c r="AA123">
        <f t="shared" si="66"/>
        <v>0</v>
      </c>
      <c r="AB123">
        <f t="shared" si="61"/>
        <v>0</v>
      </c>
      <c r="AC123">
        <v>5</v>
      </c>
    </row>
    <row r="124" spans="23:29">
      <c r="W124">
        <f t="shared" si="67"/>
        <v>2.6180577023182821</v>
      </c>
      <c r="X124">
        <f t="shared" si="62"/>
        <v>2.6180577023182821</v>
      </c>
      <c r="Y124">
        <f t="shared" si="68"/>
        <v>2.6180577023182829</v>
      </c>
      <c r="AA124">
        <f t="shared" si="66"/>
        <v>0</v>
      </c>
      <c r="AB124">
        <f t="shared" si="61"/>
        <v>0</v>
      </c>
      <c r="AC124">
        <v>5</v>
      </c>
    </row>
    <row r="125" spans="23:29">
      <c r="W125">
        <f t="shared" si="67"/>
        <v>2.2543892421144358</v>
      </c>
      <c r="X125">
        <f t="shared" si="62"/>
        <v>2.2543892421144358</v>
      </c>
      <c r="Y125">
        <f t="shared" si="68"/>
        <v>2.2543892421144358</v>
      </c>
      <c r="AA125">
        <f t="shared" si="66"/>
        <v>0</v>
      </c>
      <c r="AB125">
        <f t="shared" si="61"/>
        <v>0</v>
      </c>
      <c r="AC125">
        <v>5</v>
      </c>
    </row>
    <row r="126" spans="23:29">
      <c r="W126">
        <f>J4*J20</f>
        <v>5.9533009154625871</v>
      </c>
      <c r="X126">
        <f t="shared" si="62"/>
        <v>5.9533009154625871</v>
      </c>
      <c r="Y126">
        <f>AV20</f>
        <v>5.9533009154625862</v>
      </c>
      <c r="AA126">
        <f t="shared" ref="AA126:AA140" si="69">AE4-J4</f>
        <v>0</v>
      </c>
      <c r="AB126">
        <f t="shared" si="61"/>
        <v>0</v>
      </c>
      <c r="AC126">
        <v>5</v>
      </c>
    </row>
    <row r="127" spans="23:29">
      <c r="W127">
        <f t="shared" ref="W127:W140" si="70">J5*J21</f>
        <v>5.8210053395634187</v>
      </c>
      <c r="X127">
        <f t="shared" si="62"/>
        <v>5.8210053395634187</v>
      </c>
      <c r="Y127">
        <f t="shared" ref="Y127:Y139" si="71">AV21</f>
        <v>5.8210053395634187</v>
      </c>
      <c r="AA127">
        <f t="shared" si="69"/>
        <v>0</v>
      </c>
      <c r="AB127">
        <f t="shared" si="61"/>
        <v>0</v>
      </c>
      <c r="AC127">
        <v>5</v>
      </c>
    </row>
    <row r="128" spans="23:29">
      <c r="W128">
        <f t="shared" si="70"/>
        <v>5.6636808709265702</v>
      </c>
      <c r="X128">
        <f t="shared" si="62"/>
        <v>5.6636808709265702</v>
      </c>
      <c r="Y128">
        <f t="shared" si="71"/>
        <v>5.6636808709265694</v>
      </c>
      <c r="AA128">
        <f t="shared" si="69"/>
        <v>0</v>
      </c>
      <c r="AB128">
        <f t="shared" si="61"/>
        <v>0</v>
      </c>
      <c r="AC128">
        <v>5</v>
      </c>
    </row>
    <row r="129" spans="23:29">
      <c r="W129">
        <f t="shared" si="70"/>
        <v>5.4785932607655718</v>
      </c>
      <c r="X129">
        <f t="shared" si="62"/>
        <v>5.4785932607655718</v>
      </c>
      <c r="Y129">
        <f t="shared" si="71"/>
        <v>5.4785932607655701</v>
      </c>
      <c r="AA129">
        <f t="shared" si="69"/>
        <v>0</v>
      </c>
      <c r="AB129">
        <f t="shared" si="61"/>
        <v>0</v>
      </c>
      <c r="AC129">
        <v>5</v>
      </c>
    </row>
    <row r="130" spans="23:29">
      <c r="W130">
        <f t="shared" si="70"/>
        <v>5.2635778266695912</v>
      </c>
      <c r="X130">
        <f t="shared" si="62"/>
        <v>5.2635778266695912</v>
      </c>
      <c r="Y130">
        <f t="shared" si="71"/>
        <v>5.2635778266695903</v>
      </c>
      <c r="AA130">
        <f t="shared" si="69"/>
        <v>0</v>
      </c>
      <c r="AB130">
        <f t="shared" si="61"/>
        <v>0</v>
      </c>
      <c r="AC130">
        <v>5</v>
      </c>
    </row>
    <row r="131" spans="23:29">
      <c r="W131">
        <f t="shared" si="70"/>
        <v>5.01743221187958</v>
      </c>
      <c r="X131">
        <f t="shared" si="62"/>
        <v>5.01743221187958</v>
      </c>
      <c r="Y131">
        <f t="shared" si="71"/>
        <v>5.01743221187958</v>
      </c>
      <c r="AA131">
        <f t="shared" si="69"/>
        <v>0</v>
      </c>
      <c r="AB131">
        <f t="shared" si="61"/>
        <v>0</v>
      </c>
      <c r="AC131">
        <v>5</v>
      </c>
    </row>
    <row r="132" spans="23:29">
      <c r="W132">
        <f t="shared" si="70"/>
        <v>4.7403362383508414</v>
      </c>
      <c r="X132">
        <f t="shared" si="62"/>
        <v>4.7403362383508414</v>
      </c>
      <c r="Y132">
        <f t="shared" si="71"/>
        <v>4.7403362383508414</v>
      </c>
      <c r="AA132">
        <f t="shared" si="69"/>
        <v>0</v>
      </c>
      <c r="AB132">
        <f t="shared" si="61"/>
        <v>0</v>
      </c>
      <c r="AC132">
        <v>5</v>
      </c>
    </row>
    <row r="133" spans="23:29">
      <c r="W133">
        <f t="shared" si="70"/>
        <v>4.4342268683004971</v>
      </c>
      <c r="X133">
        <f t="shared" si="62"/>
        <v>4.4342268683004971</v>
      </c>
      <c r="Y133">
        <f t="shared" si="71"/>
        <v>4.4342268683004962</v>
      </c>
      <c r="AA133">
        <f t="shared" si="69"/>
        <v>0</v>
      </c>
      <c r="AB133">
        <f t="shared" si="61"/>
        <v>0</v>
      </c>
      <c r="AC133">
        <v>5</v>
      </c>
    </row>
    <row r="134" spans="23:29">
      <c r="W134">
        <f t="shared" si="70"/>
        <v>4.1030328510956835</v>
      </c>
      <c r="X134">
        <f t="shared" si="62"/>
        <v>4.1030328510956835</v>
      </c>
      <c r="Y134">
        <f t="shared" si="71"/>
        <v>4.1030328510956826</v>
      </c>
      <c r="AA134">
        <f t="shared" si="69"/>
        <v>0</v>
      </c>
      <c r="AB134">
        <f t="shared" si="61"/>
        <v>0</v>
      </c>
      <c r="AC134">
        <v>5</v>
      </c>
    </row>
    <row r="135" spans="23:29">
      <c r="W135">
        <f t="shared" si="70"/>
        <v>3.7526722796622796</v>
      </c>
      <c r="X135">
        <f t="shared" si="62"/>
        <v>3.7526722796622796</v>
      </c>
      <c r="Y135">
        <f t="shared" si="71"/>
        <v>3.7526722796622787</v>
      </c>
      <c r="AA135">
        <f t="shared" si="69"/>
        <v>0</v>
      </c>
      <c r="AB135">
        <f t="shared" si="61"/>
        <v>0</v>
      </c>
      <c r="AC135">
        <v>5</v>
      </c>
    </row>
    <row r="136" spans="23:29">
      <c r="W136">
        <f t="shared" si="70"/>
        <v>3.3907494755570102</v>
      </c>
      <c r="X136">
        <f t="shared" si="62"/>
        <v>3.3907494755570102</v>
      </c>
      <c r="Y136">
        <f t="shared" si="71"/>
        <v>3.3907494755570098</v>
      </c>
      <c r="AA136">
        <f t="shared" si="69"/>
        <v>0</v>
      </c>
      <c r="AB136">
        <f t="shared" si="61"/>
        <v>0</v>
      </c>
      <c r="AC136">
        <v>5</v>
      </c>
    </row>
    <row r="137" spans="23:29">
      <c r="W137">
        <f t="shared" si="70"/>
        <v>3.0259553490606006</v>
      </c>
      <c r="X137">
        <f t="shared" si="62"/>
        <v>3.0259553490606006</v>
      </c>
      <c r="Y137">
        <f t="shared" si="71"/>
        <v>3.0259553490606006</v>
      </c>
      <c r="AA137">
        <f t="shared" si="69"/>
        <v>0</v>
      </c>
      <c r="AB137">
        <f t="shared" si="61"/>
        <v>0</v>
      </c>
      <c r="AC137">
        <v>5</v>
      </c>
    </row>
    <row r="138" spans="23:29">
      <c r="W138">
        <f t="shared" si="70"/>
        <v>2.6672587234427545</v>
      </c>
      <c r="X138">
        <f t="shared" si="62"/>
        <v>2.6672587234427545</v>
      </c>
      <c r="Y138">
        <f t="shared" si="71"/>
        <v>2.6672587234427541</v>
      </c>
      <c r="AA138">
        <f t="shared" si="69"/>
        <v>0</v>
      </c>
      <c r="AB138">
        <f t="shared" si="61"/>
        <v>0</v>
      </c>
      <c r="AC138">
        <v>5</v>
      </c>
    </row>
    <row r="139" spans="23:29">
      <c r="W139">
        <f t="shared" si="70"/>
        <v>2.3230420798218239</v>
      </c>
      <c r="X139">
        <f t="shared" si="62"/>
        <v>2.3230420798218239</v>
      </c>
      <c r="Y139">
        <f t="shared" si="71"/>
        <v>2.3230420798218239</v>
      </c>
      <c r="AA139">
        <f t="shared" si="69"/>
        <v>0</v>
      </c>
      <c r="AB139">
        <f t="shared" si="61"/>
        <v>0</v>
      </c>
      <c r="AC139">
        <v>5</v>
      </c>
    </row>
    <row r="140" spans="23:29">
      <c r="W140">
        <f t="shared" si="70"/>
        <v>2.0003535709285853</v>
      </c>
      <c r="X140">
        <f t="shared" si="62"/>
        <v>2.0003535709285853</v>
      </c>
      <c r="Y140">
        <f>AV34</f>
        <v>2.0003535709285853</v>
      </c>
      <c r="AA140">
        <f t="shared" si="69"/>
        <v>0</v>
      </c>
      <c r="AB140">
        <f t="shared" si="61"/>
        <v>0</v>
      </c>
      <c r="AC140">
        <v>5</v>
      </c>
    </row>
    <row r="141" spans="23:29">
      <c r="W141">
        <f>K4*K20</f>
        <v>5.2182748158671508</v>
      </c>
      <c r="X141">
        <f t="shared" si="62"/>
        <v>5.2182748158671508</v>
      </c>
      <c r="Y141">
        <f>AW20</f>
        <v>5.218274815867149</v>
      </c>
      <c r="AA141">
        <f t="shared" ref="AA141:AA155" si="72">AF4-K4</f>
        <v>0</v>
      </c>
      <c r="AB141">
        <f t="shared" si="61"/>
        <v>0</v>
      </c>
      <c r="AC141">
        <v>5</v>
      </c>
    </row>
    <row r="142" spans="23:29">
      <c r="W142">
        <f t="shared" ref="W142:W155" si="73">K5*K21</f>
        <v>5.1023131532923252</v>
      </c>
      <c r="X142">
        <f t="shared" si="62"/>
        <v>5.1023131532923252</v>
      </c>
      <c r="Y142">
        <f t="shared" ref="Y142:Y155" si="74">AW21</f>
        <v>5.1023131532923243</v>
      </c>
      <c r="AA142">
        <f t="shared" si="72"/>
        <v>0</v>
      </c>
      <c r="AB142">
        <f t="shared" si="61"/>
        <v>0</v>
      </c>
      <c r="AC142">
        <v>5</v>
      </c>
    </row>
    <row r="143" spans="23:29">
      <c r="W143">
        <f t="shared" si="73"/>
        <v>4.9644127977979382</v>
      </c>
      <c r="X143">
        <f t="shared" si="62"/>
        <v>4.9644127977979382</v>
      </c>
      <c r="Y143">
        <f t="shared" si="74"/>
        <v>4.9644127977979373</v>
      </c>
      <c r="AA143">
        <f t="shared" si="72"/>
        <v>0</v>
      </c>
      <c r="AB143">
        <f t="shared" si="61"/>
        <v>0</v>
      </c>
      <c r="AC143">
        <v>5</v>
      </c>
    </row>
    <row r="144" spans="23:29">
      <c r="W144">
        <f t="shared" si="73"/>
        <v>4.8021770854515999</v>
      </c>
      <c r="X144">
        <f t="shared" si="62"/>
        <v>4.8021770854515999</v>
      </c>
      <c r="Y144">
        <f t="shared" si="74"/>
        <v>4.802177085451599</v>
      </c>
      <c r="AA144">
        <f t="shared" si="72"/>
        <v>0</v>
      </c>
      <c r="AB144">
        <f t="shared" si="61"/>
        <v>0</v>
      </c>
      <c r="AC144">
        <v>5</v>
      </c>
    </row>
    <row r="145" spans="23:29">
      <c r="W145">
        <f t="shared" si="73"/>
        <v>4.6137085970115841</v>
      </c>
      <c r="X145">
        <f t="shared" si="62"/>
        <v>4.6137085970115841</v>
      </c>
      <c r="Y145">
        <f t="shared" si="74"/>
        <v>4.6137085970115832</v>
      </c>
      <c r="AA145">
        <f t="shared" si="72"/>
        <v>0</v>
      </c>
      <c r="AB145">
        <f t="shared" si="61"/>
        <v>0</v>
      </c>
      <c r="AC145">
        <v>5</v>
      </c>
    </row>
    <row r="146" spans="23:29">
      <c r="W146">
        <f t="shared" si="73"/>
        <v>4.3979534250600514</v>
      </c>
      <c r="X146">
        <f t="shared" si="62"/>
        <v>4.3979534250600514</v>
      </c>
      <c r="Y146">
        <f t="shared" si="74"/>
        <v>4.3979534250600505</v>
      </c>
      <c r="AA146">
        <f t="shared" si="72"/>
        <v>0</v>
      </c>
      <c r="AB146">
        <f t="shared" si="61"/>
        <v>0</v>
      </c>
      <c r="AC146">
        <v>5</v>
      </c>
    </row>
    <row r="147" spans="23:29">
      <c r="W147">
        <f t="shared" si="73"/>
        <v>4.1550691897801597</v>
      </c>
      <c r="X147">
        <f t="shared" si="62"/>
        <v>4.1550691897801597</v>
      </c>
      <c r="Y147">
        <f t="shared" si="74"/>
        <v>4.1550691897801597</v>
      </c>
      <c r="AA147">
        <f t="shared" si="72"/>
        <v>0</v>
      </c>
      <c r="AB147">
        <f t="shared" si="61"/>
        <v>0</v>
      </c>
      <c r="AC147">
        <v>5</v>
      </c>
    </row>
    <row r="148" spans="23:29">
      <c r="W148">
        <f t="shared" si="73"/>
        <v>3.8867537057625756</v>
      </c>
      <c r="X148">
        <f t="shared" si="62"/>
        <v>3.8867537057625756</v>
      </c>
      <c r="Y148">
        <f t="shared" si="74"/>
        <v>3.8867537057625747</v>
      </c>
      <c r="AA148">
        <f t="shared" si="72"/>
        <v>0</v>
      </c>
      <c r="AB148">
        <f t="shared" si="61"/>
        <v>0</v>
      </c>
      <c r="AC148">
        <v>5</v>
      </c>
    </row>
    <row r="149" spans="23:29">
      <c r="W149">
        <f t="shared" si="73"/>
        <v>3.5964506581445872</v>
      </c>
      <c r="X149">
        <f t="shared" si="62"/>
        <v>3.5964506581445872</v>
      </c>
      <c r="Y149">
        <f t="shared" si="74"/>
        <v>3.5964506581445868</v>
      </c>
      <c r="AA149">
        <f t="shared" si="72"/>
        <v>0</v>
      </c>
      <c r="AB149">
        <f t="shared" si="61"/>
        <v>0</v>
      </c>
      <c r="AC149">
        <v>5</v>
      </c>
    </row>
    <row r="150" spans="23:29">
      <c r="W150">
        <f t="shared" si="73"/>
        <v>3.2893474607175688</v>
      </c>
      <c r="X150">
        <f t="shared" si="62"/>
        <v>3.2893474607175688</v>
      </c>
      <c r="Y150">
        <f t="shared" si="74"/>
        <v>3.2893474607175679</v>
      </c>
      <c r="AA150">
        <f t="shared" si="72"/>
        <v>0</v>
      </c>
      <c r="AB150">
        <f t="shared" ref="AB150:AB213" si="75">IFERROR(AA150,"")</f>
        <v>0</v>
      </c>
      <c r="AC150">
        <v>5</v>
      </c>
    </row>
    <row r="151" spans="23:29">
      <c r="W151">
        <f t="shared" si="73"/>
        <v>2.9721095651754124</v>
      </c>
      <c r="X151">
        <f t="shared" si="62"/>
        <v>2.9721095651754124</v>
      </c>
      <c r="Y151">
        <f t="shared" si="74"/>
        <v>2.9721095651754115</v>
      </c>
      <c r="AA151">
        <f t="shared" si="72"/>
        <v>0</v>
      </c>
      <c r="AB151">
        <f t="shared" si="75"/>
        <v>0</v>
      </c>
      <c r="AC151">
        <v>5</v>
      </c>
    </row>
    <row r="152" spans="23:29">
      <c r="W152">
        <f t="shared" si="73"/>
        <v>2.6523548559302883</v>
      </c>
      <c r="X152">
        <f t="shared" si="62"/>
        <v>2.6523548559302883</v>
      </c>
      <c r="Y152">
        <f t="shared" si="74"/>
        <v>2.6523548559302883</v>
      </c>
      <c r="AA152">
        <f t="shared" si="72"/>
        <v>0</v>
      </c>
      <c r="AB152">
        <f t="shared" si="75"/>
        <v>0</v>
      </c>
      <c r="AC152">
        <v>5</v>
      </c>
    </row>
    <row r="153" spans="23:29">
      <c r="W153">
        <f t="shared" si="73"/>
        <v>2.3379448177720383</v>
      </c>
      <c r="X153">
        <f t="shared" ref="X153:X216" si="76">IFERROR(W153, NA())</f>
        <v>2.3379448177720383</v>
      </c>
      <c r="Y153">
        <f t="shared" si="74"/>
        <v>2.3379448177720383</v>
      </c>
      <c r="AA153">
        <f t="shared" si="72"/>
        <v>0</v>
      </c>
      <c r="AB153">
        <f t="shared" si="75"/>
        <v>0</v>
      </c>
      <c r="AC153">
        <v>5</v>
      </c>
    </row>
    <row r="154" spans="23:29">
      <c r="W154">
        <f t="shared" si="73"/>
        <v>2.0362269862503561</v>
      </c>
      <c r="X154">
        <f t="shared" si="76"/>
        <v>2.0362269862503561</v>
      </c>
      <c r="Y154">
        <f t="shared" si="74"/>
        <v>2.0362269862503561</v>
      </c>
      <c r="AA154">
        <f t="shared" si="72"/>
        <v>0</v>
      </c>
      <c r="AB154">
        <f t="shared" si="75"/>
        <v>0</v>
      </c>
      <c r="AC154">
        <v>5</v>
      </c>
    </row>
    <row r="155" spans="23:29">
      <c r="W155">
        <f t="shared" si="73"/>
        <v>1.7533793117856313</v>
      </c>
      <c r="X155">
        <f t="shared" si="76"/>
        <v>1.7533793117856313</v>
      </c>
      <c r="Y155">
        <f t="shared" si="74"/>
        <v>1.7533793117856311</v>
      </c>
      <c r="AA155">
        <f t="shared" si="72"/>
        <v>0</v>
      </c>
      <c r="AB155">
        <f t="shared" si="75"/>
        <v>0</v>
      </c>
      <c r="AC155">
        <v>5</v>
      </c>
    </row>
    <row r="156" spans="23:29">
      <c r="W156">
        <f>L4*L20</f>
        <v>4.5206028212270803</v>
      </c>
      <c r="X156">
        <f t="shared" si="76"/>
        <v>4.5206028212270803</v>
      </c>
      <c r="Y156">
        <f>AX20</f>
        <v>4.5206028212270777</v>
      </c>
      <c r="AA156">
        <f t="shared" ref="AA156:AA170" si="77">AG4-L4</f>
        <v>0</v>
      </c>
      <c r="AB156">
        <f t="shared" si="75"/>
        <v>0</v>
      </c>
      <c r="AC156">
        <v>5</v>
      </c>
    </row>
    <row r="157" spans="23:29">
      <c r="W157">
        <f t="shared" ref="W157:W170" si="78">L5*L21</f>
        <v>4.4201449807553672</v>
      </c>
      <c r="X157">
        <f t="shared" si="76"/>
        <v>4.4201449807553672</v>
      </c>
      <c r="Y157">
        <f t="shared" ref="Y157:Y170" si="79">AX21</f>
        <v>4.4201449807553654</v>
      </c>
      <c r="AA157">
        <f t="shared" si="77"/>
        <v>0</v>
      </c>
      <c r="AB157">
        <f t="shared" si="75"/>
        <v>0</v>
      </c>
      <c r="AC157">
        <v>5</v>
      </c>
    </row>
    <row r="158" spans="23:29">
      <c r="W158">
        <f t="shared" si="78"/>
        <v>4.3006816028971153</v>
      </c>
      <c r="X158">
        <f t="shared" si="76"/>
        <v>4.3006816028971153</v>
      </c>
      <c r="Y158">
        <f t="shared" si="79"/>
        <v>4.3006816028971127</v>
      </c>
      <c r="AA158">
        <f t="shared" si="77"/>
        <v>0</v>
      </c>
      <c r="AB158">
        <f t="shared" si="75"/>
        <v>0</v>
      </c>
      <c r="AC158">
        <v>5</v>
      </c>
    </row>
    <row r="159" spans="23:29">
      <c r="W159">
        <f t="shared" si="78"/>
        <v>4.1601364524756397</v>
      </c>
      <c r="X159">
        <f t="shared" si="76"/>
        <v>4.1601364524756397</v>
      </c>
      <c r="Y159">
        <f t="shared" si="79"/>
        <v>4.1601364524756388</v>
      </c>
      <c r="AA159">
        <f t="shared" si="77"/>
        <v>0</v>
      </c>
      <c r="AB159">
        <f t="shared" si="75"/>
        <v>0</v>
      </c>
      <c r="AC159">
        <v>5</v>
      </c>
    </row>
    <row r="160" spans="23:29">
      <c r="W160">
        <f t="shared" si="78"/>
        <v>3.9968657910754972</v>
      </c>
      <c r="X160">
        <f t="shared" si="76"/>
        <v>3.9968657910754972</v>
      </c>
      <c r="Y160">
        <f t="shared" si="79"/>
        <v>3.996865791075495</v>
      </c>
      <c r="AA160">
        <f t="shared" si="77"/>
        <v>0</v>
      </c>
      <c r="AB160">
        <f t="shared" si="75"/>
        <v>0</v>
      </c>
      <c r="AC160">
        <v>5</v>
      </c>
    </row>
    <row r="161" spans="23:29">
      <c r="W161">
        <f t="shared" si="78"/>
        <v>3.8099566164086673</v>
      </c>
      <c r="X161">
        <f t="shared" si="76"/>
        <v>3.8099566164086673</v>
      </c>
      <c r="Y161">
        <f t="shared" si="79"/>
        <v>3.809956616408666</v>
      </c>
      <c r="AA161">
        <f t="shared" si="77"/>
        <v>0</v>
      </c>
      <c r="AB161">
        <f t="shared" si="75"/>
        <v>0</v>
      </c>
      <c r="AC161">
        <v>5</v>
      </c>
    </row>
    <row r="162" spans="23:29">
      <c r="W162">
        <f t="shared" si="78"/>
        <v>3.5995454751825986</v>
      </c>
      <c r="X162">
        <f t="shared" si="76"/>
        <v>3.5995454751825986</v>
      </c>
      <c r="Y162">
        <f t="shared" si="79"/>
        <v>3.5995454751825977</v>
      </c>
      <c r="AA162">
        <f t="shared" si="77"/>
        <v>0</v>
      </c>
      <c r="AB162">
        <f t="shared" si="75"/>
        <v>0</v>
      </c>
      <c r="AC162">
        <v>5</v>
      </c>
    </row>
    <row r="163" spans="23:29">
      <c r="W163">
        <f t="shared" si="78"/>
        <v>3.367103187869442</v>
      </c>
      <c r="X163">
        <f t="shared" si="76"/>
        <v>3.367103187869442</v>
      </c>
      <c r="Y163">
        <f t="shared" si="79"/>
        <v>3.3671031878694402</v>
      </c>
      <c r="AA163">
        <f t="shared" si="77"/>
        <v>0</v>
      </c>
      <c r="AB163">
        <f t="shared" si="75"/>
        <v>0</v>
      </c>
      <c r="AC163">
        <v>5</v>
      </c>
    </row>
    <row r="164" spans="23:29">
      <c r="W164">
        <f t="shared" si="78"/>
        <v>3.1156130263926518</v>
      </c>
      <c r="X164">
        <f t="shared" si="76"/>
        <v>3.1156130263926518</v>
      </c>
      <c r="Y164">
        <f t="shared" si="79"/>
        <v>3.1156130263926505</v>
      </c>
      <c r="AA164">
        <f t="shared" si="77"/>
        <v>0</v>
      </c>
      <c r="AB164">
        <f t="shared" si="75"/>
        <v>0</v>
      </c>
      <c r="AC164">
        <v>5</v>
      </c>
    </row>
    <row r="165" spans="23:29">
      <c r="W165">
        <f t="shared" si="78"/>
        <v>2.8495688586008225</v>
      </c>
      <c r="X165">
        <f t="shared" si="76"/>
        <v>2.8495688586008225</v>
      </c>
      <c r="Y165">
        <f t="shared" si="79"/>
        <v>2.8495688586008217</v>
      </c>
      <c r="AA165">
        <f t="shared" si="77"/>
        <v>0</v>
      </c>
      <c r="AB165">
        <f t="shared" si="75"/>
        <v>0</v>
      </c>
      <c r="AC165">
        <v>5</v>
      </c>
    </row>
    <row r="166" spans="23:29">
      <c r="W166">
        <f t="shared" si="78"/>
        <v>2.5747449797918063</v>
      </c>
      <c r="X166">
        <f t="shared" si="76"/>
        <v>2.5747449797918063</v>
      </c>
      <c r="Y166">
        <f t="shared" si="79"/>
        <v>2.5747449797918054</v>
      </c>
      <c r="AA166">
        <f t="shared" si="77"/>
        <v>0</v>
      </c>
      <c r="AB166">
        <f t="shared" si="75"/>
        <v>0</v>
      </c>
      <c r="AC166">
        <v>5</v>
      </c>
    </row>
    <row r="167" spans="23:29">
      <c r="W167">
        <f t="shared" si="78"/>
        <v>2.2977407797985667</v>
      </c>
      <c r="X167">
        <f t="shared" si="76"/>
        <v>2.2977407797985667</v>
      </c>
      <c r="Y167">
        <f t="shared" si="79"/>
        <v>2.2977407797985658</v>
      </c>
      <c r="AA167">
        <f t="shared" si="77"/>
        <v>0</v>
      </c>
      <c r="AB167">
        <f t="shared" si="75"/>
        <v>0</v>
      </c>
      <c r="AC167">
        <v>5</v>
      </c>
    </row>
    <row r="168" spans="23:29">
      <c r="W168">
        <f t="shared" si="78"/>
        <v>2.0253666799910022</v>
      </c>
      <c r="X168">
        <f t="shared" si="76"/>
        <v>2.0253666799910022</v>
      </c>
      <c r="Y168">
        <f t="shared" si="79"/>
        <v>2.0253666799910017</v>
      </c>
      <c r="AA168">
        <f t="shared" si="77"/>
        <v>0</v>
      </c>
      <c r="AB168">
        <f t="shared" si="75"/>
        <v>0</v>
      </c>
      <c r="AC168">
        <v>5</v>
      </c>
    </row>
    <row r="169" spans="23:29">
      <c r="W169">
        <f t="shared" si="78"/>
        <v>1.763987866394582</v>
      </c>
      <c r="X169">
        <f t="shared" si="76"/>
        <v>1.763987866394582</v>
      </c>
      <c r="Y169">
        <f t="shared" si="79"/>
        <v>1.7639878663945816</v>
      </c>
      <c r="AA169">
        <f t="shared" si="77"/>
        <v>0</v>
      </c>
      <c r="AB169">
        <f t="shared" si="75"/>
        <v>0</v>
      </c>
      <c r="AC169">
        <v>5</v>
      </c>
    </row>
    <row r="170" spans="23:29">
      <c r="W170">
        <f t="shared" si="78"/>
        <v>1.5189563108937485</v>
      </c>
      <c r="X170">
        <f t="shared" si="76"/>
        <v>1.5189563108937485</v>
      </c>
      <c r="Y170">
        <f t="shared" si="79"/>
        <v>1.5189563108937481</v>
      </c>
      <c r="AA170">
        <f t="shared" si="77"/>
        <v>0</v>
      </c>
      <c r="AB170">
        <f t="shared" si="75"/>
        <v>0</v>
      </c>
      <c r="AC170">
        <v>5</v>
      </c>
    </row>
    <row r="171" spans="23:29">
      <c r="W171">
        <f>M4*M20</f>
        <v>3.8732897935834472</v>
      </c>
      <c r="X171">
        <f t="shared" si="76"/>
        <v>3.8732897935834472</v>
      </c>
      <c r="Y171">
        <f>AY20</f>
        <v>3.8732897935834463</v>
      </c>
      <c r="AA171">
        <f t="shared" ref="AA171:AA185" si="80">AH4-M4</f>
        <v>0</v>
      </c>
      <c r="AB171">
        <f t="shared" si="75"/>
        <v>0</v>
      </c>
      <c r="AC171">
        <v>5</v>
      </c>
    </row>
    <row r="172" spans="23:29">
      <c r="W172">
        <f t="shared" ref="W172:W185" si="81">M5*M21</f>
        <v>3.7872166870593706</v>
      </c>
      <c r="X172">
        <f t="shared" si="76"/>
        <v>3.7872166870593706</v>
      </c>
      <c r="Y172">
        <f t="shared" ref="Y172:Y185" si="82">AY21</f>
        <v>3.7872166870593702</v>
      </c>
      <c r="AA172">
        <f t="shared" si="80"/>
        <v>0</v>
      </c>
      <c r="AB172">
        <f t="shared" si="75"/>
        <v>0</v>
      </c>
      <c r="AC172">
        <v>5</v>
      </c>
    </row>
    <row r="173" spans="23:29">
      <c r="W173">
        <f t="shared" si="81"/>
        <v>3.6848594793010094</v>
      </c>
      <c r="X173">
        <f t="shared" si="76"/>
        <v>3.6848594793010094</v>
      </c>
      <c r="Y173">
        <f t="shared" si="82"/>
        <v>3.6848594793010094</v>
      </c>
      <c r="AA173">
        <f t="shared" si="80"/>
        <v>0</v>
      </c>
      <c r="AB173">
        <f t="shared" si="75"/>
        <v>0</v>
      </c>
      <c r="AC173">
        <v>5</v>
      </c>
    </row>
    <row r="174" spans="23:29">
      <c r="W174">
        <f t="shared" si="81"/>
        <v>3.5644392348794076</v>
      </c>
      <c r="X174">
        <f t="shared" si="76"/>
        <v>3.5644392348794076</v>
      </c>
      <c r="Y174">
        <f t="shared" si="82"/>
        <v>3.5644392348794081</v>
      </c>
      <c r="AA174">
        <f t="shared" si="80"/>
        <v>0</v>
      </c>
      <c r="AB174">
        <f t="shared" si="75"/>
        <v>0</v>
      </c>
      <c r="AC174">
        <v>5</v>
      </c>
    </row>
    <row r="175" spans="23:29">
      <c r="W175">
        <f t="shared" si="81"/>
        <v>3.4245475851588658</v>
      </c>
      <c r="X175">
        <f t="shared" si="76"/>
        <v>3.4245475851588658</v>
      </c>
      <c r="Y175">
        <f t="shared" si="82"/>
        <v>3.4245475851588654</v>
      </c>
      <c r="AA175">
        <f t="shared" si="80"/>
        <v>0</v>
      </c>
      <c r="AB175">
        <f t="shared" si="75"/>
        <v>0</v>
      </c>
      <c r="AC175">
        <v>5</v>
      </c>
    </row>
    <row r="176" spans="23:29">
      <c r="W176">
        <f t="shared" si="81"/>
        <v>3.2644022622464615</v>
      </c>
      <c r="X176">
        <f t="shared" si="76"/>
        <v>3.2644022622464615</v>
      </c>
      <c r="Y176">
        <f t="shared" si="82"/>
        <v>3.264402262246461</v>
      </c>
      <c r="AA176">
        <f t="shared" si="80"/>
        <v>0</v>
      </c>
      <c r="AB176">
        <f t="shared" si="75"/>
        <v>0</v>
      </c>
      <c r="AC176">
        <v>5</v>
      </c>
    </row>
    <row r="177" spans="23:29">
      <c r="W177">
        <f t="shared" si="81"/>
        <v>3.0841202604876878</v>
      </c>
      <c r="X177">
        <f t="shared" si="76"/>
        <v>3.0841202604876878</v>
      </c>
      <c r="Y177">
        <f t="shared" si="82"/>
        <v>3.0841202604876878</v>
      </c>
      <c r="AA177">
        <f t="shared" si="80"/>
        <v>0</v>
      </c>
      <c r="AB177">
        <f t="shared" si="75"/>
        <v>0</v>
      </c>
      <c r="AC177">
        <v>5</v>
      </c>
    </row>
    <row r="178" spans="23:29">
      <c r="W178">
        <f t="shared" si="81"/>
        <v>2.8849617909978029</v>
      </c>
      <c r="X178">
        <f t="shared" si="76"/>
        <v>2.8849617909978029</v>
      </c>
      <c r="Y178">
        <f t="shared" si="82"/>
        <v>2.8849617909978025</v>
      </c>
      <c r="AA178">
        <f t="shared" si="80"/>
        <v>0</v>
      </c>
      <c r="AB178">
        <f t="shared" si="75"/>
        <v>0</v>
      </c>
      <c r="AC178">
        <v>5</v>
      </c>
    </row>
    <row r="179" spans="23:29">
      <c r="W179">
        <f t="shared" si="81"/>
        <v>2.6694829457737286</v>
      </c>
      <c r="X179">
        <f t="shared" si="76"/>
        <v>2.6694829457737286</v>
      </c>
      <c r="Y179">
        <f t="shared" si="82"/>
        <v>2.6694829457737281</v>
      </c>
      <c r="AA179">
        <f t="shared" si="80"/>
        <v>0</v>
      </c>
      <c r="AB179">
        <f t="shared" si="75"/>
        <v>0</v>
      </c>
      <c r="AC179">
        <v>5</v>
      </c>
    </row>
    <row r="180" spans="23:29">
      <c r="W180">
        <f t="shared" si="81"/>
        <v>2.4415341078639248</v>
      </c>
      <c r="X180">
        <f t="shared" si="76"/>
        <v>2.4415341078639248</v>
      </c>
      <c r="Y180">
        <f t="shared" si="82"/>
        <v>2.4415341078639239</v>
      </c>
      <c r="AA180">
        <f t="shared" si="80"/>
        <v>0</v>
      </c>
      <c r="AB180">
        <f t="shared" si="75"/>
        <v>0</v>
      </c>
      <c r="AC180">
        <v>5</v>
      </c>
    </row>
    <row r="181" spans="23:29">
      <c r="W181">
        <f t="shared" si="81"/>
        <v>2.2060627411192932</v>
      </c>
      <c r="X181">
        <f t="shared" si="76"/>
        <v>2.2060627411192932</v>
      </c>
      <c r="Y181">
        <f t="shared" si="82"/>
        <v>2.2060627411192928</v>
      </c>
      <c r="AA181">
        <f t="shared" si="80"/>
        <v>0</v>
      </c>
      <c r="AB181">
        <f t="shared" si="75"/>
        <v>0</v>
      </c>
      <c r="AC181">
        <v>5</v>
      </c>
    </row>
    <row r="182" spans="23:29">
      <c r="W182">
        <f t="shared" si="81"/>
        <v>1.9687232571957025</v>
      </c>
      <c r="X182">
        <f t="shared" si="76"/>
        <v>1.9687232571957025</v>
      </c>
      <c r="Y182">
        <f t="shared" si="82"/>
        <v>1.9687232571957023</v>
      </c>
      <c r="AA182">
        <f t="shared" si="80"/>
        <v>0</v>
      </c>
      <c r="AB182">
        <f t="shared" si="75"/>
        <v>0</v>
      </c>
      <c r="AC182">
        <v>5</v>
      </c>
    </row>
    <row r="183" spans="23:29">
      <c r="W183">
        <f t="shared" si="81"/>
        <v>1.7353508813109413</v>
      </c>
      <c r="X183">
        <f t="shared" si="76"/>
        <v>1.7353508813109413</v>
      </c>
      <c r="Y183">
        <f t="shared" si="82"/>
        <v>1.7353508813109413</v>
      </c>
      <c r="AA183">
        <f t="shared" si="80"/>
        <v>0</v>
      </c>
      <c r="AB183">
        <f t="shared" si="75"/>
        <v>0</v>
      </c>
      <c r="AC183">
        <v>5</v>
      </c>
    </row>
    <row r="184" spans="23:29">
      <c r="W184">
        <f t="shared" si="81"/>
        <v>1.5113993573663627</v>
      </c>
      <c r="X184">
        <f t="shared" si="76"/>
        <v>1.5113993573663627</v>
      </c>
      <c r="Y184">
        <f t="shared" si="82"/>
        <v>1.5113993573663629</v>
      </c>
      <c r="AA184">
        <f t="shared" si="80"/>
        <v>0</v>
      </c>
      <c r="AB184">
        <f t="shared" si="75"/>
        <v>0</v>
      </c>
      <c r="AC184">
        <v>5</v>
      </c>
    </row>
    <row r="185" spans="23:29">
      <c r="W185">
        <f t="shared" si="81"/>
        <v>1.3014542990279629</v>
      </c>
      <c r="X185">
        <f t="shared" si="76"/>
        <v>1.3014542990279629</v>
      </c>
      <c r="Y185">
        <f t="shared" si="82"/>
        <v>1.3014542990279632</v>
      </c>
      <c r="AA185">
        <f t="shared" si="80"/>
        <v>0</v>
      </c>
      <c r="AB185">
        <f t="shared" si="75"/>
        <v>0</v>
      </c>
      <c r="AC185">
        <v>5</v>
      </c>
    </row>
    <row r="186" spans="23:29">
      <c r="W186">
        <f>N4*N20</f>
        <v>3.2852618100950188</v>
      </c>
      <c r="X186">
        <f t="shared" si="76"/>
        <v>3.2852618100950188</v>
      </c>
      <c r="Y186">
        <f>AZ20</f>
        <v>3.2852618100950175</v>
      </c>
      <c r="AA186">
        <f t="shared" ref="AA186:AA200" si="83">AI4-N4</f>
        <v>0</v>
      </c>
      <c r="AB186">
        <f t="shared" si="75"/>
        <v>0</v>
      </c>
      <c r="AC186">
        <v>5</v>
      </c>
    </row>
    <row r="187" spans="23:29">
      <c r="W187">
        <f t="shared" ref="W187:W200" si="84">N5*N21</f>
        <v>3.2122559920929072</v>
      </c>
      <c r="X187">
        <f t="shared" si="76"/>
        <v>3.2122559920929072</v>
      </c>
      <c r="Y187">
        <f t="shared" ref="Y187:Y200" si="85">AZ21</f>
        <v>3.2122559920929068</v>
      </c>
      <c r="AA187">
        <f t="shared" si="83"/>
        <v>0</v>
      </c>
      <c r="AB187">
        <f t="shared" si="75"/>
        <v>0</v>
      </c>
      <c r="AC187">
        <v>5</v>
      </c>
    </row>
    <row r="188" spans="23:29">
      <c r="W188">
        <f t="shared" si="84"/>
        <v>3.1254382625768828</v>
      </c>
      <c r="X188">
        <f t="shared" si="76"/>
        <v>3.1254382625768828</v>
      </c>
      <c r="Y188">
        <f t="shared" si="85"/>
        <v>3.125438262576882</v>
      </c>
      <c r="AA188">
        <f t="shared" si="83"/>
        <v>0</v>
      </c>
      <c r="AB188">
        <f t="shared" si="75"/>
        <v>0</v>
      </c>
      <c r="AC188">
        <v>5</v>
      </c>
    </row>
    <row r="189" spans="23:29">
      <c r="W189">
        <f t="shared" si="84"/>
        <v>3.0232997572639131</v>
      </c>
      <c r="X189">
        <f t="shared" si="76"/>
        <v>3.0232997572639131</v>
      </c>
      <c r="Y189">
        <f t="shared" si="85"/>
        <v>3.0232997572639118</v>
      </c>
      <c r="AA189">
        <f t="shared" si="83"/>
        <v>0</v>
      </c>
      <c r="AB189">
        <f t="shared" si="75"/>
        <v>0</v>
      </c>
      <c r="AC189">
        <v>5</v>
      </c>
    </row>
    <row r="190" spans="23:29">
      <c r="W190">
        <f t="shared" si="84"/>
        <v>2.9046459206366011</v>
      </c>
      <c r="X190">
        <f t="shared" si="76"/>
        <v>2.9046459206366011</v>
      </c>
      <c r="Y190">
        <f t="shared" si="85"/>
        <v>2.9046459206365998</v>
      </c>
      <c r="AA190">
        <f t="shared" si="83"/>
        <v>0</v>
      </c>
      <c r="AB190">
        <f t="shared" si="75"/>
        <v>0</v>
      </c>
      <c r="AC190">
        <v>5</v>
      </c>
    </row>
    <row r="191" spans="23:29">
      <c r="W191">
        <f t="shared" si="84"/>
        <v>2.7688132457097119</v>
      </c>
      <c r="X191">
        <f t="shared" si="76"/>
        <v>2.7688132457097119</v>
      </c>
      <c r="Y191">
        <f t="shared" si="85"/>
        <v>2.768813245709711</v>
      </c>
      <c r="AA191">
        <f t="shared" si="83"/>
        <v>0</v>
      </c>
      <c r="AB191">
        <f t="shared" si="75"/>
        <v>0</v>
      </c>
      <c r="AC191">
        <v>5</v>
      </c>
    </row>
    <row r="192" spans="23:29">
      <c r="W192">
        <f t="shared" si="84"/>
        <v>2.6159009651964511</v>
      </c>
      <c r="X192">
        <f t="shared" si="76"/>
        <v>2.6159009651964511</v>
      </c>
      <c r="Y192">
        <f t="shared" si="85"/>
        <v>2.6159009651964507</v>
      </c>
      <c r="AA192">
        <f t="shared" si="83"/>
        <v>0</v>
      </c>
      <c r="AB192">
        <f t="shared" si="75"/>
        <v>0</v>
      </c>
      <c r="AC192">
        <v>5</v>
      </c>
    </row>
    <row r="193" spans="23:29">
      <c r="W193">
        <f t="shared" si="84"/>
        <v>2.4469779697996188</v>
      </c>
      <c r="X193">
        <f t="shared" si="76"/>
        <v>2.4469779697996188</v>
      </c>
      <c r="Y193">
        <f t="shared" si="85"/>
        <v>2.4469779697996183</v>
      </c>
      <c r="AA193">
        <f t="shared" si="83"/>
        <v>0</v>
      </c>
      <c r="AB193">
        <f t="shared" si="75"/>
        <v>0</v>
      </c>
      <c r="AC193">
        <v>5</v>
      </c>
    </row>
    <row r="194" spans="23:29">
      <c r="W194">
        <f t="shared" si="84"/>
        <v>2.2642122954442554</v>
      </c>
      <c r="X194">
        <f t="shared" si="76"/>
        <v>2.2642122954442554</v>
      </c>
      <c r="Y194">
        <f t="shared" si="85"/>
        <v>2.2642122954442541</v>
      </c>
      <c r="AA194">
        <f t="shared" si="83"/>
        <v>0</v>
      </c>
      <c r="AB194">
        <f t="shared" si="75"/>
        <v>0</v>
      </c>
      <c r="AC194">
        <v>5</v>
      </c>
    </row>
    <row r="195" spans="23:29">
      <c r="W195">
        <f t="shared" si="84"/>
        <v>2.0708697748094167</v>
      </c>
      <c r="X195">
        <f t="shared" si="76"/>
        <v>2.0708697748094167</v>
      </c>
      <c r="Y195">
        <f t="shared" si="85"/>
        <v>2.0708697748094154</v>
      </c>
      <c r="AA195">
        <f t="shared" si="83"/>
        <v>0</v>
      </c>
      <c r="AB195">
        <f t="shared" si="75"/>
        <v>0</v>
      </c>
      <c r="AC195">
        <v>5</v>
      </c>
    </row>
    <row r="196" spans="23:29">
      <c r="W196">
        <f t="shared" si="84"/>
        <v>1.8711467667818351</v>
      </c>
      <c r="X196">
        <f t="shared" si="76"/>
        <v>1.8711467667818351</v>
      </c>
      <c r="Y196">
        <f t="shared" si="85"/>
        <v>1.8711467667818344</v>
      </c>
      <c r="AA196">
        <f t="shared" si="83"/>
        <v>0</v>
      </c>
      <c r="AB196">
        <f t="shared" si="75"/>
        <v>0</v>
      </c>
      <c r="AC196">
        <v>5</v>
      </c>
    </row>
    <row r="197" spans="23:29">
      <c r="W197">
        <f t="shared" si="84"/>
        <v>1.6698392519520555</v>
      </c>
      <c r="X197">
        <f t="shared" si="76"/>
        <v>1.6698392519520555</v>
      </c>
      <c r="Y197">
        <f t="shared" si="85"/>
        <v>1.6698392519520551</v>
      </c>
      <c r="AA197">
        <f t="shared" si="83"/>
        <v>0</v>
      </c>
      <c r="AB197">
        <f t="shared" si="75"/>
        <v>0</v>
      </c>
      <c r="AC197">
        <v>5</v>
      </c>
    </row>
    <row r="198" spans="23:29">
      <c r="W198">
        <f t="shared" si="84"/>
        <v>1.471896574051875</v>
      </c>
      <c r="X198">
        <f t="shared" si="76"/>
        <v>1.471896574051875</v>
      </c>
      <c r="Y198">
        <f t="shared" si="85"/>
        <v>1.4718965740518744</v>
      </c>
      <c r="AA198">
        <f t="shared" si="83"/>
        <v>0</v>
      </c>
      <c r="AB198">
        <f t="shared" si="75"/>
        <v>0</v>
      </c>
      <c r="AC198">
        <v>5</v>
      </c>
    </row>
    <row r="199" spans="23:29">
      <c r="W199">
        <f t="shared" si="84"/>
        <v>1.2819445105252725</v>
      </c>
      <c r="X199">
        <f t="shared" si="76"/>
        <v>1.2819445105252725</v>
      </c>
      <c r="Y199">
        <f t="shared" si="85"/>
        <v>1.281944510525272</v>
      </c>
      <c r="AA199">
        <f t="shared" si="83"/>
        <v>0</v>
      </c>
      <c r="AB199">
        <f t="shared" si="75"/>
        <v>0</v>
      </c>
      <c r="AC199">
        <v>5</v>
      </c>
    </row>
    <row r="200" spans="23:29">
      <c r="W200">
        <f t="shared" si="84"/>
        <v>1.1038725047796853</v>
      </c>
      <c r="X200">
        <f t="shared" si="76"/>
        <v>1.1038725047796853</v>
      </c>
      <c r="Y200">
        <f t="shared" si="85"/>
        <v>1.1038725047796849</v>
      </c>
      <c r="AA200">
        <f t="shared" si="83"/>
        <v>0</v>
      </c>
      <c r="AB200">
        <f t="shared" si="75"/>
        <v>0</v>
      </c>
      <c r="AC200">
        <v>5</v>
      </c>
    </row>
    <row r="201" spans="23:29">
      <c r="W201">
        <f>O4*O20</f>
        <v>2.7612574341546301</v>
      </c>
      <c r="X201">
        <f t="shared" si="76"/>
        <v>2.7612574341546301</v>
      </c>
      <c r="Y201">
        <f>BA20</f>
        <v>2.7612574341546305</v>
      </c>
      <c r="AA201">
        <f t="shared" ref="AA201:AA215" si="86">AJ4-O4</f>
        <v>0</v>
      </c>
      <c r="AB201">
        <f t="shared" si="75"/>
        <v>0</v>
      </c>
      <c r="AC201">
        <v>5</v>
      </c>
    </row>
    <row r="202" spans="23:29">
      <c r="W202">
        <f t="shared" ref="W202:W215" si="87">O5*O21</f>
        <v>2.6998961578400831</v>
      </c>
      <c r="X202">
        <f t="shared" si="76"/>
        <v>2.6998961578400831</v>
      </c>
      <c r="Y202">
        <f t="shared" ref="Y202:Y215" si="88">BA21</f>
        <v>2.699896157840084</v>
      </c>
      <c r="AA202">
        <f t="shared" si="86"/>
        <v>0</v>
      </c>
      <c r="AB202">
        <f t="shared" si="75"/>
        <v>0</v>
      </c>
      <c r="AC202">
        <v>5</v>
      </c>
    </row>
    <row r="203" spans="23:29">
      <c r="W203">
        <f t="shared" si="87"/>
        <v>2.6269259914119725</v>
      </c>
      <c r="X203">
        <f t="shared" si="76"/>
        <v>2.6269259914119725</v>
      </c>
      <c r="Y203">
        <f t="shared" si="88"/>
        <v>2.6269259914119734</v>
      </c>
      <c r="AA203">
        <f t="shared" si="86"/>
        <v>0</v>
      </c>
      <c r="AB203">
        <f t="shared" si="75"/>
        <v>0</v>
      </c>
      <c r="AC203">
        <v>5</v>
      </c>
    </row>
    <row r="204" spans="23:29">
      <c r="W204">
        <f t="shared" si="87"/>
        <v>2.5410787367906664</v>
      </c>
      <c r="X204">
        <f t="shared" si="76"/>
        <v>2.5410787367906664</v>
      </c>
      <c r="Y204">
        <f t="shared" si="88"/>
        <v>2.5410787367906669</v>
      </c>
      <c r="AA204">
        <f t="shared" si="86"/>
        <v>0</v>
      </c>
      <c r="AB204">
        <f t="shared" si="75"/>
        <v>0</v>
      </c>
      <c r="AC204">
        <v>5</v>
      </c>
    </row>
    <row r="205" spans="23:29">
      <c r="W205">
        <f t="shared" si="87"/>
        <v>2.4413503719244702</v>
      </c>
      <c r="X205">
        <f t="shared" si="76"/>
        <v>2.4413503719244702</v>
      </c>
      <c r="Y205">
        <f t="shared" si="88"/>
        <v>2.4413503719244707</v>
      </c>
      <c r="AA205">
        <f t="shared" si="86"/>
        <v>0</v>
      </c>
      <c r="AB205">
        <f t="shared" si="75"/>
        <v>0</v>
      </c>
      <c r="AC205">
        <v>5</v>
      </c>
    </row>
    <row r="206" spans="23:29">
      <c r="W206">
        <f t="shared" si="87"/>
        <v>2.3271832202257956</v>
      </c>
      <c r="X206">
        <f t="shared" si="76"/>
        <v>2.3271832202257956</v>
      </c>
      <c r="Y206">
        <f t="shared" si="88"/>
        <v>2.327183220225796</v>
      </c>
      <c r="AA206">
        <f t="shared" si="86"/>
        <v>0</v>
      </c>
      <c r="AB206">
        <f t="shared" si="75"/>
        <v>0</v>
      </c>
      <c r="AC206">
        <v>5</v>
      </c>
    </row>
    <row r="207" spans="23:29">
      <c r="W207">
        <f t="shared" si="87"/>
        <v>2.1986606866355221</v>
      </c>
      <c r="X207">
        <f t="shared" si="76"/>
        <v>2.1986606866355221</v>
      </c>
      <c r="Y207">
        <f t="shared" si="88"/>
        <v>2.1986606866355229</v>
      </c>
      <c r="AA207">
        <f t="shared" si="86"/>
        <v>0</v>
      </c>
      <c r="AB207">
        <f t="shared" si="75"/>
        <v>0</v>
      </c>
      <c r="AC207">
        <v>5</v>
      </c>
    </row>
    <row r="208" spans="23:29">
      <c r="W208">
        <f t="shared" si="87"/>
        <v>2.0566811721244154</v>
      </c>
      <c r="X208">
        <f t="shared" si="76"/>
        <v>2.0566811721244154</v>
      </c>
      <c r="Y208">
        <f t="shared" si="88"/>
        <v>2.0566811721244158</v>
      </c>
      <c r="AA208">
        <f t="shared" si="86"/>
        <v>0</v>
      </c>
      <c r="AB208">
        <f t="shared" si="75"/>
        <v>0</v>
      </c>
      <c r="AC208">
        <v>5</v>
      </c>
    </row>
    <row r="209" spans="23:29">
      <c r="W209">
        <f t="shared" si="87"/>
        <v>1.9030669075104676</v>
      </c>
      <c r="X209">
        <f t="shared" si="76"/>
        <v>1.9030669075104676</v>
      </c>
      <c r="Y209">
        <f t="shared" si="88"/>
        <v>1.9030669075104683</v>
      </c>
      <c r="AA209">
        <f t="shared" si="86"/>
        <v>0</v>
      </c>
      <c r="AB209">
        <f t="shared" si="75"/>
        <v>0</v>
      </c>
      <c r="AC209">
        <v>5</v>
      </c>
    </row>
    <row r="210" spans="23:29">
      <c r="W210">
        <f t="shared" si="87"/>
        <v>1.74056282007346</v>
      </c>
      <c r="X210">
        <f t="shared" si="76"/>
        <v>1.74056282007346</v>
      </c>
      <c r="Y210">
        <f t="shared" si="88"/>
        <v>1.7405628200734602</v>
      </c>
      <c r="AA210">
        <f t="shared" si="86"/>
        <v>0</v>
      </c>
      <c r="AB210">
        <f t="shared" si="75"/>
        <v>0</v>
      </c>
      <c r="AC210">
        <v>5</v>
      </c>
    </row>
    <row r="211" spans="23:29">
      <c r="W211">
        <f t="shared" si="87"/>
        <v>1.5726959429213059</v>
      </c>
      <c r="X211">
        <f t="shared" si="76"/>
        <v>1.5726959429213059</v>
      </c>
      <c r="Y211">
        <f t="shared" si="88"/>
        <v>1.5726959429213061</v>
      </c>
      <c r="AA211">
        <f t="shared" si="86"/>
        <v>0</v>
      </c>
      <c r="AB211">
        <f t="shared" si="75"/>
        <v>0</v>
      </c>
      <c r="AC211">
        <v>5</v>
      </c>
    </row>
    <row r="212" spans="23:29">
      <c r="W212">
        <f t="shared" si="87"/>
        <v>1.4034972902699832</v>
      </c>
      <c r="X212">
        <f t="shared" si="76"/>
        <v>1.4034972902699832</v>
      </c>
      <c r="Y212">
        <f t="shared" si="88"/>
        <v>1.4034972902699838</v>
      </c>
      <c r="AA212">
        <f t="shared" si="86"/>
        <v>0</v>
      </c>
      <c r="AB212">
        <f t="shared" si="75"/>
        <v>0</v>
      </c>
      <c r="AC212">
        <v>5</v>
      </c>
    </row>
    <row r="213" spans="23:29">
      <c r="W213">
        <f t="shared" si="87"/>
        <v>1.2371267778168096</v>
      </c>
      <c r="X213">
        <f t="shared" si="76"/>
        <v>1.2371267778168096</v>
      </c>
      <c r="Y213">
        <f t="shared" si="88"/>
        <v>1.23712677781681</v>
      </c>
      <c r="AA213">
        <f t="shared" si="86"/>
        <v>0</v>
      </c>
      <c r="AB213">
        <f t="shared" si="75"/>
        <v>0</v>
      </c>
      <c r="AC213">
        <v>5</v>
      </c>
    </row>
    <row r="214" spans="23:29">
      <c r="W214">
        <f t="shared" si="87"/>
        <v>1.0774723642981887</v>
      </c>
      <c r="X214">
        <f t="shared" si="76"/>
        <v>1.0774723642981887</v>
      </c>
      <c r="Y214">
        <f t="shared" si="88"/>
        <v>1.0774723642981889</v>
      </c>
      <c r="AA214">
        <f t="shared" si="86"/>
        <v>0</v>
      </c>
      <c r="AB214">
        <f t="shared" ref="AB214:AB260" si="89">IFERROR(AA214,"")</f>
        <v>0</v>
      </c>
      <c r="AC214">
        <v>5</v>
      </c>
    </row>
    <row r="215" spans="23:29">
      <c r="W215">
        <f t="shared" si="87"/>
        <v>0.92780312083974792</v>
      </c>
      <c r="X215">
        <f t="shared" si="76"/>
        <v>0.92780312083974792</v>
      </c>
      <c r="Y215">
        <f t="shared" si="88"/>
        <v>0.92780312083974836</v>
      </c>
      <c r="AA215">
        <f t="shared" si="86"/>
        <v>0</v>
      </c>
      <c r="AB215">
        <f t="shared" si="89"/>
        <v>0</v>
      </c>
      <c r="AC215">
        <v>5</v>
      </c>
    </row>
    <row r="216" spans="23:29">
      <c r="W216">
        <f>P4*P20</f>
        <v>2.3022432113341198</v>
      </c>
      <c r="X216">
        <f t="shared" si="76"/>
        <v>2.3022432113341198</v>
      </c>
      <c r="Y216">
        <f>BB20</f>
        <v>2.3022432113341198</v>
      </c>
      <c r="AA216">
        <f t="shared" ref="AA216:AA230" si="90">AK4-P4</f>
        <v>0</v>
      </c>
      <c r="AB216">
        <f t="shared" si="89"/>
        <v>0</v>
      </c>
      <c r="AC216">
        <v>5</v>
      </c>
    </row>
    <row r="217" spans="23:29">
      <c r="W217">
        <f t="shared" ref="W217:W230" si="91">P5*P21</f>
        <v>2.2510822510822504</v>
      </c>
      <c r="X217">
        <f t="shared" ref="X217:X260" si="92">IFERROR(W217, NA())</f>
        <v>2.2510822510822504</v>
      </c>
      <c r="Y217">
        <f t="shared" ref="Y217:Y230" si="93">BB21</f>
        <v>2.2510822510822508</v>
      </c>
      <c r="AA217">
        <f t="shared" si="90"/>
        <v>0</v>
      </c>
      <c r="AB217">
        <f t="shared" si="89"/>
        <v>0</v>
      </c>
      <c r="AC217">
        <v>5</v>
      </c>
    </row>
    <row r="218" spans="23:29">
      <c r="W218">
        <f t="shared" si="91"/>
        <v>2.19024219024219</v>
      </c>
      <c r="X218">
        <f t="shared" si="92"/>
        <v>2.19024219024219</v>
      </c>
      <c r="Y218">
        <f t="shared" si="93"/>
        <v>2.1902421902421896</v>
      </c>
      <c r="AA218">
        <f t="shared" si="90"/>
        <v>0</v>
      </c>
      <c r="AB218">
        <f t="shared" si="89"/>
        <v>0</v>
      </c>
      <c r="AC218">
        <v>5</v>
      </c>
    </row>
    <row r="219" spans="23:29">
      <c r="W219">
        <f t="shared" si="91"/>
        <v>2.1186656480774126</v>
      </c>
      <c r="X219">
        <f t="shared" si="92"/>
        <v>2.1186656480774126</v>
      </c>
      <c r="Y219">
        <f t="shared" si="93"/>
        <v>2.1186656480774122</v>
      </c>
      <c r="AA219">
        <f t="shared" si="90"/>
        <v>0</v>
      </c>
      <c r="AB219">
        <f t="shared" si="89"/>
        <v>0</v>
      </c>
      <c r="AC219">
        <v>5</v>
      </c>
    </row>
    <row r="220" spans="23:29">
      <c r="W220">
        <f t="shared" si="91"/>
        <v>2.0355155049032594</v>
      </c>
      <c r="X220">
        <f t="shared" si="92"/>
        <v>2.0355155049032594</v>
      </c>
      <c r="Y220">
        <f t="shared" si="93"/>
        <v>2.0355155049032594</v>
      </c>
      <c r="AA220">
        <f t="shared" si="90"/>
        <v>0</v>
      </c>
      <c r="AB220">
        <f t="shared" si="89"/>
        <v>0</v>
      </c>
      <c r="AC220">
        <v>5</v>
      </c>
    </row>
    <row r="221" spans="23:29">
      <c r="W221">
        <f t="shared" si="91"/>
        <v>1.9403267888116369</v>
      </c>
      <c r="X221">
        <f t="shared" si="92"/>
        <v>1.9403267888116369</v>
      </c>
      <c r="Y221">
        <f t="shared" si="93"/>
        <v>1.9403267888116371</v>
      </c>
      <c r="AA221">
        <f t="shared" si="90"/>
        <v>0</v>
      </c>
      <c r="AB221">
        <f t="shared" si="89"/>
        <v>0</v>
      </c>
      <c r="AC221">
        <v>5</v>
      </c>
    </row>
    <row r="222" spans="23:29">
      <c r="W222">
        <f t="shared" si="91"/>
        <v>1.8331690400259804</v>
      </c>
      <c r="X222">
        <f t="shared" si="92"/>
        <v>1.8331690400259804</v>
      </c>
      <c r="Y222">
        <f t="shared" si="93"/>
        <v>1.8331690400259808</v>
      </c>
      <c r="AA222">
        <f t="shared" si="90"/>
        <v>0</v>
      </c>
      <c r="AB222">
        <f t="shared" si="89"/>
        <v>0</v>
      </c>
      <c r="AC222">
        <v>5</v>
      </c>
    </row>
    <row r="223" spans="23:29">
      <c r="W223">
        <f t="shared" si="91"/>
        <v>1.7147913149400968</v>
      </c>
      <c r="X223">
        <f t="shared" si="92"/>
        <v>1.7147913149400968</v>
      </c>
      <c r="Y223">
        <f t="shared" si="93"/>
        <v>1.7147913149400966</v>
      </c>
      <c r="AA223">
        <f t="shared" si="90"/>
        <v>0</v>
      </c>
      <c r="AB223">
        <f t="shared" si="89"/>
        <v>0</v>
      </c>
      <c r="AC223">
        <v>5</v>
      </c>
    </row>
    <row r="224" spans="23:29">
      <c r="W224">
        <f t="shared" si="91"/>
        <v>1.586712928080156</v>
      </c>
      <c r="X224">
        <f t="shared" si="92"/>
        <v>1.586712928080156</v>
      </c>
      <c r="Y224">
        <f t="shared" si="93"/>
        <v>1.586712928080156</v>
      </c>
      <c r="AA224">
        <f t="shared" si="90"/>
        <v>0</v>
      </c>
      <c r="AB224">
        <f t="shared" si="89"/>
        <v>0</v>
      </c>
      <c r="AC224">
        <v>5</v>
      </c>
    </row>
    <row r="225" spans="23:29">
      <c r="W225">
        <f t="shared" si="91"/>
        <v>1.4512225071261833</v>
      </c>
      <c r="X225">
        <f t="shared" si="92"/>
        <v>1.4512225071261833</v>
      </c>
      <c r="Y225">
        <f t="shared" si="93"/>
        <v>1.4512225071261831</v>
      </c>
      <c r="AA225">
        <f t="shared" si="90"/>
        <v>0</v>
      </c>
      <c r="AB225">
        <f t="shared" si="89"/>
        <v>0</v>
      </c>
      <c r="AC225">
        <v>5</v>
      </c>
    </row>
    <row r="226" spans="23:29">
      <c r="W226">
        <f t="shared" si="91"/>
        <v>1.3112607731889327</v>
      </c>
      <c r="X226">
        <f t="shared" si="92"/>
        <v>1.3112607731889327</v>
      </c>
      <c r="Y226">
        <f t="shared" si="93"/>
        <v>1.3112607731889327</v>
      </c>
      <c r="AA226">
        <f t="shared" si="90"/>
        <v>0</v>
      </c>
      <c r="AB226">
        <f t="shared" si="89"/>
        <v>0</v>
      </c>
      <c r="AC226">
        <v>5</v>
      </c>
    </row>
    <row r="227" spans="23:29">
      <c r="W227">
        <f t="shared" si="91"/>
        <v>1.1701886498095184</v>
      </c>
      <c r="X227">
        <f t="shared" si="92"/>
        <v>1.1701886498095184</v>
      </c>
      <c r="Y227">
        <f t="shared" si="93"/>
        <v>1.1701886498095186</v>
      </c>
      <c r="AA227">
        <f t="shared" si="90"/>
        <v>0</v>
      </c>
      <c r="AB227">
        <f t="shared" si="89"/>
        <v>0</v>
      </c>
      <c r="AC227">
        <v>5</v>
      </c>
    </row>
    <row r="228" spans="23:29">
      <c r="W228">
        <f t="shared" si="91"/>
        <v>1.0314745342316776</v>
      </c>
      <c r="X228">
        <f t="shared" si="92"/>
        <v>1.0314745342316776</v>
      </c>
      <c r="Y228">
        <f t="shared" si="93"/>
        <v>1.0314745342316776</v>
      </c>
      <c r="AA228">
        <f t="shared" si="90"/>
        <v>0</v>
      </c>
      <c r="AB228">
        <f t="shared" si="89"/>
        <v>0</v>
      </c>
      <c r="AC228">
        <v>5</v>
      </c>
    </row>
    <row r="229" spans="23:29">
      <c r="W229">
        <f t="shared" si="91"/>
        <v>0.89836007516810001</v>
      </c>
      <c r="X229">
        <f t="shared" si="92"/>
        <v>0.89836007516810001</v>
      </c>
      <c r="Y229">
        <f>BB33</f>
        <v>0.89836007516810013</v>
      </c>
      <c r="AA229">
        <f t="shared" si="90"/>
        <v>0</v>
      </c>
      <c r="AB229">
        <f t="shared" si="89"/>
        <v>0</v>
      </c>
      <c r="AC229">
        <v>5</v>
      </c>
    </row>
    <row r="230" spans="23:29">
      <c r="W230">
        <f t="shared" si="91"/>
        <v>0.77357091373911446</v>
      </c>
      <c r="X230">
        <f t="shared" si="92"/>
        <v>0.77357091373911446</v>
      </c>
      <c r="Y230">
        <f t="shared" si="93"/>
        <v>0.77357091373911457</v>
      </c>
      <c r="AA230">
        <f t="shared" si="90"/>
        <v>0</v>
      </c>
      <c r="AB230">
        <f t="shared" si="89"/>
        <v>0</v>
      </c>
      <c r="AC230">
        <v>5</v>
      </c>
    </row>
    <row r="231" spans="23:29">
      <c r="W231">
        <f>Q4*Q20</f>
        <v>1.9061583577712606</v>
      </c>
      <c r="X231">
        <f t="shared" si="92"/>
        <v>1.9061583577712606</v>
      </c>
      <c r="Y231">
        <f>BC20</f>
        <v>1.90615835777126</v>
      </c>
      <c r="AA231">
        <f t="shared" ref="AA231:AA245" si="94">AL4-Q4</f>
        <v>0</v>
      </c>
      <c r="AB231">
        <f t="shared" si="89"/>
        <v>0</v>
      </c>
      <c r="AC231">
        <v>5</v>
      </c>
    </row>
    <row r="232" spans="23:29">
      <c r="W232">
        <f t="shared" ref="W232:W245" si="95">Q5*Q21</f>
        <v>1.8637992831541219</v>
      </c>
      <c r="X232">
        <f t="shared" si="92"/>
        <v>1.8637992831541219</v>
      </c>
      <c r="Y232">
        <f t="shared" ref="Y232:Y245" si="96">BC21</f>
        <v>1.8637992831541212</v>
      </c>
      <c r="AA232">
        <f t="shared" si="94"/>
        <v>0</v>
      </c>
      <c r="AB232">
        <f t="shared" si="89"/>
        <v>0</v>
      </c>
      <c r="AC232">
        <v>5</v>
      </c>
    </row>
    <row r="233" spans="23:29">
      <c r="W233">
        <f t="shared" si="95"/>
        <v>1.8134263295553619</v>
      </c>
      <c r="X233">
        <f t="shared" si="92"/>
        <v>1.8134263295553619</v>
      </c>
      <c r="Y233">
        <f t="shared" si="96"/>
        <v>1.813426329555361</v>
      </c>
      <c r="AA233">
        <f t="shared" si="94"/>
        <v>0</v>
      </c>
      <c r="AB233">
        <f t="shared" si="89"/>
        <v>0</v>
      </c>
      <c r="AC233">
        <v>5</v>
      </c>
    </row>
    <row r="234" spans="23:29">
      <c r="W234">
        <f t="shared" si="95"/>
        <v>1.7541640312038795</v>
      </c>
      <c r="X234">
        <f t="shared" si="92"/>
        <v>1.7541640312038795</v>
      </c>
      <c r="Y234">
        <f t="shared" si="96"/>
        <v>1.7541640312038786</v>
      </c>
      <c r="AA234">
        <f t="shared" si="94"/>
        <v>0</v>
      </c>
      <c r="AB234">
        <f t="shared" si="89"/>
        <v>0</v>
      </c>
      <c r="AC234">
        <v>5</v>
      </c>
    </row>
    <row r="235" spans="23:29">
      <c r="W235">
        <f t="shared" si="95"/>
        <v>1.685319289005925</v>
      </c>
      <c r="X235">
        <f t="shared" si="92"/>
        <v>1.685319289005925</v>
      </c>
      <c r="Y235">
        <f t="shared" si="96"/>
        <v>1.6853192890059243</v>
      </c>
      <c r="AA235">
        <f t="shared" si="94"/>
        <v>0</v>
      </c>
      <c r="AB235">
        <f t="shared" si="89"/>
        <v>0</v>
      </c>
      <c r="AC235">
        <v>5</v>
      </c>
    </row>
    <row r="236" spans="23:29">
      <c r="W236">
        <f t="shared" si="95"/>
        <v>1.6065071262203878</v>
      </c>
      <c r="X236">
        <f t="shared" si="92"/>
        <v>1.6065071262203878</v>
      </c>
      <c r="Y236">
        <f t="shared" si="96"/>
        <v>1.6065071262203872</v>
      </c>
      <c r="AA236">
        <f t="shared" si="94"/>
        <v>0</v>
      </c>
      <c r="AB236">
        <f t="shared" si="89"/>
        <v>0</v>
      </c>
      <c r="AC236">
        <v>5</v>
      </c>
    </row>
    <row r="237" spans="23:29">
      <c r="W237">
        <f t="shared" si="95"/>
        <v>1.5177851191612961</v>
      </c>
      <c r="X237">
        <f t="shared" si="92"/>
        <v>1.5177851191612961</v>
      </c>
      <c r="Y237">
        <f t="shared" si="96"/>
        <v>1.5177851191612952</v>
      </c>
      <c r="AA237">
        <f t="shared" si="94"/>
        <v>0</v>
      </c>
      <c r="AB237">
        <f t="shared" si="89"/>
        <v>0</v>
      </c>
      <c r="AC237">
        <v>5</v>
      </c>
    </row>
    <row r="238" spans="23:29">
      <c r="W238">
        <f t="shared" si="95"/>
        <v>1.4197734543052418</v>
      </c>
      <c r="X238">
        <f t="shared" si="92"/>
        <v>1.4197734543052418</v>
      </c>
      <c r="Y238">
        <f t="shared" si="96"/>
        <v>1.4197734543052412</v>
      </c>
      <c r="AA238">
        <f t="shared" si="94"/>
        <v>0</v>
      </c>
      <c r="AB238">
        <f t="shared" si="89"/>
        <v>0</v>
      </c>
      <c r="AC238">
        <v>5</v>
      </c>
    </row>
    <row r="239" spans="23:29">
      <c r="W239">
        <f t="shared" si="95"/>
        <v>1.3137300587330325</v>
      </c>
      <c r="X239">
        <f t="shared" si="92"/>
        <v>1.3137300587330325</v>
      </c>
      <c r="Y239">
        <f t="shared" si="96"/>
        <v>1.3137300587330321</v>
      </c>
      <c r="AA239">
        <f t="shared" si="94"/>
        <v>0</v>
      </c>
      <c r="AB239">
        <f t="shared" si="89"/>
        <v>0</v>
      </c>
      <c r="AC239">
        <v>5</v>
      </c>
    </row>
    <row r="240" spans="23:29">
      <c r="W240">
        <f t="shared" si="95"/>
        <v>1.2015498177281305</v>
      </c>
      <c r="X240">
        <f t="shared" si="92"/>
        <v>1.2015498177281305</v>
      </c>
      <c r="Y240">
        <f t="shared" si="96"/>
        <v>1.2015498177281299</v>
      </c>
      <c r="AA240">
        <f t="shared" si="94"/>
        <v>0</v>
      </c>
      <c r="AB240">
        <f t="shared" si="89"/>
        <v>0</v>
      </c>
      <c r="AC240">
        <v>5</v>
      </c>
    </row>
    <row r="241" spans="23:29">
      <c r="W241">
        <f t="shared" si="95"/>
        <v>1.0856675218876113</v>
      </c>
      <c r="X241">
        <f t="shared" si="92"/>
        <v>1.0856675218876113</v>
      </c>
      <c r="Y241">
        <f t="shared" si="96"/>
        <v>1.0856675218876108</v>
      </c>
      <c r="AA241">
        <f t="shared" si="94"/>
        <v>0</v>
      </c>
      <c r="AB241">
        <f t="shared" si="89"/>
        <v>0</v>
      </c>
      <c r="AC241">
        <v>5</v>
      </c>
    </row>
    <row r="242" spans="23:29">
      <c r="W242">
        <f t="shared" si="95"/>
        <v>0.96886587134766577</v>
      </c>
      <c r="X242">
        <f t="shared" si="92"/>
        <v>0.96886587134766577</v>
      </c>
      <c r="Y242">
        <f t="shared" si="96"/>
        <v>0.96886587134766544</v>
      </c>
      <c r="AA242">
        <f t="shared" si="94"/>
        <v>0</v>
      </c>
      <c r="AB242">
        <f t="shared" si="89"/>
        <v>0</v>
      </c>
      <c r="AC242">
        <v>5</v>
      </c>
    </row>
    <row r="243" spans="23:29">
      <c r="W243">
        <f t="shared" si="95"/>
        <v>0.85401654984773312</v>
      </c>
      <c r="X243">
        <f t="shared" si="92"/>
        <v>0.85401654984773312</v>
      </c>
      <c r="Y243">
        <f t="shared" si="96"/>
        <v>0.85401654984773268</v>
      </c>
      <c r="AA243">
        <f t="shared" si="94"/>
        <v>0</v>
      </c>
      <c r="AB243">
        <f t="shared" si="89"/>
        <v>0</v>
      </c>
      <c r="AC243">
        <v>5</v>
      </c>
    </row>
    <row r="244" spans="23:29">
      <c r="W244">
        <f t="shared" si="95"/>
        <v>0.74380350309616894</v>
      </c>
      <c r="X244">
        <f t="shared" si="92"/>
        <v>0.74380350309616894</v>
      </c>
      <c r="Y244">
        <f t="shared" si="96"/>
        <v>0.74380350309616861</v>
      </c>
      <c r="AA244">
        <f t="shared" si="94"/>
        <v>0</v>
      </c>
      <c r="AB244">
        <f t="shared" si="89"/>
        <v>0</v>
      </c>
      <c r="AC244">
        <v>5</v>
      </c>
    </row>
    <row r="245" spans="23:29">
      <c r="W245">
        <f t="shared" si="95"/>
        <v>0.64048344470872931</v>
      </c>
      <c r="X245">
        <f t="shared" si="92"/>
        <v>0.64048344470872931</v>
      </c>
      <c r="Y245">
        <f t="shared" si="96"/>
        <v>0.64048344470872909</v>
      </c>
      <c r="AA245">
        <f t="shared" si="94"/>
        <v>0</v>
      </c>
      <c r="AB245">
        <f t="shared" si="89"/>
        <v>0</v>
      </c>
      <c r="AC245">
        <v>5</v>
      </c>
    </row>
    <row r="246" spans="23:29">
      <c r="W246">
        <f>R4*R20</f>
        <v>1.5687851971037812</v>
      </c>
      <c r="X246">
        <f t="shared" si="92"/>
        <v>1.5687851971037812</v>
      </c>
      <c r="Y246">
        <f>BD20</f>
        <v>1.5687851971037809</v>
      </c>
      <c r="AA246">
        <f t="shared" ref="AA246:AA260" si="97">AM4-R4</f>
        <v>0</v>
      </c>
      <c r="AB246">
        <f t="shared" si="89"/>
        <v>0</v>
      </c>
      <c r="AC246">
        <v>5</v>
      </c>
    </row>
    <row r="247" spans="23:29">
      <c r="W247">
        <f t="shared" ref="W247:W260" si="98">R5*R21</f>
        <v>1.5339233038348083</v>
      </c>
      <c r="X247">
        <f t="shared" si="92"/>
        <v>1.5339233038348083</v>
      </c>
      <c r="Y247">
        <f t="shared" ref="Y247:Y260" si="99">BD21</f>
        <v>1.5339233038348081</v>
      </c>
      <c r="AA247">
        <f t="shared" si="97"/>
        <v>0</v>
      </c>
      <c r="AB247">
        <f t="shared" si="89"/>
        <v>0</v>
      </c>
      <c r="AC247">
        <v>5</v>
      </c>
    </row>
    <row r="248" spans="23:29">
      <c r="W248">
        <f t="shared" si="98"/>
        <v>1.4924659172446784</v>
      </c>
      <c r="X248">
        <f t="shared" si="92"/>
        <v>1.4924659172446784</v>
      </c>
      <c r="Y248">
        <f t="shared" si="99"/>
        <v>1.4924659172446781</v>
      </c>
      <c r="AA248">
        <f t="shared" si="97"/>
        <v>0</v>
      </c>
      <c r="AB248">
        <f t="shared" si="89"/>
        <v>0</v>
      </c>
      <c r="AC248">
        <v>5</v>
      </c>
    </row>
    <row r="249" spans="23:29">
      <c r="W249">
        <f t="shared" si="98"/>
        <v>1.4436925212562903</v>
      </c>
      <c r="X249">
        <f t="shared" si="92"/>
        <v>1.4436925212562903</v>
      </c>
      <c r="Y249">
        <f t="shared" si="99"/>
        <v>1.4436925212562901</v>
      </c>
      <c r="AA249">
        <f t="shared" si="97"/>
        <v>0</v>
      </c>
      <c r="AB249">
        <f t="shared" si="89"/>
        <v>0</v>
      </c>
      <c r="AC249">
        <v>5</v>
      </c>
    </row>
    <row r="250" spans="23:29">
      <c r="W250">
        <f t="shared" si="98"/>
        <v>1.3870326891818676</v>
      </c>
      <c r="X250">
        <f t="shared" si="92"/>
        <v>1.3870326891818676</v>
      </c>
      <c r="Y250">
        <f t="shared" si="99"/>
        <v>1.3870326891818672</v>
      </c>
      <c r="AA250">
        <f t="shared" si="97"/>
        <v>0</v>
      </c>
      <c r="AB250">
        <f t="shared" si="89"/>
        <v>0</v>
      </c>
      <c r="AC250">
        <v>5</v>
      </c>
    </row>
    <row r="251" spans="23:29">
      <c r="W251">
        <f t="shared" si="98"/>
        <v>1.3221695817566026</v>
      </c>
      <c r="X251">
        <f t="shared" si="92"/>
        <v>1.3221695817566026</v>
      </c>
      <c r="Y251">
        <f t="shared" si="99"/>
        <v>1.3221695817566022</v>
      </c>
      <c r="AA251">
        <f t="shared" si="97"/>
        <v>0</v>
      </c>
      <c r="AB251">
        <f t="shared" si="89"/>
        <v>0</v>
      </c>
      <c r="AC251">
        <v>5</v>
      </c>
    </row>
    <row r="252" spans="23:29">
      <c r="W252">
        <f t="shared" si="98"/>
        <v>1.249150584796465</v>
      </c>
      <c r="X252">
        <f t="shared" si="92"/>
        <v>1.249150584796465</v>
      </c>
      <c r="Y252">
        <f t="shared" si="99"/>
        <v>1.2491505847964648</v>
      </c>
      <c r="AA252">
        <f t="shared" si="97"/>
        <v>0</v>
      </c>
      <c r="AB252">
        <f t="shared" si="89"/>
        <v>0</v>
      </c>
      <c r="AC252">
        <v>5</v>
      </c>
    </row>
    <row r="253" spans="23:29">
      <c r="W253">
        <f t="shared" si="98"/>
        <v>1.1684861172600662</v>
      </c>
      <c r="X253">
        <f t="shared" si="92"/>
        <v>1.1684861172600662</v>
      </c>
      <c r="Y253">
        <f t="shared" si="99"/>
        <v>1.168486117260066</v>
      </c>
      <c r="AA253">
        <f t="shared" si="97"/>
        <v>0</v>
      </c>
      <c r="AB253">
        <f t="shared" si="89"/>
        <v>0</v>
      </c>
      <c r="AC253">
        <v>5</v>
      </c>
    </row>
    <row r="254" spans="23:29">
      <c r="W254">
        <f t="shared" si="98"/>
        <v>1.0812114642670094</v>
      </c>
      <c r="X254">
        <f t="shared" si="92"/>
        <v>1.0812114642670094</v>
      </c>
      <c r="Y254">
        <f t="shared" si="99"/>
        <v>1.081211464267009</v>
      </c>
      <c r="AA254">
        <f t="shared" si="97"/>
        <v>0</v>
      </c>
      <c r="AB254">
        <f t="shared" si="89"/>
        <v>0</v>
      </c>
      <c r="AC254">
        <v>5</v>
      </c>
    </row>
    <row r="255" spans="23:29">
      <c r="W255">
        <f t="shared" si="98"/>
        <v>0.98888613317447915</v>
      </c>
      <c r="X255">
        <f t="shared" si="92"/>
        <v>0.98888613317447915</v>
      </c>
      <c r="Y255">
        <f t="shared" si="99"/>
        <v>0.98888613317447882</v>
      </c>
      <c r="AA255">
        <f t="shared" si="97"/>
        <v>0</v>
      </c>
      <c r="AB255">
        <f t="shared" si="89"/>
        <v>0</v>
      </c>
      <c r="AC255">
        <v>5</v>
      </c>
    </row>
    <row r="256" spans="23:29">
      <c r="W256">
        <f t="shared" si="98"/>
        <v>0.89351397819068901</v>
      </c>
      <c r="X256">
        <f t="shared" si="92"/>
        <v>0.89351397819068901</v>
      </c>
      <c r="Y256">
        <f t="shared" si="99"/>
        <v>0.89351397819068878</v>
      </c>
      <c r="AA256">
        <f t="shared" si="97"/>
        <v>0</v>
      </c>
      <c r="AB256">
        <f t="shared" si="89"/>
        <v>0</v>
      </c>
      <c r="AC256">
        <v>5</v>
      </c>
    </row>
    <row r="257" spans="23:29">
      <c r="W257">
        <f t="shared" si="98"/>
        <v>0.79738518615338883</v>
      </c>
      <c r="X257">
        <f t="shared" si="92"/>
        <v>0.79738518615338883</v>
      </c>
      <c r="Y257">
        <f t="shared" si="99"/>
        <v>0.79738518615338871</v>
      </c>
      <c r="AA257">
        <f t="shared" si="97"/>
        <v>0</v>
      </c>
      <c r="AB257">
        <f t="shared" si="89"/>
        <v>0</v>
      </c>
      <c r="AC257">
        <v>5</v>
      </c>
    </row>
    <row r="258" spans="23:29">
      <c r="W258">
        <f t="shared" si="98"/>
        <v>0.70286317819326716</v>
      </c>
      <c r="X258">
        <f t="shared" si="92"/>
        <v>0.70286317819326716</v>
      </c>
      <c r="Y258">
        <f t="shared" si="99"/>
        <v>0.70286317819326705</v>
      </c>
      <c r="AA258">
        <f t="shared" si="97"/>
        <v>0</v>
      </c>
      <c r="AB258">
        <f t="shared" si="89"/>
        <v>0</v>
      </c>
      <c r="AC258">
        <v>5</v>
      </c>
    </row>
    <row r="259" spans="23:29">
      <c r="W259">
        <f t="shared" si="98"/>
        <v>0.61215686538003289</v>
      </c>
      <c r="X259">
        <f t="shared" si="92"/>
        <v>0.61215686538003289</v>
      </c>
      <c r="Y259">
        <f t="shared" si="99"/>
        <v>0.61215686538003278</v>
      </c>
      <c r="AA259">
        <f t="shared" si="97"/>
        <v>0</v>
      </c>
      <c r="AB259">
        <f t="shared" si="89"/>
        <v>0</v>
      </c>
      <c r="AC259">
        <v>5</v>
      </c>
    </row>
    <row r="260" spans="23:29">
      <c r="W260">
        <f t="shared" si="98"/>
        <v>0.52712354299037012</v>
      </c>
      <c r="X260">
        <f t="shared" si="92"/>
        <v>0.52712354299037012</v>
      </c>
      <c r="Y260">
        <f t="shared" si="99"/>
        <v>0.52712354299037001</v>
      </c>
      <c r="AA260">
        <f t="shared" si="97"/>
        <v>0</v>
      </c>
      <c r="AB260">
        <f t="shared" si="89"/>
        <v>0</v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2018-01-05T21:56:57Z</dcterms:modified>
</cp:coreProperties>
</file>