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61731a\Dropbox\CURTIN\Research\Papers\Borneo paper\Excel spreadsheets with data and orginal figures\Data for upload\"/>
    </mc:Choice>
  </mc:AlternateContent>
  <bookViews>
    <workbookView xWindow="0" yWindow="0" windowWidth="28800" windowHeight="10800"/>
  </bookViews>
  <sheets>
    <sheet name="Benthic cover" sheetId="1" r:id="rId1"/>
    <sheet name="Coral health site" sheetId="2" r:id="rId2"/>
    <sheet name="Bleaching recovery" sheetId="3" r:id="rId3"/>
    <sheet name="Chlorophyll a" sheetId="4" r:id="rId4"/>
    <sheet name="Symbiont counts" sheetId="5" r:id="rId5"/>
    <sheet name="Cell degradation" sheetId="6" r:id="rId6"/>
  </sheets>
  <externalReferences>
    <externalReference r:id="rId7"/>
    <externalReference r:id="rId8"/>
    <externalReference r:id="rId9"/>
    <externalReference r:id="rId1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6" i="6" l="1"/>
  <c r="F236" i="6" s="1"/>
  <c r="E231" i="6"/>
  <c r="F230" i="6" s="1"/>
  <c r="E226" i="6"/>
  <c r="F226" i="6" s="1"/>
  <c r="F222" i="6"/>
  <c r="E221" i="6"/>
  <c r="F220" i="6" s="1"/>
  <c r="E216" i="6"/>
  <c r="F216" i="6" s="1"/>
  <c r="F214" i="6"/>
  <c r="F212" i="6"/>
  <c r="E211" i="6"/>
  <c r="F210" i="6" s="1"/>
  <c r="F207" i="6"/>
  <c r="E206" i="6"/>
  <c r="F206" i="6" s="1"/>
  <c r="E201" i="6"/>
  <c r="F200" i="6" s="1"/>
  <c r="F197" i="6"/>
  <c r="E196" i="6"/>
  <c r="F196" i="6" s="1"/>
  <c r="F192" i="6"/>
  <c r="E191" i="6"/>
  <c r="F190" i="6" s="1"/>
  <c r="E186" i="6"/>
  <c r="F186" i="6" s="1"/>
  <c r="F184" i="6"/>
  <c r="F182" i="6"/>
  <c r="E181" i="6"/>
  <c r="F180" i="6" s="1"/>
  <c r="E176" i="6"/>
  <c r="F176" i="6" s="1"/>
  <c r="F174" i="6"/>
  <c r="E171" i="6"/>
  <c r="F170" i="6" s="1"/>
  <c r="F167" i="6"/>
  <c r="E166" i="6"/>
  <c r="F166" i="6" s="1"/>
  <c r="E161" i="6"/>
  <c r="E156" i="6"/>
  <c r="F156" i="6" s="1"/>
  <c r="E151" i="6"/>
  <c r="F150" i="6" s="1"/>
  <c r="F147" i="6"/>
  <c r="E146" i="6"/>
  <c r="F146" i="6" s="1"/>
  <c r="F142" i="6"/>
  <c r="E141" i="6"/>
  <c r="F140" i="6" s="1"/>
  <c r="E136" i="6"/>
  <c r="F136" i="6" s="1"/>
  <c r="F132" i="6"/>
  <c r="E131" i="6"/>
  <c r="F130" i="6" s="1"/>
  <c r="E126" i="6"/>
  <c r="F126" i="6" s="1"/>
  <c r="F124" i="6"/>
  <c r="F122" i="6"/>
  <c r="E121" i="6"/>
  <c r="F120" i="6" s="1"/>
  <c r="E116" i="6"/>
  <c r="F116" i="6" s="1"/>
  <c r="E111" i="6"/>
  <c r="F110" i="6" s="1"/>
  <c r="E106" i="6"/>
  <c r="E101" i="6"/>
  <c r="F101" i="6" s="1"/>
  <c r="F100" i="6"/>
  <c r="F99" i="6"/>
  <c r="F97" i="6"/>
  <c r="E96" i="6"/>
  <c r="E91" i="6"/>
  <c r="F91" i="6" s="1"/>
  <c r="E86" i="6"/>
  <c r="F85" i="6" s="1"/>
  <c r="E81" i="6"/>
  <c r="F81" i="6" s="1"/>
  <c r="F77" i="6"/>
  <c r="E76" i="6"/>
  <c r="F75" i="6" s="1"/>
  <c r="E71" i="6"/>
  <c r="F71" i="6" s="1"/>
  <c r="F67" i="6"/>
  <c r="E66" i="6"/>
  <c r="F65" i="6" s="1"/>
  <c r="E61" i="6"/>
  <c r="F61" i="6" s="1"/>
  <c r="F57" i="6"/>
  <c r="E56" i="6"/>
  <c r="F55" i="6" s="1"/>
  <c r="E51" i="6"/>
  <c r="F51" i="6" s="1"/>
  <c r="F47" i="6"/>
  <c r="E46" i="6"/>
  <c r="F45" i="6" s="1"/>
  <c r="E41" i="6"/>
  <c r="F41" i="6" s="1"/>
  <c r="F37" i="6"/>
  <c r="E36" i="6"/>
  <c r="F35" i="6" s="1"/>
  <c r="E31" i="6"/>
  <c r="F31" i="6" s="1"/>
  <c r="F27" i="6"/>
  <c r="E26" i="6"/>
  <c r="F25" i="6" s="1"/>
  <c r="E21" i="6"/>
  <c r="F21" i="6" s="1"/>
  <c r="F19" i="6"/>
  <c r="F17" i="6"/>
  <c r="E16" i="6"/>
  <c r="F16" i="6" s="1"/>
  <c r="F12" i="6"/>
  <c r="E11" i="6"/>
  <c r="F11" i="6" s="1"/>
  <c r="E6" i="6"/>
  <c r="F160" i="6" s="1"/>
  <c r="F7" i="6" l="1"/>
  <c r="F14" i="6"/>
  <c r="F29" i="6"/>
  <c r="F39" i="6"/>
  <c r="F49" i="6"/>
  <c r="F59" i="6"/>
  <c r="F69" i="6"/>
  <c r="F79" i="6"/>
  <c r="F87" i="6"/>
  <c r="F117" i="6"/>
  <c r="F134" i="6"/>
  <c r="F224" i="6"/>
  <c r="F232" i="6"/>
  <c r="F2" i="6"/>
  <c r="F9" i="6"/>
  <c r="F22" i="6"/>
  <c r="F89" i="6"/>
  <c r="F98" i="6"/>
  <c r="F112" i="6"/>
  <c r="F127" i="6"/>
  <c r="F144" i="6"/>
  <c r="F152" i="6"/>
  <c r="F162" i="6"/>
  <c r="F177" i="6"/>
  <c r="F194" i="6"/>
  <c r="F202" i="6"/>
  <c r="F217" i="6"/>
  <c r="F234" i="6"/>
  <c r="F4" i="6"/>
  <c r="F82" i="6"/>
  <c r="F104" i="6"/>
  <c r="F114" i="6"/>
  <c r="F137" i="6"/>
  <c r="F154" i="6"/>
  <c r="F164" i="6"/>
  <c r="F172" i="6"/>
  <c r="F187" i="6"/>
  <c r="F204" i="6"/>
  <c r="F227" i="6"/>
  <c r="F157" i="6"/>
  <c r="F3" i="6"/>
  <c r="F8" i="6"/>
  <c r="F13" i="6"/>
  <c r="F20" i="6"/>
  <c r="F23" i="6"/>
  <c r="F26" i="6"/>
  <c r="F30" i="6"/>
  <c r="F33" i="6"/>
  <c r="F36" i="6"/>
  <c r="F40" i="6"/>
  <c r="F43" i="6"/>
  <c r="F46" i="6"/>
  <c r="F50" i="6"/>
  <c r="F53" i="6"/>
  <c r="F56" i="6"/>
  <c r="F60" i="6"/>
  <c r="F63" i="6"/>
  <c r="F66" i="6"/>
  <c r="F70" i="6"/>
  <c r="F73" i="6"/>
  <c r="F76" i="6"/>
  <c r="F80" i="6"/>
  <c r="F83" i="6"/>
  <c r="F86" i="6"/>
  <c r="F90" i="6"/>
  <c r="F105" i="6"/>
  <c r="F108" i="6"/>
  <c r="F111" i="6"/>
  <c r="F115" i="6"/>
  <c r="F118" i="6"/>
  <c r="F121" i="6"/>
  <c r="F125" i="6"/>
  <c r="F128" i="6"/>
  <c r="F131" i="6"/>
  <c r="F135" i="6"/>
  <c r="F138" i="6"/>
  <c r="F141" i="6"/>
  <c r="F145" i="6"/>
  <c r="F148" i="6"/>
  <c r="F151" i="6"/>
  <c r="F155" i="6"/>
  <c r="F158" i="6"/>
  <c r="F161" i="6"/>
  <c r="F165" i="6"/>
  <c r="F168" i="6"/>
  <c r="F171" i="6"/>
  <c r="F175" i="6"/>
  <c r="F178" i="6"/>
  <c r="F181" i="6"/>
  <c r="F185" i="6"/>
  <c r="F188" i="6"/>
  <c r="F191" i="6"/>
  <c r="F195" i="6"/>
  <c r="F198" i="6"/>
  <c r="F201" i="6"/>
  <c r="F205" i="6"/>
  <c r="F208" i="6"/>
  <c r="F211" i="6"/>
  <c r="F215" i="6"/>
  <c r="F218" i="6"/>
  <c r="F221" i="6"/>
  <c r="F225" i="6"/>
  <c r="F228" i="6"/>
  <c r="F231" i="6"/>
  <c r="F235" i="6"/>
  <c r="F42" i="6"/>
  <c r="F72" i="6"/>
  <c r="F24" i="6"/>
  <c r="F34" i="6"/>
  <c r="F44" i="6"/>
  <c r="F54" i="6"/>
  <c r="F64" i="6"/>
  <c r="F74" i="6"/>
  <c r="F84" i="6"/>
  <c r="F109" i="6"/>
  <c r="F119" i="6"/>
  <c r="F129" i="6"/>
  <c r="F139" i="6"/>
  <c r="F149" i="6"/>
  <c r="F159" i="6"/>
  <c r="F169" i="6"/>
  <c r="F179" i="6"/>
  <c r="F189" i="6"/>
  <c r="F199" i="6"/>
  <c r="F209" i="6"/>
  <c r="F219" i="6"/>
  <c r="F229" i="6"/>
  <c r="F32" i="6"/>
  <c r="F52" i="6"/>
  <c r="F62" i="6"/>
  <c r="F107" i="6"/>
  <c r="F5" i="6"/>
  <c r="F6" i="6"/>
  <c r="F10" i="6"/>
  <c r="F15" i="6"/>
  <c r="F18" i="6"/>
  <c r="F28" i="6"/>
  <c r="F38" i="6"/>
  <c r="F48" i="6"/>
  <c r="F58" i="6"/>
  <c r="F68" i="6"/>
  <c r="F78" i="6"/>
  <c r="F88" i="6"/>
  <c r="F103" i="6"/>
  <c r="F106" i="6"/>
  <c r="F113" i="6"/>
  <c r="F123" i="6"/>
  <c r="F133" i="6"/>
  <c r="F143" i="6"/>
  <c r="F153" i="6"/>
  <c r="F163" i="6"/>
  <c r="F173" i="6"/>
  <c r="F183" i="6"/>
  <c r="F193" i="6"/>
  <c r="F203" i="6"/>
  <c r="F213" i="6"/>
  <c r="F223" i="6"/>
  <c r="F233" i="6"/>
  <c r="D48" i="5" l="1"/>
  <c r="E48" i="5" s="1"/>
  <c r="G48" i="5" s="1"/>
  <c r="I48" i="5" s="1"/>
  <c r="D47" i="5"/>
  <c r="E47" i="5" s="1"/>
  <c r="G47" i="5" s="1"/>
  <c r="I47" i="5" s="1"/>
  <c r="D44" i="5"/>
  <c r="E44" i="5" s="1"/>
  <c r="G44" i="5" s="1"/>
  <c r="I44" i="5" s="1"/>
  <c r="D42" i="5"/>
  <c r="E42" i="5" s="1"/>
  <c r="G42" i="5" s="1"/>
  <c r="I42" i="5" s="1"/>
  <c r="D41" i="5"/>
  <c r="E41" i="5" s="1"/>
  <c r="G41" i="5" s="1"/>
  <c r="I41" i="5" s="1"/>
  <c r="D40" i="5"/>
  <c r="E40" i="5" s="1"/>
  <c r="G40" i="5" s="1"/>
  <c r="I40" i="5" s="1"/>
  <c r="D39" i="5"/>
  <c r="E39" i="5" s="1"/>
  <c r="G39" i="5" s="1"/>
  <c r="I39" i="5" s="1"/>
  <c r="D37" i="5"/>
  <c r="E37" i="5" s="1"/>
  <c r="G37" i="5" s="1"/>
  <c r="I37" i="5" s="1"/>
  <c r="D35" i="5"/>
  <c r="E35" i="5" s="1"/>
  <c r="G35" i="5" s="1"/>
  <c r="I35" i="5" s="1"/>
  <c r="D34" i="5"/>
  <c r="E34" i="5" s="1"/>
  <c r="G34" i="5" s="1"/>
  <c r="I34" i="5" s="1"/>
  <c r="D33" i="5"/>
  <c r="E33" i="5" s="1"/>
  <c r="G33" i="5" s="1"/>
  <c r="I33" i="5" s="1"/>
  <c r="D32" i="5"/>
  <c r="E32" i="5" s="1"/>
  <c r="G32" i="5" s="1"/>
  <c r="I32" i="5" s="1"/>
  <c r="D31" i="5"/>
  <c r="E31" i="5" s="1"/>
  <c r="G31" i="5" s="1"/>
  <c r="I31" i="5" s="1"/>
  <c r="D29" i="5"/>
  <c r="E29" i="5" s="1"/>
  <c r="G29" i="5" s="1"/>
  <c r="I29" i="5" s="1"/>
  <c r="D28" i="5"/>
  <c r="E28" i="5" s="1"/>
  <c r="G28" i="5" s="1"/>
  <c r="I28" i="5" s="1"/>
  <c r="D27" i="5"/>
  <c r="E27" i="5" s="1"/>
  <c r="G27" i="5" s="1"/>
  <c r="I27" i="5" s="1"/>
  <c r="D26" i="5"/>
  <c r="E26" i="5" s="1"/>
  <c r="G26" i="5" s="1"/>
  <c r="I26" i="5" s="1"/>
  <c r="D22" i="5"/>
  <c r="E22" i="5" s="1"/>
  <c r="G22" i="5" s="1"/>
  <c r="I22" i="5" s="1"/>
  <c r="D21" i="5"/>
  <c r="E21" i="5" s="1"/>
  <c r="G21" i="5" s="1"/>
  <c r="I21" i="5" s="1"/>
  <c r="D20" i="5"/>
  <c r="E20" i="5" s="1"/>
  <c r="G20" i="5" s="1"/>
  <c r="I20" i="5" s="1"/>
  <c r="D19" i="5"/>
  <c r="E19" i="5" s="1"/>
  <c r="G19" i="5" s="1"/>
  <c r="I19" i="5" s="1"/>
  <c r="D18" i="5"/>
  <c r="E18" i="5" s="1"/>
  <c r="G18" i="5" s="1"/>
  <c r="I18" i="5" s="1"/>
  <c r="D15" i="5"/>
  <c r="E15" i="5" s="1"/>
  <c r="G15" i="5" s="1"/>
  <c r="I15" i="5" s="1"/>
  <c r="D14" i="5"/>
  <c r="E14" i="5" s="1"/>
  <c r="G14" i="5" s="1"/>
  <c r="I14" i="5" s="1"/>
  <c r="D12" i="5"/>
  <c r="E12" i="5" s="1"/>
  <c r="G12" i="5" s="1"/>
  <c r="I12" i="5" s="1"/>
  <c r="D11" i="5"/>
  <c r="E11" i="5" s="1"/>
  <c r="G11" i="5" s="1"/>
  <c r="I11" i="5" s="1"/>
  <c r="D10" i="5"/>
  <c r="E10" i="5" s="1"/>
  <c r="G10" i="5" s="1"/>
  <c r="I10" i="5" s="1"/>
  <c r="D8" i="5"/>
  <c r="E8" i="5" s="1"/>
  <c r="G8" i="5" s="1"/>
  <c r="I8" i="5" s="1"/>
  <c r="D7" i="5"/>
  <c r="E7" i="5" s="1"/>
  <c r="G7" i="5" s="1"/>
  <c r="I7" i="5" s="1"/>
  <c r="E2" i="5"/>
  <c r="G2" i="5" s="1"/>
  <c r="I2" i="5" s="1"/>
  <c r="D2" i="5"/>
</calcChain>
</file>

<file path=xl/sharedStrings.xml><?xml version="1.0" encoding="utf-8"?>
<sst xmlns="http://schemas.openxmlformats.org/spreadsheetml/2006/main" count="890" uniqueCount="175">
  <si>
    <t>Site</t>
  </si>
  <si>
    <t>Coral species</t>
  </si>
  <si>
    <t>Average count</t>
  </si>
  <si>
    <t>Number per ml</t>
  </si>
  <si>
    <t>Density per 40 ml</t>
  </si>
  <si>
    <t>Total slurry vol (cm3)</t>
  </si>
  <si>
    <t>Density per fragment</t>
  </si>
  <si>
    <t>SA (cm2)</t>
  </si>
  <si>
    <t>Density per cm2</t>
  </si>
  <si>
    <t>Anenome</t>
  </si>
  <si>
    <t>Acropora</t>
  </si>
  <si>
    <t>EG</t>
  </si>
  <si>
    <t>AG</t>
  </si>
  <si>
    <t>Anemones 1</t>
  </si>
  <si>
    <t>Siwa</t>
  </si>
  <si>
    <t>Anemones 3</t>
  </si>
  <si>
    <t>Anemones 4</t>
  </si>
  <si>
    <t>Anemones 5</t>
  </si>
  <si>
    <t>Anemones 7</t>
  </si>
  <si>
    <t>Montipora</t>
  </si>
  <si>
    <t>Anemones 10</t>
  </si>
  <si>
    <t>Anemones 16</t>
  </si>
  <si>
    <t>Anemones 9</t>
  </si>
  <si>
    <t>Anemones 11</t>
  </si>
  <si>
    <t>Pachyseris</t>
  </si>
  <si>
    <t>Anemones 12</t>
  </si>
  <si>
    <t>Anemones 17</t>
  </si>
  <si>
    <t>Anemones 18</t>
  </si>
  <si>
    <t>EG 1</t>
  </si>
  <si>
    <t>EG 15</t>
  </si>
  <si>
    <t>EG 2</t>
  </si>
  <si>
    <t>EG 20</t>
  </si>
  <si>
    <t>EG 5</t>
  </si>
  <si>
    <t>EG 16</t>
  </si>
  <si>
    <t>EG 17</t>
  </si>
  <si>
    <t>EG 18</t>
  </si>
  <si>
    <t>EG 19</t>
  </si>
  <si>
    <t>EG 4</t>
  </si>
  <si>
    <t>Siwa 1</t>
  </si>
  <si>
    <t>Siwa 16</t>
  </si>
  <si>
    <t>Siwa 17</t>
  </si>
  <si>
    <t>Siwa 21</t>
  </si>
  <si>
    <t>Siwa 22</t>
  </si>
  <si>
    <t>Siwa 23</t>
  </si>
  <si>
    <t>Siwa 3</t>
  </si>
  <si>
    <t>Siwa 4</t>
  </si>
  <si>
    <t>Siwa 5</t>
  </si>
  <si>
    <t>Siwa 1.3</t>
  </si>
  <si>
    <t>Siwa 14</t>
  </si>
  <si>
    <t>Siwa 19</t>
  </si>
  <si>
    <t>Siwa 24</t>
  </si>
  <si>
    <t>Siwa 1.1</t>
  </si>
  <si>
    <t>Siwa 1.2</t>
  </si>
  <si>
    <t>Siwa 18</t>
  </si>
  <si>
    <t>Siwa 25</t>
  </si>
  <si>
    <t>Genus</t>
  </si>
  <si>
    <t>µg/cm2</t>
  </si>
  <si>
    <t>Anemones</t>
  </si>
  <si>
    <t>Sample nr</t>
  </si>
  <si>
    <t>coral genus</t>
  </si>
  <si>
    <t>grade</t>
  </si>
  <si>
    <t>Sum of cells</t>
  </si>
  <si>
    <t>Pentage (%)</t>
  </si>
  <si>
    <t>Anemone 6</t>
  </si>
  <si>
    <t>Anemones 19</t>
  </si>
  <si>
    <t>Anemones 2</t>
  </si>
  <si>
    <t>Anemones 20</t>
  </si>
  <si>
    <t>Anemones 8</t>
  </si>
  <si>
    <t>EG 3</t>
  </si>
  <si>
    <t>Siwa 1.5</t>
  </si>
  <si>
    <t xml:space="preserve">Siwa 2 </t>
  </si>
  <si>
    <t>Location</t>
  </si>
  <si>
    <t>Size of colony</t>
  </si>
  <si>
    <t>Bleached (cm2)</t>
  </si>
  <si>
    <t>Bleaching scale (2016)</t>
  </si>
  <si>
    <t>Bleaching scale (2017)</t>
  </si>
  <si>
    <t>Recovery</t>
  </si>
  <si>
    <t>Diploastrea</t>
  </si>
  <si>
    <t>&gt;1 m2</t>
  </si>
  <si>
    <t>0-20%</t>
  </si>
  <si>
    <t>0.2 to 0.5 m2</t>
  </si>
  <si>
    <t>20-50%</t>
  </si>
  <si>
    <t>Pale</t>
  </si>
  <si>
    <t>0.5 to 1 m2</t>
  </si>
  <si>
    <t>50-80%</t>
  </si>
  <si>
    <t>Porites</t>
  </si>
  <si>
    <t>80-100%</t>
  </si>
  <si>
    <t>Year</t>
  </si>
  <si>
    <t>Transect</t>
  </si>
  <si>
    <t>Whole BL</t>
  </si>
  <si>
    <t>Partial BL</t>
  </si>
  <si>
    <t>Focal BL</t>
  </si>
  <si>
    <t>Non Focal</t>
  </si>
  <si>
    <t>Scars</t>
  </si>
  <si>
    <t>Pigmentation</t>
  </si>
  <si>
    <t>Trematodiasis</t>
  </si>
  <si>
    <t>Disease</t>
  </si>
  <si>
    <t>Mucus</t>
  </si>
  <si>
    <t>Healthy</t>
  </si>
  <si>
    <t>Bioerosion</t>
  </si>
  <si>
    <t>Percentage of all corals per transect in 2016 and 2017 at the 3 reef sites</t>
  </si>
  <si>
    <t>Hard Coral</t>
  </si>
  <si>
    <t>Soft Corals</t>
  </si>
  <si>
    <t>Algae</t>
  </si>
  <si>
    <t>Sponges</t>
  </si>
  <si>
    <t>Unidentified</t>
  </si>
  <si>
    <t>Other</t>
  </si>
  <si>
    <t>Tape, Wand, Shadow</t>
  </si>
  <si>
    <t>Abiotic</t>
  </si>
  <si>
    <t>Acropora (ACR)</t>
  </si>
  <si>
    <t>Alveopora (ALV)</t>
  </si>
  <si>
    <t>Astreopora (ASTR)</t>
  </si>
  <si>
    <t>Caulastrea (CAUL)</t>
  </si>
  <si>
    <t>Coscinaraea (COSCI)</t>
  </si>
  <si>
    <t>Ctenactis (CTEN)</t>
  </si>
  <si>
    <t>Cyphastrea (CYPH)</t>
  </si>
  <si>
    <t>Diploastrea (DIPL)</t>
  </si>
  <si>
    <t>Echinophyllia (EPHYL)</t>
  </si>
  <si>
    <t>Echinopora (EPOR)</t>
  </si>
  <si>
    <t>Euphyllia (EUPH)</t>
  </si>
  <si>
    <t>Favia (FV)</t>
  </si>
  <si>
    <t>Favites (FVT)</t>
  </si>
  <si>
    <t>Fungia (FUN)</t>
  </si>
  <si>
    <t>Galaxea (GAL)</t>
  </si>
  <si>
    <t>Gardinoseris (GARD)</t>
  </si>
  <si>
    <t>Goniastrea (GONIA)</t>
  </si>
  <si>
    <t>Goniopora (GONIO)</t>
  </si>
  <si>
    <t>Heliofungia (HELIO)</t>
  </si>
  <si>
    <t>Herpolitha (HERP)</t>
  </si>
  <si>
    <t>Hydnophora (HYDN)</t>
  </si>
  <si>
    <t>Leptastrea (LEPSTR)</t>
  </si>
  <si>
    <t>Leptoria (LEPTOR)</t>
  </si>
  <si>
    <t>Leptoseris (LEPT)</t>
  </si>
  <si>
    <t>Lobophyllia (LOBO)</t>
  </si>
  <si>
    <t>Merulina (MER)</t>
  </si>
  <si>
    <t>Montastrea (MONTA)</t>
  </si>
  <si>
    <t>Montipora (MONT)</t>
  </si>
  <si>
    <t>Moseleya (MOS)</t>
  </si>
  <si>
    <t>Mycedium (MYC)</t>
  </si>
  <si>
    <t>Oulophyllia (OUL)</t>
  </si>
  <si>
    <t>Oxypora (OXYP)</t>
  </si>
  <si>
    <t>Pachyseris (PACH)</t>
  </si>
  <si>
    <t>Pavona (PAV)</t>
  </si>
  <si>
    <t>Pectinia (PECT)</t>
  </si>
  <si>
    <t>Physogyra (PHYS)</t>
  </si>
  <si>
    <t>Platygyra (PLAT)</t>
  </si>
  <si>
    <t>Plerogyra (PLER)</t>
  </si>
  <si>
    <t>Pocillopora (POCIL)</t>
  </si>
  <si>
    <t>Podabacia (POD)</t>
  </si>
  <si>
    <t>Polyphyllia (POLYP)</t>
  </si>
  <si>
    <t>Porites (POR)</t>
  </si>
  <si>
    <t>Porites Branching (PORBR)</t>
  </si>
  <si>
    <t>Porites Massive (PORMAS)</t>
  </si>
  <si>
    <t>Porites plate (PORPL)</t>
  </si>
  <si>
    <t>Psammocora (PSAM)</t>
  </si>
  <si>
    <t>Seriatopora (SERIA)</t>
  </si>
  <si>
    <t>Stylophora (STYL)</t>
  </si>
  <si>
    <t>Symphyllia (SYMPH)</t>
  </si>
  <si>
    <t>Trachyphyllia (TRACHY)</t>
  </si>
  <si>
    <t>Turbinaria (TUR)</t>
  </si>
  <si>
    <t>Soft Corals (SOFT)</t>
  </si>
  <si>
    <t>Algae on coral (AL/C)</t>
  </si>
  <si>
    <t>Algae on rock (AL/ROCK)</t>
  </si>
  <si>
    <t>Algae on rubble (AL/RUB)</t>
  </si>
  <si>
    <t>Sponge (SPONGE)</t>
  </si>
  <si>
    <t>Inidentified (UNI)</t>
  </si>
  <si>
    <t>other (OTHER)</t>
  </si>
  <si>
    <t>Rock (ROCK)</t>
  </si>
  <si>
    <t>Sand (SAND)</t>
  </si>
  <si>
    <t>T1</t>
  </si>
  <si>
    <t>T2</t>
  </si>
  <si>
    <t>T3</t>
  </si>
  <si>
    <t>T4</t>
  </si>
  <si>
    <t>T5</t>
  </si>
  <si>
    <t>T6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</si>
</sst>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/>
    <xf numFmtId="0" fontId="6" fillId="0" borderId="0" xfId="0" applyFont="1"/>
    <xf numFmtId="1" fontId="1" fillId="0" borderId="0" xfId="0" applyNumberFormat="1" applyFont="1" applyAlignment="1">
      <alignment horizontal="center"/>
    </xf>
    <xf numFmtId="0" fontId="7" fillId="0" borderId="0" xfId="0" applyFont="1"/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Font="1" applyAlignment="1"/>
    <xf numFmtId="0" fontId="0" fillId="0" borderId="0" xfId="0" applyFont="1" applyAlignment="1"/>
    <xf numFmtId="0" fontId="0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2" fontId="0" fillId="0" borderId="2" xfId="0" applyNumberForma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Fill="1"/>
    <xf numFmtId="164" fontId="1" fillId="0" borderId="0" xfId="0" applyNumberFormat="1" applyFont="1" applyFill="1" applyAlignment="1">
      <alignment horizontal="center" textRotation="90"/>
    </xf>
    <xf numFmtId="164" fontId="0" fillId="0" borderId="0" xfId="0" applyNumberForma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164" fontId="10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61731a/Dropbox/CURTIN/Research/Papers/Borneo%20paper/Excel%20spreadsheets%20with%20data%20and%20orginal%20figures/Density%20and%20chlorophyll%20mai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61731a/Dropbox/CURTIN/Research/Papers/Borneo%20paper/Excel%20spreadsheets%20with%20data%20and%20orginal%20figures/Cell%20degradation%20sup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61731a/Dropbox/CURTIN/Research/Miri/Data/Coral%20data/Bleached%20corals%20summa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61731a/Dropbox/CURTIN/Research/Miri/Data/Disease%20data/Summary%20of%20disea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a"/>
      <sheetName val="graph b"/>
    </sheetNames>
    <sheetDataSet>
      <sheetData sheetId="0">
        <row r="2">
          <cell r="M2">
            <v>1587976.9951285201</v>
          </cell>
          <cell r="N2">
            <v>326563.28185132402</v>
          </cell>
        </row>
        <row r="3">
          <cell r="M3">
            <v>2119974.9781889408</v>
          </cell>
          <cell r="N3">
            <v>401340.33581398986</v>
          </cell>
        </row>
        <row r="4">
          <cell r="M4">
            <v>3223834.2762388522</v>
          </cell>
          <cell r="N4">
            <v>573815.06510331412</v>
          </cell>
        </row>
      </sheetData>
      <sheetData sheetId="1">
        <row r="2">
          <cell r="F2" t="str">
            <v>EG</v>
          </cell>
          <cell r="G2">
            <v>4.2756763333673939</v>
          </cell>
          <cell r="H2">
            <v>0.76324390859536406</v>
          </cell>
        </row>
        <row r="3">
          <cell r="F3" t="str">
            <v>AG</v>
          </cell>
          <cell r="G3">
            <v>3.3927279035400937</v>
          </cell>
          <cell r="H3">
            <v>0.3343792468233418</v>
          </cell>
        </row>
        <row r="4">
          <cell r="F4" t="str">
            <v>Siwa</v>
          </cell>
          <cell r="G4">
            <v>4.9487342610444029</v>
          </cell>
          <cell r="H4">
            <v>0.75007512605519755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a"/>
      <sheetName val="graph b"/>
    </sheetNames>
    <sheetDataSet>
      <sheetData sheetId="0">
        <row r="2">
          <cell r="K2">
            <v>51.258710217604921</v>
          </cell>
          <cell r="L2">
            <v>8.864915005905516</v>
          </cell>
        </row>
        <row r="3">
          <cell r="K3">
            <v>7.9741165824088363</v>
          </cell>
          <cell r="L3">
            <v>2.2012464321024034</v>
          </cell>
        </row>
        <row r="4">
          <cell r="K4">
            <v>3.0886901478746087</v>
          </cell>
          <cell r="L4">
            <v>0.90636815262111481</v>
          </cell>
        </row>
        <row r="5">
          <cell r="K5">
            <v>4.6334987306148703</v>
          </cell>
          <cell r="L5">
            <v>1.6372679515822042</v>
          </cell>
        </row>
        <row r="6">
          <cell r="K6">
            <v>14.863166139678583</v>
          </cell>
          <cell r="L6">
            <v>4.9561164419589092</v>
          </cell>
        </row>
        <row r="7">
          <cell r="K7">
            <v>58.551088608292972</v>
          </cell>
          <cell r="L7">
            <v>5.1349162904274301</v>
          </cell>
        </row>
        <row r="8">
          <cell r="K8">
            <v>9.5453746743033889</v>
          </cell>
          <cell r="L8">
            <v>1.2163644571123908</v>
          </cell>
        </row>
        <row r="9">
          <cell r="K9">
            <v>3.1052019594461688</v>
          </cell>
          <cell r="L9">
            <v>0.52898610855316863</v>
          </cell>
        </row>
        <row r="10">
          <cell r="K10">
            <v>6.6155726046451448</v>
          </cell>
          <cell r="L10">
            <v>2.1787518464357256</v>
          </cell>
        </row>
        <row r="11">
          <cell r="K11">
            <v>22.182762153312325</v>
          </cell>
          <cell r="L11">
            <v>4.2931084133997635</v>
          </cell>
        </row>
        <row r="12">
          <cell r="K12">
            <v>63.972584826618352</v>
          </cell>
          <cell r="L12">
            <v>4.4710464421956244</v>
          </cell>
        </row>
        <row r="13">
          <cell r="K13">
            <v>9.7522858129495553</v>
          </cell>
          <cell r="L13">
            <v>1.3571119687265258</v>
          </cell>
        </row>
        <row r="14">
          <cell r="K14">
            <v>2.1001882591304315</v>
          </cell>
          <cell r="L14">
            <v>0.43251543211913784</v>
          </cell>
        </row>
        <row r="15">
          <cell r="K15">
            <v>5.4646532797965248</v>
          </cell>
          <cell r="L15">
            <v>1.187151847155308</v>
          </cell>
        </row>
        <row r="16">
          <cell r="K16">
            <v>13.447129926768293</v>
          </cell>
          <cell r="L16">
            <v>2.8888144483342679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RAW"/>
      <sheetName val="2016 edited"/>
      <sheetName val="Recovery summary"/>
      <sheetName val="2017 corals"/>
    </sheetNames>
    <sheetDataSet>
      <sheetData sheetId="0" refreshError="1"/>
      <sheetData sheetId="1" refreshError="1"/>
      <sheetData sheetId="2">
        <row r="2">
          <cell r="I2">
            <v>4</v>
          </cell>
          <cell r="J2">
            <v>0.40824829046386302</v>
          </cell>
          <cell r="K2">
            <v>1</v>
          </cell>
          <cell r="L2">
            <v>0</v>
          </cell>
          <cell r="M2">
            <v>2016</v>
          </cell>
          <cell r="N2">
            <v>2017</v>
          </cell>
          <cell r="X2">
            <v>2.5</v>
          </cell>
          <cell r="Z2">
            <v>2.5</v>
          </cell>
        </row>
        <row r="4">
          <cell r="X4">
            <v>4.2</v>
          </cell>
          <cell r="Z4">
            <v>1.8</v>
          </cell>
        </row>
        <row r="6">
          <cell r="I6">
            <v>2.5</v>
          </cell>
          <cell r="J6">
            <v>0.5</v>
          </cell>
          <cell r="K6">
            <v>2.5</v>
          </cell>
          <cell r="L6">
            <v>1.4999999999999998</v>
          </cell>
        </row>
        <row r="8">
          <cell r="I8">
            <v>3.6666666666666665</v>
          </cell>
          <cell r="J8">
            <v>0.66666666666666663</v>
          </cell>
          <cell r="K8">
            <v>1.1666666666666667</v>
          </cell>
          <cell r="L8">
            <v>0.16666666666666674</v>
          </cell>
        </row>
        <row r="14">
          <cell r="I14">
            <v>4.25</v>
          </cell>
          <cell r="J14">
            <v>0.75</v>
          </cell>
          <cell r="K14">
            <v>2.75</v>
          </cell>
          <cell r="L14">
            <v>0.25</v>
          </cell>
          <cell r="X14">
            <v>3.25</v>
          </cell>
          <cell r="Z14">
            <v>1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all data"/>
      <sheetName val="Disease per site"/>
      <sheetName val="Disease per species"/>
    </sheetNames>
    <sheetDataSet>
      <sheetData sheetId="0">
        <row r="2">
          <cell r="Q2" t="str">
            <v>EG</v>
          </cell>
          <cell r="S2">
            <v>0.93253968253968245</v>
          </cell>
          <cell r="T2">
            <v>3.8139329805996467</v>
          </cell>
          <cell r="U2">
            <v>2.2442680776014106</v>
          </cell>
          <cell r="V2">
            <v>2.9783950617283952</v>
          </cell>
          <cell r="AF2" t="str">
            <v>EG</v>
          </cell>
          <cell r="AL2">
            <v>2.3456790123456788</v>
          </cell>
          <cell r="AM2">
            <v>9.4786155202821867</v>
          </cell>
          <cell r="AO2">
            <v>1.8562610229276892</v>
          </cell>
          <cell r="AP2">
            <v>0.54673721340388004</v>
          </cell>
          <cell r="AQ2">
            <v>5.3924162257495594</v>
          </cell>
        </row>
        <row r="3">
          <cell r="AL3">
            <v>0.53066900892987856</v>
          </cell>
          <cell r="AM3">
            <v>2.5783605807538792</v>
          </cell>
          <cell r="AO3">
            <v>11.333321195178584</v>
          </cell>
          <cell r="AP3">
            <v>1.6228038616058045</v>
          </cell>
          <cell r="AQ3">
            <v>0.75247229834385798</v>
          </cell>
        </row>
        <row r="4">
          <cell r="Q4" t="str">
            <v>AG</v>
          </cell>
          <cell r="S4">
            <v>0</v>
          </cell>
          <cell r="T4">
            <v>3.2042925077163247</v>
          </cell>
          <cell r="U4">
            <v>0.7659449108852554</v>
          </cell>
          <cell r="V4">
            <v>1.555462106652451</v>
          </cell>
          <cell r="AF4" t="str">
            <v>AG</v>
          </cell>
          <cell r="AL4">
            <v>0</v>
          </cell>
          <cell r="AM4">
            <v>9.2132512323552245</v>
          </cell>
          <cell r="AO4">
            <v>4.7812226549900432</v>
          </cell>
          <cell r="AP4">
            <v>1.6129032258064517</v>
          </cell>
          <cell r="AQ4">
            <v>0.80218467315241504</v>
          </cell>
        </row>
        <row r="5">
          <cell r="AL5">
            <v>2.9323866364092126</v>
          </cell>
          <cell r="AM5">
            <v>7.2510270350706563</v>
          </cell>
          <cell r="AO5">
            <v>4.089539388721481</v>
          </cell>
          <cell r="AP5">
            <v>0</v>
          </cell>
          <cell r="AQ5">
            <v>4.7931846324729088</v>
          </cell>
        </row>
        <row r="6">
          <cell r="Q6" t="str">
            <v>Siwa S</v>
          </cell>
          <cell r="S6">
            <v>0</v>
          </cell>
          <cell r="T6">
            <v>7.7418362836110637</v>
          </cell>
          <cell r="U6">
            <v>0</v>
          </cell>
          <cell r="V6">
            <v>2.0416498491226047</v>
          </cell>
          <cell r="AF6" t="str">
            <v>Siwa S</v>
          </cell>
          <cell r="AL6">
            <v>2.5519421860885276</v>
          </cell>
          <cell r="AM6">
            <v>3.347171769590036</v>
          </cell>
          <cell r="AO6">
            <v>0.92592592592592593</v>
          </cell>
          <cell r="AP6">
            <v>0.4065040650406504</v>
          </cell>
          <cell r="AQ6">
            <v>0</v>
          </cell>
        </row>
        <row r="7">
          <cell r="AL7">
            <v>0.3968253968253968</v>
          </cell>
          <cell r="AM7">
            <v>3.7830687830687828</v>
          </cell>
          <cell r="AO7">
            <v>10.21164021164021</v>
          </cell>
          <cell r="AP7">
            <v>2.8571428571428572</v>
          </cell>
          <cell r="AQ7">
            <v>1.5343915343915342</v>
          </cell>
        </row>
        <row r="8">
          <cell r="Q8" t="str">
            <v>BB</v>
          </cell>
          <cell r="S8">
            <v>0.41666666666666669</v>
          </cell>
          <cell r="T8">
            <v>3.9285178517851786</v>
          </cell>
          <cell r="U8">
            <v>0</v>
          </cell>
          <cell r="V8">
            <v>0.50505050505050508</v>
          </cell>
          <cell r="AF8" t="str">
            <v>BB</v>
          </cell>
          <cell r="AL8">
            <v>0</v>
          </cell>
          <cell r="AM8">
            <v>6.9423192319231921</v>
          </cell>
          <cell r="AO8">
            <v>0.33003300330033003</v>
          </cell>
          <cell r="AP8">
            <v>0</v>
          </cell>
          <cell r="AQ8">
            <v>1.3401340134013402</v>
          </cell>
        </row>
        <row r="9">
          <cell r="AL9">
            <v>0</v>
          </cell>
          <cell r="AM9">
            <v>0.6472491909385113</v>
          </cell>
          <cell r="AO9">
            <v>8.2842591118892255</v>
          </cell>
          <cell r="AP9">
            <v>1.639344262295082</v>
          </cell>
          <cell r="AQ9">
            <v>0</v>
          </cell>
        </row>
        <row r="10">
          <cell r="Q10" t="str">
            <v>Siwa D</v>
          </cell>
          <cell r="S10">
            <v>0.37453183520599254</v>
          </cell>
          <cell r="T10">
            <v>4.9552456163199592</v>
          </cell>
          <cell r="U10">
            <v>0</v>
          </cell>
          <cell r="V10">
            <v>1.0155574762316337</v>
          </cell>
          <cell r="AF10" t="str">
            <v>Siwa D</v>
          </cell>
          <cell r="AL10">
            <v>0.45662100456621002</v>
          </cell>
          <cell r="AM10">
            <v>1.097646645591851</v>
          </cell>
          <cell r="AO10">
            <v>2.9926534140017282</v>
          </cell>
          <cell r="AP10">
            <v>0.32051282051282054</v>
          </cell>
          <cell r="AQ10">
            <v>0.32051282051282054</v>
          </cell>
        </row>
        <row r="11">
          <cell r="AL11">
            <v>1.0200961118392311</v>
          </cell>
          <cell r="AM11">
            <v>0.47619047619047622</v>
          </cell>
          <cell r="AO11">
            <v>12.403342070773263</v>
          </cell>
          <cell r="AP11">
            <v>1.9724770642201834</v>
          </cell>
          <cell r="AQ11">
            <v>0</v>
          </cell>
        </row>
        <row r="12">
          <cell r="S12">
            <v>0.52910052910052907</v>
          </cell>
          <cell r="T12">
            <v>1.5322466022505912</v>
          </cell>
          <cell r="U12">
            <v>1.3225212790430181</v>
          </cell>
          <cell r="V12">
            <v>0.59461562402738866</v>
          </cell>
        </row>
        <row r="14">
          <cell r="S14">
            <v>0</v>
          </cell>
          <cell r="T14">
            <v>0.41152263374485593</v>
          </cell>
          <cell r="U14">
            <v>3.1978479651507823</v>
          </cell>
          <cell r="V14">
            <v>1.6460905349794237</v>
          </cell>
        </row>
        <row r="16">
          <cell r="S16">
            <v>0.79365079365079361</v>
          </cell>
          <cell r="T16">
            <v>2.8306878306878307</v>
          </cell>
          <cell r="U16">
            <v>1.9576719576719579</v>
          </cell>
          <cell r="V16">
            <v>1.2433862433862435</v>
          </cell>
        </row>
        <row r="18">
          <cell r="S18">
            <v>0</v>
          </cell>
          <cell r="T18">
            <v>3.1354448511857389</v>
          </cell>
          <cell r="U18">
            <v>1.8409464693087167</v>
          </cell>
          <cell r="V18">
            <v>2.2149716165313809</v>
          </cell>
        </row>
        <row r="20">
          <cell r="S20">
            <v>0</v>
          </cell>
          <cell r="T20">
            <v>3.3497160332022715</v>
          </cell>
          <cell r="U20">
            <v>0</v>
          </cell>
          <cell r="V20">
            <v>0.5357142857142857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9"/>
  <sheetViews>
    <sheetView tabSelected="1" workbookViewId="0">
      <selection activeCell="L1" sqref="L1:L1048576"/>
    </sheetView>
  </sheetViews>
  <sheetFormatPr defaultRowHeight="15" x14ac:dyDescent="0.25"/>
  <cols>
    <col min="1" max="2" width="9.140625" style="4"/>
    <col min="3" max="71" width="9.140625" style="34"/>
    <col min="72" max="16384" width="9.140625" style="4"/>
  </cols>
  <sheetData>
    <row r="1" spans="1:71" ht="132" x14ac:dyDescent="0.25">
      <c r="A1" s="32" t="s">
        <v>0</v>
      </c>
      <c r="B1" s="32" t="s">
        <v>88</v>
      </c>
      <c r="C1" s="33" t="s">
        <v>57</v>
      </c>
      <c r="D1" s="33" t="s">
        <v>101</v>
      </c>
      <c r="E1" s="33" t="s">
        <v>102</v>
      </c>
      <c r="F1" s="33" t="s">
        <v>103</v>
      </c>
      <c r="G1" s="33" t="s">
        <v>104</v>
      </c>
      <c r="H1" s="33" t="s">
        <v>105</v>
      </c>
      <c r="I1" s="33" t="s">
        <v>106</v>
      </c>
      <c r="J1" s="33" t="s">
        <v>107</v>
      </c>
      <c r="K1" s="33" t="s">
        <v>108</v>
      </c>
      <c r="L1" s="33" t="s">
        <v>109</v>
      </c>
      <c r="M1" s="33" t="s">
        <v>110</v>
      </c>
      <c r="N1" s="33" t="s">
        <v>111</v>
      </c>
      <c r="O1" s="33" t="s">
        <v>112</v>
      </c>
      <c r="P1" s="33" t="s">
        <v>113</v>
      </c>
      <c r="Q1" s="33" t="s">
        <v>114</v>
      </c>
      <c r="R1" s="33" t="s">
        <v>115</v>
      </c>
      <c r="S1" s="33" t="s">
        <v>116</v>
      </c>
      <c r="T1" s="33" t="s">
        <v>117</v>
      </c>
      <c r="U1" s="33" t="s">
        <v>118</v>
      </c>
      <c r="V1" s="33" t="s">
        <v>119</v>
      </c>
      <c r="W1" s="33" t="s">
        <v>120</v>
      </c>
      <c r="X1" s="33" t="s">
        <v>121</v>
      </c>
      <c r="Y1" s="33" t="s">
        <v>122</v>
      </c>
      <c r="Z1" s="33" t="s">
        <v>123</v>
      </c>
      <c r="AA1" s="33" t="s">
        <v>124</v>
      </c>
      <c r="AB1" s="33" t="s">
        <v>125</v>
      </c>
      <c r="AC1" s="33" t="s">
        <v>126</v>
      </c>
      <c r="AD1" s="33" t="s">
        <v>127</v>
      </c>
      <c r="AE1" s="33" t="s">
        <v>128</v>
      </c>
      <c r="AF1" s="33" t="s">
        <v>129</v>
      </c>
      <c r="AG1" s="33" t="s">
        <v>130</v>
      </c>
      <c r="AH1" s="33" t="s">
        <v>131</v>
      </c>
      <c r="AI1" s="33" t="s">
        <v>132</v>
      </c>
      <c r="AJ1" s="33" t="s">
        <v>133</v>
      </c>
      <c r="AK1" s="33" t="s">
        <v>134</v>
      </c>
      <c r="AL1" s="33" t="s">
        <v>135</v>
      </c>
      <c r="AM1" s="33" t="s">
        <v>136</v>
      </c>
      <c r="AN1" s="33" t="s">
        <v>137</v>
      </c>
      <c r="AO1" s="33" t="s">
        <v>138</v>
      </c>
      <c r="AP1" s="33" t="s">
        <v>139</v>
      </c>
      <c r="AQ1" s="33" t="s">
        <v>140</v>
      </c>
      <c r="AR1" s="33" t="s">
        <v>141</v>
      </c>
      <c r="AS1" s="33" t="s">
        <v>142</v>
      </c>
      <c r="AT1" s="33" t="s">
        <v>143</v>
      </c>
      <c r="AU1" s="33" t="s">
        <v>144</v>
      </c>
      <c r="AV1" s="33" t="s">
        <v>145</v>
      </c>
      <c r="AW1" s="33" t="s">
        <v>146</v>
      </c>
      <c r="AX1" s="33" t="s">
        <v>147</v>
      </c>
      <c r="AY1" s="33" t="s">
        <v>148</v>
      </c>
      <c r="AZ1" s="33" t="s">
        <v>149</v>
      </c>
      <c r="BA1" s="33" t="s">
        <v>150</v>
      </c>
      <c r="BB1" s="33" t="s">
        <v>151</v>
      </c>
      <c r="BC1" s="33" t="s">
        <v>152</v>
      </c>
      <c r="BD1" s="33" t="s">
        <v>153</v>
      </c>
      <c r="BE1" s="33" t="s">
        <v>154</v>
      </c>
      <c r="BF1" s="33" t="s">
        <v>155</v>
      </c>
      <c r="BG1" s="33" t="s">
        <v>156</v>
      </c>
      <c r="BH1" s="33" t="s">
        <v>157</v>
      </c>
      <c r="BI1" s="33" t="s">
        <v>158</v>
      </c>
      <c r="BJ1" s="33" t="s">
        <v>159</v>
      </c>
      <c r="BK1" s="33" t="s">
        <v>160</v>
      </c>
      <c r="BL1" s="33" t="s">
        <v>161</v>
      </c>
      <c r="BM1" s="33" t="s">
        <v>162</v>
      </c>
      <c r="BN1" s="33" t="s">
        <v>163</v>
      </c>
      <c r="BO1" s="33" t="s">
        <v>164</v>
      </c>
      <c r="BP1" s="33" t="s">
        <v>165</v>
      </c>
      <c r="BQ1" s="33" t="s">
        <v>166</v>
      </c>
      <c r="BR1" s="33" t="s">
        <v>167</v>
      </c>
      <c r="BS1" s="33" t="s">
        <v>168</v>
      </c>
    </row>
    <row r="2" spans="1:71" x14ac:dyDescent="0.25">
      <c r="A2" s="4" t="s">
        <v>12</v>
      </c>
      <c r="B2" s="4" t="s">
        <v>169</v>
      </c>
      <c r="C2" s="35">
        <v>0</v>
      </c>
      <c r="D2" s="36">
        <v>22.40566037735849</v>
      </c>
      <c r="E2" s="36">
        <v>2.5943396226415096</v>
      </c>
      <c r="F2" s="36">
        <v>70.283018867924525</v>
      </c>
      <c r="G2" s="36">
        <v>1.179245283018868</v>
      </c>
      <c r="H2" s="36">
        <v>1.4150943396226416</v>
      </c>
      <c r="I2" s="36">
        <v>1.179245283018868</v>
      </c>
      <c r="J2" s="36">
        <v>5.2631578947368416</v>
      </c>
      <c r="K2" s="36">
        <v>17.924528301886792</v>
      </c>
      <c r="L2" s="34">
        <v>0</v>
      </c>
      <c r="M2" s="34">
        <v>0</v>
      </c>
      <c r="N2" s="34">
        <v>0</v>
      </c>
      <c r="O2" s="34">
        <v>0.45454545454545459</v>
      </c>
      <c r="P2" s="34">
        <v>0</v>
      </c>
      <c r="Q2" s="34">
        <v>0</v>
      </c>
      <c r="R2" s="34">
        <v>0</v>
      </c>
      <c r="S2" s="34">
        <v>6.4</v>
      </c>
      <c r="T2" s="34">
        <v>0</v>
      </c>
      <c r="U2" s="34">
        <v>0</v>
      </c>
      <c r="V2" s="34">
        <v>0</v>
      </c>
      <c r="W2" s="34">
        <v>1.7810276679841899</v>
      </c>
      <c r="X2" s="34">
        <v>0</v>
      </c>
      <c r="Y2" s="34">
        <v>0</v>
      </c>
      <c r="Z2" s="34">
        <v>0.86956521739130432</v>
      </c>
      <c r="AA2" s="34">
        <v>0</v>
      </c>
      <c r="AB2" s="34">
        <v>0</v>
      </c>
      <c r="AC2" s="34">
        <v>0</v>
      </c>
      <c r="AD2" s="34">
        <v>0</v>
      </c>
      <c r="AE2" s="34">
        <v>0</v>
      </c>
      <c r="AF2" s="34">
        <v>0</v>
      </c>
      <c r="AG2" s="34">
        <v>0</v>
      </c>
      <c r="AH2" s="34">
        <v>0</v>
      </c>
      <c r="AI2" s="34">
        <v>0</v>
      </c>
      <c r="AJ2" s="34">
        <v>0</v>
      </c>
      <c r="AK2" s="34">
        <v>0</v>
      </c>
      <c r="AL2" s="34">
        <v>0</v>
      </c>
      <c r="AM2" s="34">
        <v>0</v>
      </c>
      <c r="AN2" s="34">
        <v>0</v>
      </c>
      <c r="AO2" s="34">
        <v>0</v>
      </c>
      <c r="AP2" s="34">
        <v>0</v>
      </c>
      <c r="AQ2" s="34">
        <v>0</v>
      </c>
      <c r="AR2" s="34">
        <v>0</v>
      </c>
      <c r="AS2" s="34">
        <v>0</v>
      </c>
      <c r="AT2" s="34">
        <v>0</v>
      </c>
      <c r="AU2" s="34">
        <v>0</v>
      </c>
      <c r="AV2" s="34">
        <v>7.75</v>
      </c>
      <c r="AW2" s="34">
        <v>0</v>
      </c>
      <c r="AX2" s="34">
        <v>0</v>
      </c>
      <c r="AY2" s="34">
        <v>0</v>
      </c>
      <c r="AZ2" s="34">
        <v>0</v>
      </c>
      <c r="BA2" s="34">
        <v>1.7</v>
      </c>
      <c r="BB2" s="34">
        <v>0</v>
      </c>
      <c r="BC2" s="34">
        <v>0</v>
      </c>
      <c r="BD2" s="34">
        <v>0</v>
      </c>
      <c r="BE2" s="34">
        <v>0</v>
      </c>
      <c r="BF2" s="34">
        <v>0</v>
      </c>
      <c r="BG2" s="34">
        <v>0</v>
      </c>
      <c r="BH2" s="34">
        <v>0</v>
      </c>
      <c r="BI2" s="34">
        <v>0</v>
      </c>
      <c r="BJ2" s="34">
        <v>0</v>
      </c>
      <c r="BK2" s="34">
        <v>2.3576604554865428</v>
      </c>
      <c r="BL2" s="34">
        <v>0.4</v>
      </c>
      <c r="BM2" s="34">
        <v>53.080740636175413</v>
      </c>
      <c r="BN2" s="34">
        <v>9.0916948993035973</v>
      </c>
      <c r="BO2" s="34">
        <v>1.05</v>
      </c>
      <c r="BP2" s="34">
        <v>1.3393280632411066</v>
      </c>
      <c r="BQ2" s="34">
        <v>2.5045454545454549</v>
      </c>
      <c r="BR2" s="34">
        <v>1.4695652173913043</v>
      </c>
      <c r="BS2" s="34">
        <v>9.7513269339356281</v>
      </c>
    </row>
    <row r="3" spans="1:71" x14ac:dyDescent="0.25">
      <c r="A3" s="4" t="s">
        <v>12</v>
      </c>
      <c r="B3" s="4" t="s">
        <v>170</v>
      </c>
      <c r="C3" s="35">
        <v>0</v>
      </c>
      <c r="D3" s="36">
        <v>44.444444444444443</v>
      </c>
      <c r="E3" s="36">
        <v>0</v>
      </c>
      <c r="F3" s="36">
        <v>52.546296296296291</v>
      </c>
      <c r="G3" s="36">
        <v>0.23148148148148145</v>
      </c>
      <c r="H3" s="36">
        <v>0.46296296296296291</v>
      </c>
      <c r="I3" s="36">
        <v>2.083333333333333</v>
      </c>
      <c r="J3" s="36">
        <v>1.4705882352941175</v>
      </c>
      <c r="K3" s="36">
        <v>15.74074074074074</v>
      </c>
      <c r="L3" s="34">
        <v>0</v>
      </c>
      <c r="M3" s="34">
        <v>0</v>
      </c>
      <c r="N3" s="34">
        <v>0</v>
      </c>
      <c r="O3" s="34">
        <v>0</v>
      </c>
      <c r="P3" s="34">
        <v>0</v>
      </c>
      <c r="Q3" s="34">
        <v>0</v>
      </c>
      <c r="R3" s="34">
        <v>0</v>
      </c>
      <c r="S3" s="34">
        <v>26.409025032938075</v>
      </c>
      <c r="T3" s="34">
        <v>0</v>
      </c>
      <c r="U3" s="34">
        <v>0.22727272727272729</v>
      </c>
      <c r="V3" s="34">
        <v>0</v>
      </c>
      <c r="W3" s="34">
        <v>3.8831686429512517</v>
      </c>
      <c r="X3" s="34">
        <v>4.0295454545454543</v>
      </c>
      <c r="Y3" s="34">
        <v>0</v>
      </c>
      <c r="Z3" s="34">
        <v>0</v>
      </c>
      <c r="AA3" s="34">
        <v>0</v>
      </c>
      <c r="AB3" s="34">
        <v>0</v>
      </c>
      <c r="AC3" s="34">
        <v>0</v>
      </c>
      <c r="AD3" s="34">
        <v>0</v>
      </c>
      <c r="AE3" s="34">
        <v>0</v>
      </c>
      <c r="AF3" s="34">
        <v>0</v>
      </c>
      <c r="AG3" s="34">
        <v>0</v>
      </c>
      <c r="AH3" s="34">
        <v>0</v>
      </c>
      <c r="AI3" s="34">
        <v>0</v>
      </c>
      <c r="AJ3" s="34">
        <v>0</v>
      </c>
      <c r="AK3" s="34">
        <v>0</v>
      </c>
      <c r="AL3" s="34">
        <v>0</v>
      </c>
      <c r="AM3" s="34">
        <v>0</v>
      </c>
      <c r="AN3" s="34">
        <v>0</v>
      </c>
      <c r="AO3" s="34">
        <v>0</v>
      </c>
      <c r="AP3" s="34">
        <v>0</v>
      </c>
      <c r="AQ3" s="34">
        <v>0</v>
      </c>
      <c r="AR3" s="34">
        <v>0</v>
      </c>
      <c r="AS3" s="34">
        <v>0</v>
      </c>
      <c r="AT3" s="34">
        <v>0</v>
      </c>
      <c r="AU3" s="34">
        <v>0</v>
      </c>
      <c r="AV3" s="34">
        <v>0</v>
      </c>
      <c r="AW3" s="34">
        <v>0</v>
      </c>
      <c r="AX3" s="34">
        <v>0</v>
      </c>
      <c r="AY3" s="34">
        <v>0</v>
      </c>
      <c r="AZ3" s="34">
        <v>0</v>
      </c>
      <c r="BA3" s="34">
        <v>5.4772727272727275</v>
      </c>
      <c r="BB3" s="34">
        <v>0</v>
      </c>
      <c r="BC3" s="34">
        <v>0</v>
      </c>
      <c r="BD3" s="34">
        <v>0</v>
      </c>
      <c r="BE3" s="34">
        <v>0</v>
      </c>
      <c r="BF3" s="34">
        <v>0</v>
      </c>
      <c r="BG3" s="34">
        <v>0</v>
      </c>
      <c r="BH3" s="34">
        <v>0</v>
      </c>
      <c r="BI3" s="34">
        <v>0</v>
      </c>
      <c r="BJ3" s="34">
        <v>0</v>
      </c>
      <c r="BK3" s="34">
        <v>0</v>
      </c>
      <c r="BL3" s="34">
        <v>2.1445652173913041</v>
      </c>
      <c r="BM3" s="34">
        <v>34.984090909090909</v>
      </c>
      <c r="BN3" s="34">
        <v>8.2811594202898551</v>
      </c>
      <c r="BO3" s="34">
        <v>0.2</v>
      </c>
      <c r="BP3" s="34">
        <v>0.64466403162055341</v>
      </c>
      <c r="BQ3" s="34">
        <v>0.42727272727272736</v>
      </c>
      <c r="BR3" s="34">
        <v>1.2779973649538867</v>
      </c>
      <c r="BS3" s="34">
        <v>12.013965744400528</v>
      </c>
    </row>
    <row r="4" spans="1:71" x14ac:dyDescent="0.25">
      <c r="A4" s="4" t="s">
        <v>12</v>
      </c>
      <c r="B4" s="4" t="s">
        <v>171</v>
      </c>
      <c r="C4" s="35">
        <v>0.4</v>
      </c>
      <c r="D4" s="36">
        <v>41.273584905660378</v>
      </c>
      <c r="E4" s="37">
        <v>0</v>
      </c>
      <c r="F4" s="36">
        <v>54.24528301886793</v>
      </c>
      <c r="G4" s="36">
        <v>0.23584905660377359</v>
      </c>
      <c r="H4" s="36">
        <v>1.8867924528301887</v>
      </c>
      <c r="I4" s="36">
        <v>1.8867924528301887</v>
      </c>
      <c r="J4" s="36">
        <v>0</v>
      </c>
      <c r="K4" s="36">
        <v>17.924528301886792</v>
      </c>
      <c r="L4" s="34">
        <v>0</v>
      </c>
      <c r="M4" s="34">
        <v>0</v>
      </c>
      <c r="N4" s="34">
        <v>0.85217391304347812</v>
      </c>
      <c r="O4" s="34">
        <v>0</v>
      </c>
      <c r="P4" s="34">
        <v>0</v>
      </c>
      <c r="Q4" s="34">
        <v>0.88181818181818183</v>
      </c>
      <c r="R4" s="34">
        <v>0</v>
      </c>
      <c r="S4" s="34">
        <v>20.8</v>
      </c>
      <c r="T4" s="34">
        <v>0</v>
      </c>
      <c r="U4" s="34">
        <v>0</v>
      </c>
      <c r="V4" s="34">
        <v>0</v>
      </c>
      <c r="W4" s="34">
        <v>3.3407773386034259</v>
      </c>
      <c r="X4" s="34">
        <v>2.2000000000000002</v>
      </c>
      <c r="Y4" s="34">
        <v>0</v>
      </c>
      <c r="Z4" s="34">
        <v>0.60833333333333339</v>
      </c>
      <c r="AA4" s="34">
        <v>0</v>
      </c>
      <c r="AB4" s="34">
        <v>0</v>
      </c>
      <c r="AC4" s="34">
        <v>0</v>
      </c>
      <c r="AD4" s="34">
        <v>0</v>
      </c>
      <c r="AE4" s="34">
        <v>0</v>
      </c>
      <c r="AF4" s="34">
        <v>0</v>
      </c>
      <c r="AG4" s="34">
        <v>0</v>
      </c>
      <c r="AH4" s="34">
        <v>0</v>
      </c>
      <c r="AI4" s="34">
        <v>0</v>
      </c>
      <c r="AJ4" s="34">
        <v>0</v>
      </c>
      <c r="AK4" s="34">
        <v>0</v>
      </c>
      <c r="AL4" s="34">
        <v>0</v>
      </c>
      <c r="AM4" s="34">
        <v>0.88181818181818183</v>
      </c>
      <c r="AN4" s="34">
        <v>0</v>
      </c>
      <c r="AO4" s="34">
        <v>0</v>
      </c>
      <c r="AP4" s="34">
        <v>0</v>
      </c>
      <c r="AQ4" s="34">
        <v>0</v>
      </c>
      <c r="AR4" s="34">
        <v>0</v>
      </c>
      <c r="AS4" s="34">
        <v>0</v>
      </c>
      <c r="AT4" s="34">
        <v>0</v>
      </c>
      <c r="AU4" s="34">
        <v>0</v>
      </c>
      <c r="AV4" s="34">
        <v>0</v>
      </c>
      <c r="AW4" s="34">
        <v>0</v>
      </c>
      <c r="AX4" s="34">
        <v>0</v>
      </c>
      <c r="AY4" s="34">
        <v>0</v>
      </c>
      <c r="AZ4" s="34">
        <v>0</v>
      </c>
      <c r="BA4" s="34">
        <v>6.2755599472990777</v>
      </c>
      <c r="BB4" s="34">
        <v>0</v>
      </c>
      <c r="BC4" s="34">
        <v>0</v>
      </c>
      <c r="BD4" s="34">
        <v>0</v>
      </c>
      <c r="BE4" s="34">
        <v>0</v>
      </c>
      <c r="BF4" s="34">
        <v>0</v>
      </c>
      <c r="BG4" s="34">
        <v>0</v>
      </c>
      <c r="BH4" s="34">
        <v>0.4</v>
      </c>
      <c r="BI4" s="34">
        <v>0</v>
      </c>
      <c r="BJ4" s="34">
        <v>0</v>
      </c>
      <c r="BK4" s="34">
        <v>0</v>
      </c>
      <c r="BL4" s="34">
        <v>0.6</v>
      </c>
      <c r="BM4" s="34">
        <v>43.57381422924901</v>
      </c>
      <c r="BN4" s="34">
        <v>1.4545454545454546</v>
      </c>
      <c r="BO4" s="34">
        <v>0.2</v>
      </c>
      <c r="BP4" s="34">
        <v>2.3316205533596834</v>
      </c>
      <c r="BQ4" s="34">
        <v>0.2</v>
      </c>
      <c r="BR4" s="34">
        <v>1.0173913043478262</v>
      </c>
      <c r="BS4" s="34">
        <v>13.982147562582345</v>
      </c>
    </row>
    <row r="5" spans="1:71" x14ac:dyDescent="0.25">
      <c r="A5" s="4" t="s">
        <v>12</v>
      </c>
      <c r="B5" s="4" t="s">
        <v>172</v>
      </c>
      <c r="C5" s="35">
        <v>1.4605072463768116</v>
      </c>
      <c r="D5" s="36">
        <v>25.977011494252871</v>
      </c>
      <c r="E5" s="36">
        <v>2.5287356321839081</v>
      </c>
      <c r="F5" s="36">
        <v>65.977011494252864</v>
      </c>
      <c r="G5" s="36">
        <v>0.91954022988505746</v>
      </c>
      <c r="H5" s="36">
        <v>0.22988505747126436</v>
      </c>
      <c r="I5" s="36">
        <v>1.3793103448275863</v>
      </c>
      <c r="J5" s="36">
        <v>7.6923076923076925</v>
      </c>
      <c r="K5" s="36">
        <v>14.942528735632186</v>
      </c>
      <c r="L5" s="34">
        <v>0</v>
      </c>
      <c r="M5" s="34">
        <v>0</v>
      </c>
      <c r="N5" s="34">
        <v>0</v>
      </c>
      <c r="O5" s="34">
        <v>0.6</v>
      </c>
      <c r="P5" s="34">
        <v>0</v>
      </c>
      <c r="Q5" s="34">
        <v>0</v>
      </c>
      <c r="R5" s="34">
        <v>0</v>
      </c>
      <c r="S5" s="34">
        <v>0</v>
      </c>
      <c r="T5" s="34">
        <v>0</v>
      </c>
      <c r="U5" s="34">
        <v>0</v>
      </c>
      <c r="V5" s="34">
        <v>0</v>
      </c>
      <c r="W5" s="34">
        <v>0.88452380952380949</v>
      </c>
      <c r="X5" s="34">
        <v>1.6547619047619051</v>
      </c>
      <c r="Y5" s="34">
        <v>0</v>
      </c>
      <c r="Z5" s="34">
        <v>0.40833333333333338</v>
      </c>
      <c r="AA5" s="34">
        <v>0</v>
      </c>
      <c r="AB5" s="34">
        <v>0</v>
      </c>
      <c r="AC5" s="34">
        <v>0</v>
      </c>
      <c r="AD5" s="34">
        <v>0</v>
      </c>
      <c r="AE5" s="34">
        <v>0</v>
      </c>
      <c r="AF5" s="34">
        <v>0</v>
      </c>
      <c r="AG5" s="34">
        <v>0</v>
      </c>
      <c r="AH5" s="34">
        <v>0</v>
      </c>
      <c r="AI5" s="34">
        <v>0</v>
      </c>
      <c r="AJ5" s="34">
        <v>0</v>
      </c>
      <c r="AK5" s="34">
        <v>0</v>
      </c>
      <c r="AL5" s="34">
        <v>0</v>
      </c>
      <c r="AM5" s="34">
        <v>5.9525362318840589</v>
      </c>
      <c r="AN5" s="34">
        <v>0</v>
      </c>
      <c r="AO5" s="34">
        <v>0</v>
      </c>
      <c r="AP5" s="34">
        <v>0</v>
      </c>
      <c r="AQ5" s="34">
        <v>0</v>
      </c>
      <c r="AR5" s="34">
        <v>2.0631578947368423</v>
      </c>
      <c r="AS5" s="34">
        <v>0</v>
      </c>
      <c r="AT5" s="34">
        <v>0</v>
      </c>
      <c r="AU5" s="34">
        <v>0</v>
      </c>
      <c r="AV5" s="34">
        <v>0.2</v>
      </c>
      <c r="AW5" s="34">
        <v>0</v>
      </c>
      <c r="AX5" s="34">
        <v>0</v>
      </c>
      <c r="AY5" s="34">
        <v>0</v>
      </c>
      <c r="AZ5" s="34">
        <v>0</v>
      </c>
      <c r="BA5" s="34">
        <v>7.7383210991906637</v>
      </c>
      <c r="BB5" s="34">
        <v>0</v>
      </c>
      <c r="BC5" s="34">
        <v>0</v>
      </c>
      <c r="BD5" s="34">
        <v>0</v>
      </c>
      <c r="BE5" s="34">
        <v>0</v>
      </c>
      <c r="BF5" s="34">
        <v>0</v>
      </c>
      <c r="BG5" s="34">
        <v>0</v>
      </c>
      <c r="BH5" s="34">
        <v>0.8</v>
      </c>
      <c r="BI5" s="34">
        <v>0</v>
      </c>
      <c r="BJ5" s="34">
        <v>0</v>
      </c>
      <c r="BK5" s="34">
        <v>2.1697722567287783</v>
      </c>
      <c r="BL5" s="34">
        <v>0</v>
      </c>
      <c r="BM5" s="34">
        <v>63.736536499351146</v>
      </c>
      <c r="BN5" s="34">
        <v>3.4805491990846682</v>
      </c>
      <c r="BO5" s="34">
        <v>0.8554865424430641</v>
      </c>
      <c r="BP5" s="34">
        <v>0.50125313283208028</v>
      </c>
      <c r="BQ5" s="34">
        <v>4.0478322783242691</v>
      </c>
      <c r="BR5" s="34">
        <v>0</v>
      </c>
      <c r="BS5" s="34">
        <v>3.4464285714285716</v>
      </c>
    </row>
    <row r="6" spans="1:71" x14ac:dyDescent="0.25">
      <c r="A6" s="4" t="s">
        <v>12</v>
      </c>
      <c r="B6" s="4" t="s">
        <v>173</v>
      </c>
      <c r="C6" s="35">
        <v>1.4583333333333335</v>
      </c>
      <c r="D6" s="36">
        <v>25.83518930957684</v>
      </c>
      <c r="E6" s="36">
        <v>4.0089086859688194</v>
      </c>
      <c r="F6" s="36">
        <v>65.701559020044542</v>
      </c>
      <c r="G6" s="36">
        <v>0.22271714922048996</v>
      </c>
      <c r="H6" s="36">
        <v>0.22271714922048996</v>
      </c>
      <c r="I6" s="36">
        <v>2.0044543429844097</v>
      </c>
      <c r="J6" s="36">
        <v>3.9215686274509802</v>
      </c>
      <c r="K6" s="36">
        <v>11.358574610244988</v>
      </c>
      <c r="L6" s="34">
        <v>0</v>
      </c>
      <c r="M6" s="34">
        <v>0</v>
      </c>
      <c r="N6" s="34">
        <v>0</v>
      </c>
      <c r="O6" s="34">
        <v>0</v>
      </c>
      <c r="P6" s="34">
        <v>0</v>
      </c>
      <c r="Q6" s="34">
        <v>0</v>
      </c>
      <c r="R6" s="34">
        <v>0</v>
      </c>
      <c r="S6" s="34">
        <v>2.0673913043478263</v>
      </c>
      <c r="T6" s="34">
        <v>0</v>
      </c>
      <c r="U6" s="34">
        <v>0</v>
      </c>
      <c r="V6" s="34">
        <v>0</v>
      </c>
      <c r="W6" s="34">
        <v>2.1153679653679651</v>
      </c>
      <c r="X6" s="34">
        <v>2.1324440052700924</v>
      </c>
      <c r="Y6" s="34">
        <v>0</v>
      </c>
      <c r="Z6" s="34">
        <v>0.63809523809523816</v>
      </c>
      <c r="AA6" s="34">
        <v>0</v>
      </c>
      <c r="AB6" s="34">
        <v>0.23809523809523808</v>
      </c>
      <c r="AC6" s="34">
        <v>0</v>
      </c>
      <c r="AD6" s="34">
        <v>0</v>
      </c>
      <c r="AE6" s="34">
        <v>0</v>
      </c>
      <c r="AF6" s="34">
        <v>0</v>
      </c>
      <c r="AG6" s="34">
        <v>0</v>
      </c>
      <c r="AH6" s="34">
        <v>0</v>
      </c>
      <c r="AI6" s="34">
        <v>0</v>
      </c>
      <c r="AJ6" s="34">
        <v>0</v>
      </c>
      <c r="AK6" s="34">
        <v>0</v>
      </c>
      <c r="AL6" s="34">
        <v>0</v>
      </c>
      <c r="AM6" s="34">
        <v>2.2250000000000005</v>
      </c>
      <c r="AN6" s="34">
        <v>0</v>
      </c>
      <c r="AO6" s="34">
        <v>0</v>
      </c>
      <c r="AP6" s="34">
        <v>0</v>
      </c>
      <c r="AQ6" s="34">
        <v>0</v>
      </c>
      <c r="AR6" s="34">
        <v>1</v>
      </c>
      <c r="AS6" s="34">
        <v>0</v>
      </c>
      <c r="AT6" s="34">
        <v>0</v>
      </c>
      <c r="AU6" s="34">
        <v>0</v>
      </c>
      <c r="AV6" s="34">
        <v>0.80833333333333335</v>
      </c>
      <c r="AW6" s="34">
        <v>0</v>
      </c>
      <c r="AX6" s="34">
        <v>0</v>
      </c>
      <c r="AY6" s="34">
        <v>0</v>
      </c>
      <c r="AZ6" s="34">
        <v>0</v>
      </c>
      <c r="BA6" s="34">
        <v>14.138471673254282</v>
      </c>
      <c r="BB6" s="34">
        <v>0</v>
      </c>
      <c r="BC6" s="34">
        <v>0</v>
      </c>
      <c r="BD6" s="34">
        <v>0</v>
      </c>
      <c r="BE6" s="34">
        <v>0</v>
      </c>
      <c r="BF6" s="34">
        <v>0</v>
      </c>
      <c r="BG6" s="34">
        <v>0</v>
      </c>
      <c r="BH6" s="34">
        <v>0.45454545454545459</v>
      </c>
      <c r="BI6" s="34">
        <v>0</v>
      </c>
      <c r="BJ6" s="34">
        <v>0</v>
      </c>
      <c r="BK6" s="34">
        <v>3.4333333333333336</v>
      </c>
      <c r="BL6" s="34">
        <v>0.22727272727272729</v>
      </c>
      <c r="BM6" s="34">
        <v>55.628439676265756</v>
      </c>
      <c r="BN6" s="34">
        <v>2.625</v>
      </c>
      <c r="BO6" s="34">
        <v>0.20833333333333334</v>
      </c>
      <c r="BP6" s="34">
        <v>0.41666666666666669</v>
      </c>
      <c r="BQ6" s="34">
        <v>4.0024233013363455</v>
      </c>
      <c r="BR6" s="34">
        <v>0.23809523809523808</v>
      </c>
      <c r="BS6" s="34">
        <v>5.9443581780538306</v>
      </c>
    </row>
    <row r="7" spans="1:71" x14ac:dyDescent="0.25">
      <c r="A7" s="4" t="s">
        <v>12</v>
      </c>
      <c r="B7" s="4" t="s">
        <v>174</v>
      </c>
      <c r="C7" s="35">
        <v>0.42105263157894735</v>
      </c>
      <c r="D7" s="36">
        <v>13.544018058690746</v>
      </c>
      <c r="E7" s="36">
        <v>47.17832957110609</v>
      </c>
      <c r="F7" s="36">
        <v>37.020316027088036</v>
      </c>
      <c r="G7" s="36">
        <v>0</v>
      </c>
      <c r="H7" s="36">
        <v>0</v>
      </c>
      <c r="I7" s="36">
        <v>0.67720090293453727</v>
      </c>
      <c r="J7" s="36">
        <v>15.625</v>
      </c>
      <c r="K7" s="36">
        <v>7.2234762979683964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0.86041189931350126</v>
      </c>
      <c r="X7" s="34">
        <v>3.660287081339713</v>
      </c>
      <c r="Y7" s="34">
        <v>0</v>
      </c>
      <c r="Z7" s="34">
        <v>0</v>
      </c>
      <c r="AA7" s="34">
        <v>0</v>
      </c>
      <c r="AB7" s="34">
        <v>0.21052631578947367</v>
      </c>
      <c r="AC7" s="34">
        <v>0</v>
      </c>
      <c r="AD7" s="34">
        <v>0</v>
      </c>
      <c r="AE7" s="34">
        <v>0</v>
      </c>
      <c r="AF7" s="34">
        <v>0</v>
      </c>
      <c r="AG7" s="34">
        <v>0</v>
      </c>
      <c r="AH7" s="34">
        <v>0</v>
      </c>
      <c r="AI7" s="34">
        <v>0</v>
      </c>
      <c r="AJ7" s="34">
        <v>0</v>
      </c>
      <c r="AK7" s="34">
        <v>0.21052631578947367</v>
      </c>
      <c r="AL7" s="34">
        <v>0</v>
      </c>
      <c r="AM7" s="34">
        <v>1.3006379585326953</v>
      </c>
      <c r="AN7" s="34">
        <v>0</v>
      </c>
      <c r="AO7" s="34">
        <v>0</v>
      </c>
      <c r="AP7" s="34">
        <v>0</v>
      </c>
      <c r="AQ7" s="34">
        <v>0</v>
      </c>
      <c r="AR7" s="34">
        <v>0</v>
      </c>
      <c r="AS7" s="34">
        <v>0</v>
      </c>
      <c r="AT7" s="34">
        <v>0</v>
      </c>
      <c r="AU7" s="34">
        <v>0</v>
      </c>
      <c r="AV7" s="34">
        <v>0.2192982456140351</v>
      </c>
      <c r="AW7" s="34">
        <v>0</v>
      </c>
      <c r="AX7" s="34">
        <v>0</v>
      </c>
      <c r="AY7" s="34">
        <v>0</v>
      </c>
      <c r="AZ7" s="34">
        <v>0</v>
      </c>
      <c r="BA7" s="34">
        <v>6.6453089244851258</v>
      </c>
      <c r="BB7" s="34">
        <v>0</v>
      </c>
      <c r="BC7" s="34">
        <v>0</v>
      </c>
      <c r="BD7" s="34">
        <v>0</v>
      </c>
      <c r="BE7" s="34">
        <v>0</v>
      </c>
      <c r="BF7" s="34">
        <v>0</v>
      </c>
      <c r="BG7" s="34">
        <v>0</v>
      </c>
      <c r="BH7" s="34">
        <v>0.21052631578947367</v>
      </c>
      <c r="BI7" s="34">
        <v>0</v>
      </c>
      <c r="BJ7" s="34">
        <v>0</v>
      </c>
      <c r="BK7" s="34">
        <v>43.511302960959711</v>
      </c>
      <c r="BL7" s="34">
        <v>0</v>
      </c>
      <c r="BM7" s="34">
        <v>36.471985299216421</v>
      </c>
      <c r="BN7" s="34">
        <v>0</v>
      </c>
      <c r="BO7" s="34">
        <v>0</v>
      </c>
      <c r="BP7" s="34">
        <v>0</v>
      </c>
      <c r="BQ7" s="34">
        <v>3.0573122529644272</v>
      </c>
      <c r="BR7" s="34">
        <v>0.45766590389016015</v>
      </c>
      <c r="BS7" s="34">
        <v>2.763157894736842</v>
      </c>
    </row>
    <row r="8" spans="1:71" x14ac:dyDescent="0.25">
      <c r="A8" s="4" t="s">
        <v>11</v>
      </c>
      <c r="B8" s="4" t="s">
        <v>169</v>
      </c>
      <c r="C8" s="35">
        <v>0</v>
      </c>
      <c r="D8" s="36">
        <v>12.640449438202248</v>
      </c>
      <c r="E8" s="36">
        <v>14.325842696629213</v>
      </c>
      <c r="F8" s="36">
        <v>71.910112359550567</v>
      </c>
      <c r="G8" s="36">
        <v>0</v>
      </c>
      <c r="H8" s="36">
        <v>0.2808988764044944</v>
      </c>
      <c r="I8" s="36">
        <v>0.2808988764044944</v>
      </c>
      <c r="J8" s="36">
        <v>1.3888888888888888</v>
      </c>
      <c r="K8" s="36">
        <v>40.449438202247187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2.8695652173913042</v>
      </c>
      <c r="T8" s="34">
        <v>0</v>
      </c>
      <c r="U8" s="34">
        <v>0</v>
      </c>
      <c r="V8" s="34">
        <v>0</v>
      </c>
      <c r="W8" s="34">
        <v>0.23809523809523808</v>
      </c>
      <c r="X8" s="34">
        <v>0.7142857142857143</v>
      </c>
      <c r="Y8" s="34">
        <v>0</v>
      </c>
      <c r="Z8" s="34">
        <v>2.6840579710144929</v>
      </c>
      <c r="AA8" s="34">
        <v>0</v>
      </c>
      <c r="AB8" s="34">
        <v>0</v>
      </c>
      <c r="AC8" s="34">
        <v>0</v>
      </c>
      <c r="AD8" s="34">
        <v>0</v>
      </c>
      <c r="AE8" s="34">
        <v>0</v>
      </c>
      <c r="AF8" s="34">
        <v>0</v>
      </c>
      <c r="AG8" s="34">
        <v>0</v>
      </c>
      <c r="AH8" s="34">
        <v>0</v>
      </c>
      <c r="AI8" s="34">
        <v>0</v>
      </c>
      <c r="AJ8" s="34">
        <v>0</v>
      </c>
      <c r="AK8" s="34">
        <v>0</v>
      </c>
      <c r="AL8" s="34">
        <v>0</v>
      </c>
      <c r="AM8" s="34">
        <v>0.21739130434782608</v>
      </c>
      <c r="AN8" s="34">
        <v>0</v>
      </c>
      <c r="AO8" s="34">
        <v>0</v>
      </c>
      <c r="AP8" s="34">
        <v>0</v>
      </c>
      <c r="AQ8" s="34">
        <v>0</v>
      </c>
      <c r="AR8" s="34">
        <v>0</v>
      </c>
      <c r="AS8" s="34">
        <v>0</v>
      </c>
      <c r="AT8" s="34">
        <v>0</v>
      </c>
      <c r="AU8" s="34">
        <v>0</v>
      </c>
      <c r="AV8" s="34">
        <v>0</v>
      </c>
      <c r="AW8" s="34">
        <v>0</v>
      </c>
      <c r="AX8" s="34">
        <v>0</v>
      </c>
      <c r="AY8" s="34">
        <v>0</v>
      </c>
      <c r="AZ8" s="34">
        <v>0</v>
      </c>
      <c r="BA8" s="34">
        <v>2.4</v>
      </c>
      <c r="BB8" s="34">
        <v>0</v>
      </c>
      <c r="BC8" s="34">
        <v>0</v>
      </c>
      <c r="BD8" s="34">
        <v>0</v>
      </c>
      <c r="BE8" s="34">
        <v>0</v>
      </c>
      <c r="BF8" s="34">
        <v>0</v>
      </c>
      <c r="BG8" s="34">
        <v>0</v>
      </c>
      <c r="BH8" s="34">
        <v>0</v>
      </c>
      <c r="BI8" s="34">
        <v>0</v>
      </c>
      <c r="BJ8" s="34">
        <v>0</v>
      </c>
      <c r="BK8" s="34">
        <v>9.8410126105778257</v>
      </c>
      <c r="BL8" s="34">
        <v>0</v>
      </c>
      <c r="BM8" s="34">
        <v>46.601082251082254</v>
      </c>
      <c r="BN8" s="34">
        <v>0.82727272727272738</v>
      </c>
      <c r="BO8" s="34">
        <v>0</v>
      </c>
      <c r="BP8" s="34">
        <v>0.22727272727272729</v>
      </c>
      <c r="BQ8" s="34">
        <v>6.9080604178430267</v>
      </c>
      <c r="BR8" s="34">
        <v>4.7249999999999996</v>
      </c>
      <c r="BS8" s="34">
        <v>21.746903820816861</v>
      </c>
    </row>
    <row r="9" spans="1:71" x14ac:dyDescent="0.25">
      <c r="A9" s="4" t="s">
        <v>11</v>
      </c>
      <c r="B9" s="4" t="s">
        <v>170</v>
      </c>
      <c r="C9" s="35">
        <v>0.66666666666666663</v>
      </c>
      <c r="D9" s="36">
        <v>37.644341801385686</v>
      </c>
      <c r="E9" s="36">
        <v>9.6997690531177838</v>
      </c>
      <c r="F9" s="36">
        <v>45.496535796766743</v>
      </c>
      <c r="G9" s="36">
        <v>0.92378752886836024</v>
      </c>
      <c r="H9" s="36">
        <v>0.46189376443418012</v>
      </c>
      <c r="I9" s="36">
        <v>2.0785219399538106</v>
      </c>
      <c r="J9" s="36">
        <v>76.470588235294116</v>
      </c>
      <c r="K9" s="35">
        <v>2.8888888888888888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0.46296296296296302</v>
      </c>
      <c r="R9" s="34">
        <v>0</v>
      </c>
      <c r="S9" s="34">
        <v>12.82010582010582</v>
      </c>
      <c r="T9" s="34">
        <v>2.2685185185185182</v>
      </c>
      <c r="U9" s="34">
        <v>0</v>
      </c>
      <c r="V9" s="34">
        <v>0</v>
      </c>
      <c r="W9" s="34">
        <v>0.23148148148148151</v>
      </c>
      <c r="X9" s="34">
        <v>1.5555555555555556</v>
      </c>
      <c r="Y9" s="34">
        <v>0</v>
      </c>
      <c r="Z9" s="34">
        <v>4.4444444444444446</v>
      </c>
      <c r="AA9" s="34">
        <v>0</v>
      </c>
      <c r="AB9" s="34">
        <v>0</v>
      </c>
      <c r="AC9" s="34">
        <v>0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1.2077294685990339</v>
      </c>
      <c r="AL9" s="34">
        <v>0</v>
      </c>
      <c r="AM9" s="34">
        <v>3.1304347826086958</v>
      </c>
      <c r="AN9" s="34">
        <v>0</v>
      </c>
      <c r="AO9" s="34">
        <v>0</v>
      </c>
      <c r="AP9" s="34">
        <v>0</v>
      </c>
      <c r="AQ9" s="34">
        <v>0</v>
      </c>
      <c r="AR9" s="34">
        <v>8.2645502645502642</v>
      </c>
      <c r="AS9" s="34">
        <v>0</v>
      </c>
      <c r="AT9" s="34">
        <v>0</v>
      </c>
      <c r="AU9" s="34">
        <v>0</v>
      </c>
      <c r="AV9" s="34">
        <v>0.88888888888888884</v>
      </c>
      <c r="AW9" s="34">
        <v>0</v>
      </c>
      <c r="AX9" s="34">
        <v>0</v>
      </c>
      <c r="AY9" s="34">
        <v>0</v>
      </c>
      <c r="AZ9" s="34">
        <v>0</v>
      </c>
      <c r="BA9" s="34">
        <v>1.1111111111111112</v>
      </c>
      <c r="BB9" s="34">
        <v>0</v>
      </c>
      <c r="BC9" s="34">
        <v>0</v>
      </c>
      <c r="BD9" s="34">
        <v>0</v>
      </c>
      <c r="BE9" s="34">
        <v>0</v>
      </c>
      <c r="BF9" s="34">
        <v>0</v>
      </c>
      <c r="BG9" s="34">
        <v>0</v>
      </c>
      <c r="BH9" s="34">
        <v>0</v>
      </c>
      <c r="BI9" s="34">
        <v>0</v>
      </c>
      <c r="BJ9" s="34">
        <v>0</v>
      </c>
      <c r="BK9" s="34">
        <v>12.403784219001611</v>
      </c>
      <c r="BL9" s="34">
        <v>0.88888888888888884</v>
      </c>
      <c r="BM9" s="34">
        <v>40.883942949160343</v>
      </c>
      <c r="BN9" s="34">
        <v>0</v>
      </c>
      <c r="BO9" s="34">
        <v>0.90740740740740755</v>
      </c>
      <c r="BP9" s="34">
        <v>0.45370370370370378</v>
      </c>
      <c r="BQ9" s="34">
        <v>4.5209339774557158</v>
      </c>
      <c r="BR9" s="34">
        <v>0.66666666666666663</v>
      </c>
      <c r="BS9" s="34">
        <v>2.2222222222222223</v>
      </c>
    </row>
    <row r="10" spans="1:71" x14ac:dyDescent="0.25">
      <c r="A10" s="4" t="s">
        <v>11</v>
      </c>
      <c r="B10" s="4" t="s">
        <v>171</v>
      </c>
      <c r="C10" s="35">
        <v>0</v>
      </c>
      <c r="D10" s="36">
        <v>28.830645161290324</v>
      </c>
      <c r="E10" s="36">
        <v>4.637096774193548</v>
      </c>
      <c r="F10" s="36">
        <v>63.104838709677423</v>
      </c>
      <c r="G10" s="36">
        <v>0.60483870967741937</v>
      </c>
      <c r="H10" s="36">
        <v>2.0161290322580645</v>
      </c>
      <c r="I10" s="36">
        <v>0.60483870967741937</v>
      </c>
      <c r="J10" s="36">
        <v>25</v>
      </c>
      <c r="K10" s="36">
        <v>0.80645161290322576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1.4</v>
      </c>
      <c r="T10" s="34">
        <v>0</v>
      </c>
      <c r="U10" s="34">
        <v>0</v>
      </c>
      <c r="V10" s="34">
        <v>0</v>
      </c>
      <c r="W10" s="34">
        <v>1.6</v>
      </c>
      <c r="X10" s="34">
        <v>4.1630952380952388</v>
      </c>
      <c r="Y10" s="34">
        <v>0</v>
      </c>
      <c r="Z10" s="34">
        <v>9.8797619047619047</v>
      </c>
      <c r="AA10" s="34">
        <v>0</v>
      </c>
      <c r="AB10" s="34">
        <v>0</v>
      </c>
      <c r="AC10" s="34">
        <v>0</v>
      </c>
      <c r="AD10" s="34">
        <v>0.60833333333333339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4">
        <v>0</v>
      </c>
      <c r="AM10" s="34">
        <v>1.0083333333333333</v>
      </c>
      <c r="AN10" s="34">
        <v>0</v>
      </c>
      <c r="AO10" s="34">
        <v>0</v>
      </c>
      <c r="AP10" s="34">
        <v>0</v>
      </c>
      <c r="AQ10" s="34">
        <v>0.20833333333333334</v>
      </c>
      <c r="AR10" s="34">
        <v>5.1992424242424233</v>
      </c>
      <c r="AS10" s="34">
        <v>0</v>
      </c>
      <c r="AT10" s="34">
        <v>0</v>
      </c>
      <c r="AU10" s="34">
        <v>0</v>
      </c>
      <c r="AV10" s="34">
        <v>0.4</v>
      </c>
      <c r="AW10" s="34">
        <v>0</v>
      </c>
      <c r="AX10" s="34">
        <v>0</v>
      </c>
      <c r="AY10" s="34">
        <v>0</v>
      </c>
      <c r="AZ10" s="34">
        <v>0</v>
      </c>
      <c r="BA10" s="34">
        <v>2</v>
      </c>
      <c r="BB10" s="34">
        <v>0</v>
      </c>
      <c r="BC10" s="34">
        <v>0</v>
      </c>
      <c r="BD10" s="34">
        <v>0</v>
      </c>
      <c r="BE10" s="34">
        <v>0.6</v>
      </c>
      <c r="BF10" s="34">
        <v>0</v>
      </c>
      <c r="BG10" s="34">
        <v>0</v>
      </c>
      <c r="BH10" s="34">
        <v>0</v>
      </c>
      <c r="BI10" s="34">
        <v>0</v>
      </c>
      <c r="BJ10" s="34">
        <v>0</v>
      </c>
      <c r="BK10" s="34">
        <v>4.7070346320346319</v>
      </c>
      <c r="BL10" s="34">
        <v>1.0249999999999999</v>
      </c>
      <c r="BM10" s="34">
        <v>57.409523809523805</v>
      </c>
      <c r="BN10" s="34">
        <v>0</v>
      </c>
      <c r="BO10" s="34">
        <v>0.63809523809523816</v>
      </c>
      <c r="BP10" s="34">
        <v>2</v>
      </c>
      <c r="BQ10" s="34">
        <v>6.3532467532467534</v>
      </c>
      <c r="BR10" s="34">
        <v>0</v>
      </c>
      <c r="BS10" s="34">
        <v>0.8</v>
      </c>
    </row>
    <row r="11" spans="1:71" x14ac:dyDescent="0.25">
      <c r="A11" s="4" t="s">
        <v>11</v>
      </c>
      <c r="B11" s="4" t="s">
        <v>172</v>
      </c>
      <c r="C11" s="35">
        <v>0</v>
      </c>
      <c r="D11" s="36">
        <v>4.8661800486618008</v>
      </c>
      <c r="E11" s="36">
        <v>28.467153284671532</v>
      </c>
      <c r="F11" s="36">
        <v>64.476885644768856</v>
      </c>
      <c r="G11" s="36">
        <v>0.72992700729927007</v>
      </c>
      <c r="H11" s="36">
        <v>0.24330900243309003</v>
      </c>
      <c r="I11" s="36">
        <v>0.97323600973236013</v>
      </c>
      <c r="J11" s="36">
        <v>0.8771929824561403</v>
      </c>
      <c r="K11" s="36">
        <v>27.737226277372262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0.41666666666666669</v>
      </c>
      <c r="X11" s="34">
        <v>0.90909090909090917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4">
        <v>0</v>
      </c>
      <c r="AY11" s="34">
        <v>0</v>
      </c>
      <c r="AZ11" s="34">
        <v>0</v>
      </c>
      <c r="BA11" s="34">
        <v>2.8847826086956525</v>
      </c>
      <c r="BB11" s="34">
        <v>0</v>
      </c>
      <c r="BC11" s="34">
        <v>0</v>
      </c>
      <c r="BD11" s="34">
        <v>0</v>
      </c>
      <c r="BE11" s="34">
        <v>0</v>
      </c>
      <c r="BF11" s="34">
        <v>0</v>
      </c>
      <c r="BG11" s="34">
        <v>0</v>
      </c>
      <c r="BH11" s="34">
        <v>0</v>
      </c>
      <c r="BI11" s="34">
        <v>0</v>
      </c>
      <c r="BJ11" s="34">
        <v>0</v>
      </c>
      <c r="BK11" s="34">
        <v>22.07625164690382</v>
      </c>
      <c r="BL11" s="34">
        <v>0</v>
      </c>
      <c r="BM11" s="34">
        <v>47.626976284584984</v>
      </c>
      <c r="BN11" s="34">
        <v>2.1059947299077733</v>
      </c>
      <c r="BO11" s="34">
        <v>0.42572463768115937</v>
      </c>
      <c r="BP11" s="34">
        <v>0.20833333333333334</v>
      </c>
      <c r="BQ11" s="34">
        <v>2.268939393939394</v>
      </c>
      <c r="BR11" s="34">
        <v>1.0257246376811593</v>
      </c>
      <c r="BS11" s="34">
        <v>20.051515151515154</v>
      </c>
    </row>
    <row r="12" spans="1:71" x14ac:dyDescent="0.25">
      <c r="A12" s="4" t="s">
        <v>11</v>
      </c>
      <c r="B12" s="4" t="s">
        <v>173</v>
      </c>
      <c r="C12" s="35">
        <v>0.20833333333333334</v>
      </c>
      <c r="D12" s="36">
        <v>22.961373390557942</v>
      </c>
      <c r="E12" s="36">
        <v>33.690987124463518</v>
      </c>
      <c r="F12" s="36">
        <v>40.557939914163086</v>
      </c>
      <c r="G12" s="36">
        <v>0.85836909871244638</v>
      </c>
      <c r="H12" s="36">
        <v>1.0729613733905579</v>
      </c>
      <c r="I12" s="36">
        <v>0.21459227467811159</v>
      </c>
      <c r="J12" s="36">
        <v>5.8823529411764701</v>
      </c>
      <c r="K12" s="36">
        <v>7.296137339055794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1.2878787878787878</v>
      </c>
      <c r="X12" s="34">
        <v>0.20833333333333334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1.0869565217391304</v>
      </c>
      <c r="AJ12" s="34">
        <v>0</v>
      </c>
      <c r="AK12" s="34">
        <v>0.625</v>
      </c>
      <c r="AL12" s="34">
        <v>0</v>
      </c>
      <c r="AM12" s="34">
        <v>0</v>
      </c>
      <c r="AN12" s="34">
        <v>0</v>
      </c>
      <c r="AO12" s="34">
        <v>0</v>
      </c>
      <c r="AP12" s="34">
        <v>0.20833333333333334</v>
      </c>
      <c r="AQ12" s="34">
        <v>0</v>
      </c>
      <c r="AR12" s="34">
        <v>0</v>
      </c>
      <c r="AS12" s="34">
        <v>0</v>
      </c>
      <c r="AT12" s="34">
        <v>0</v>
      </c>
      <c r="AU12" s="34">
        <v>0</v>
      </c>
      <c r="AV12" s="34">
        <v>0</v>
      </c>
      <c r="AW12" s="34">
        <v>0</v>
      </c>
      <c r="AX12" s="34">
        <v>0</v>
      </c>
      <c r="AY12" s="34">
        <v>0</v>
      </c>
      <c r="AZ12" s="34">
        <v>0</v>
      </c>
      <c r="BA12" s="34">
        <v>18.786594202898549</v>
      </c>
      <c r="BB12" s="34">
        <v>0</v>
      </c>
      <c r="BC12" s="34">
        <v>0</v>
      </c>
      <c r="BD12" s="34">
        <v>0</v>
      </c>
      <c r="BE12" s="34">
        <v>0</v>
      </c>
      <c r="BF12" s="34">
        <v>0</v>
      </c>
      <c r="BG12" s="34">
        <v>0</v>
      </c>
      <c r="BH12" s="34">
        <v>0</v>
      </c>
      <c r="BI12" s="34">
        <v>0</v>
      </c>
      <c r="BJ12" s="34">
        <v>0</v>
      </c>
      <c r="BK12" s="34">
        <v>31.47575757575758</v>
      </c>
      <c r="BL12" s="34">
        <v>0.6166666666666667</v>
      </c>
      <c r="BM12" s="34">
        <v>36.051943346508565</v>
      </c>
      <c r="BN12" s="34">
        <v>1.2416666666666667</v>
      </c>
      <c r="BO12" s="34">
        <v>0.81666666666666676</v>
      </c>
      <c r="BP12" s="34">
        <v>1.0166666666666668</v>
      </c>
      <c r="BQ12" s="34">
        <v>0</v>
      </c>
      <c r="BR12" s="34">
        <v>3.217028985507246</v>
      </c>
      <c r="BS12" s="34">
        <v>3.152173913043478</v>
      </c>
    </row>
    <row r="13" spans="1:71" x14ac:dyDescent="0.25">
      <c r="A13" s="4" t="s">
        <v>11</v>
      </c>
      <c r="B13" s="4" t="s">
        <v>174</v>
      </c>
      <c r="C13" s="35">
        <v>0</v>
      </c>
      <c r="D13" s="36">
        <v>24.848484848484848</v>
      </c>
      <c r="E13" s="36">
        <v>15.95959595959596</v>
      </c>
      <c r="F13" s="36">
        <v>55.151515151515149</v>
      </c>
      <c r="G13" s="36">
        <v>0.40404040404040403</v>
      </c>
      <c r="H13" s="36">
        <v>0.80808080808080807</v>
      </c>
      <c r="I13" s="36">
        <v>0.60606060606060608</v>
      </c>
      <c r="J13" s="36">
        <v>220.00000000000003</v>
      </c>
      <c r="K13" s="36">
        <v>1.0101010101010102</v>
      </c>
      <c r="L13" s="34">
        <v>0.2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2.0514492753623186</v>
      </c>
      <c r="X13" s="34">
        <v>2.0083333333333337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0.2</v>
      </c>
      <c r="AI13" s="34">
        <v>0</v>
      </c>
      <c r="AJ13" s="34">
        <v>0</v>
      </c>
      <c r="AK13" s="34">
        <v>8.1605072463768114</v>
      </c>
      <c r="AL13" s="34">
        <v>0</v>
      </c>
      <c r="AM13" s="34">
        <v>3.0083333333333333</v>
      </c>
      <c r="AN13" s="34">
        <v>0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4.017391304347826</v>
      </c>
      <c r="AW13" s="34">
        <v>0</v>
      </c>
      <c r="AX13" s="34">
        <v>0</v>
      </c>
      <c r="AY13" s="34">
        <v>0</v>
      </c>
      <c r="AZ13" s="34">
        <v>0</v>
      </c>
      <c r="BA13" s="34">
        <v>5.2712121212121215</v>
      </c>
      <c r="BB13" s="34">
        <v>0</v>
      </c>
      <c r="BC13" s="34">
        <v>0</v>
      </c>
      <c r="BD13" s="34">
        <v>0</v>
      </c>
      <c r="BE13" s="34">
        <v>0</v>
      </c>
      <c r="BF13" s="34">
        <v>0</v>
      </c>
      <c r="BG13" s="34">
        <v>0</v>
      </c>
      <c r="BH13" s="34">
        <v>0</v>
      </c>
      <c r="BI13" s="34">
        <v>0</v>
      </c>
      <c r="BJ13" s="34">
        <v>0</v>
      </c>
      <c r="BK13" s="34">
        <v>17.250757575757575</v>
      </c>
      <c r="BL13" s="34">
        <v>0.2</v>
      </c>
      <c r="BM13" s="34">
        <v>53.092687747035576</v>
      </c>
      <c r="BN13" s="34">
        <v>1.0416666666666665</v>
      </c>
      <c r="BO13" s="34">
        <v>0.43478260869565216</v>
      </c>
      <c r="BP13" s="34">
        <v>0.8</v>
      </c>
      <c r="BQ13" s="34">
        <v>1.2083333333333335</v>
      </c>
      <c r="BR13" s="34">
        <v>0.85454545454545472</v>
      </c>
      <c r="BS13" s="34">
        <v>0.2</v>
      </c>
    </row>
    <row r="14" spans="1:71" x14ac:dyDescent="0.25">
      <c r="A14" s="4" t="s">
        <v>14</v>
      </c>
      <c r="B14" s="4" t="s">
        <v>169</v>
      </c>
      <c r="C14" s="35">
        <v>0.39751552795031053</v>
      </c>
      <c r="D14" s="36">
        <v>57.391304347826086</v>
      </c>
      <c r="E14" s="36">
        <v>0.65217391304347827</v>
      </c>
      <c r="F14" s="36">
        <v>36.739130434782609</v>
      </c>
      <c r="G14" s="36">
        <v>0.21739130434782608</v>
      </c>
      <c r="H14" s="36">
        <v>1.3043478260869565</v>
      </c>
      <c r="I14" s="36">
        <v>3.0434782608695654</v>
      </c>
      <c r="J14" s="36">
        <v>2.5</v>
      </c>
      <c r="K14" s="36">
        <v>8.695652173913043</v>
      </c>
      <c r="L14" s="34">
        <v>3.2456866804692894</v>
      </c>
      <c r="M14" s="34">
        <v>0</v>
      </c>
      <c r="N14" s="34">
        <v>2.8902691511387166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2.6666666666666665</v>
      </c>
      <c r="V14" s="34">
        <v>0</v>
      </c>
      <c r="W14" s="34">
        <v>11.047619047619047</v>
      </c>
      <c r="X14" s="34">
        <v>5.6759834368530022</v>
      </c>
      <c r="Y14" s="34">
        <v>0</v>
      </c>
      <c r="Z14" s="34">
        <v>2.4761904761904763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7.2380952380952381</v>
      </c>
      <c r="AJ14" s="34">
        <v>0</v>
      </c>
      <c r="AK14" s="34">
        <v>1.9047619047619047</v>
      </c>
      <c r="AL14" s="34">
        <v>0</v>
      </c>
      <c r="AM14" s="34">
        <v>7.370797594400079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0.19047619047619047</v>
      </c>
      <c r="AW14" s="34">
        <v>0</v>
      </c>
      <c r="AX14" s="34">
        <v>0</v>
      </c>
      <c r="AY14" s="34">
        <v>0</v>
      </c>
      <c r="AZ14" s="34">
        <v>0</v>
      </c>
      <c r="BA14" s="34">
        <v>7.0839002267573692</v>
      </c>
      <c r="BB14" s="34">
        <v>0</v>
      </c>
      <c r="BC14" s="34">
        <v>0</v>
      </c>
      <c r="BD14" s="34">
        <v>0</v>
      </c>
      <c r="BE14" s="34">
        <v>0</v>
      </c>
      <c r="BF14" s="34">
        <v>0</v>
      </c>
      <c r="BG14" s="34">
        <v>0</v>
      </c>
      <c r="BH14" s="34">
        <v>0.5714285714285714</v>
      </c>
      <c r="BI14" s="34">
        <v>0</v>
      </c>
      <c r="BJ14" s="34">
        <v>0</v>
      </c>
      <c r="BK14" s="34">
        <v>0.20703933747412007</v>
      </c>
      <c r="BL14" s="34">
        <v>2.512471655328798</v>
      </c>
      <c r="BM14" s="34">
        <v>34.466430050280984</v>
      </c>
      <c r="BN14" s="34">
        <v>0</v>
      </c>
      <c r="BO14" s="34">
        <v>0.38095238095238093</v>
      </c>
      <c r="BP14" s="34">
        <v>1.5483091787439613</v>
      </c>
      <c r="BQ14" s="34">
        <v>2.7920733510795621</v>
      </c>
      <c r="BR14" s="34">
        <v>0.5714285714285714</v>
      </c>
      <c r="BS14" s="34">
        <v>4.7619047619047619</v>
      </c>
    </row>
    <row r="15" spans="1:71" x14ac:dyDescent="0.25">
      <c r="A15" s="4" t="s">
        <v>14</v>
      </c>
      <c r="B15" s="4" t="s">
        <v>170</v>
      </c>
      <c r="C15" s="35">
        <v>1.0351966873706004</v>
      </c>
      <c r="D15" s="36">
        <v>43.478260869565219</v>
      </c>
      <c r="E15" s="36">
        <v>0</v>
      </c>
      <c r="F15" s="36">
        <v>51.552795031055901</v>
      </c>
      <c r="G15" s="36">
        <v>0</v>
      </c>
      <c r="H15" s="36">
        <v>0.82815734989648038</v>
      </c>
      <c r="I15" s="36">
        <v>3.1055900621118013</v>
      </c>
      <c r="J15" s="36">
        <v>0</v>
      </c>
      <c r="K15" s="36">
        <v>3.5196687370600417</v>
      </c>
      <c r="L15" s="34">
        <v>4.3312629399585925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7.954106280193237</v>
      </c>
      <c r="V15" s="34">
        <v>0</v>
      </c>
      <c r="W15" s="34">
        <v>0.38095238095238093</v>
      </c>
      <c r="X15" s="34">
        <v>1.3650793650793651</v>
      </c>
      <c r="Y15" s="34">
        <v>0</v>
      </c>
      <c r="Z15" s="34">
        <v>0.6045548654244306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5.2063492063492065</v>
      </c>
      <c r="AL15" s="34">
        <v>0</v>
      </c>
      <c r="AM15" s="34">
        <v>3.7632850241545892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4">
        <v>0</v>
      </c>
      <c r="AY15" s="34">
        <v>0</v>
      </c>
      <c r="AZ15" s="34">
        <v>0</v>
      </c>
      <c r="BA15" s="34">
        <v>16.27253905514775</v>
      </c>
      <c r="BB15" s="34">
        <v>0</v>
      </c>
      <c r="BC15" s="34">
        <v>0.41407867494824013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0</v>
      </c>
      <c r="BJ15" s="34">
        <v>0</v>
      </c>
      <c r="BK15" s="34">
        <v>0</v>
      </c>
      <c r="BL15" s="34">
        <v>2.6086956521739131</v>
      </c>
      <c r="BM15" s="34">
        <v>40.466864743262263</v>
      </c>
      <c r="BN15" s="34">
        <v>7.1053166984843994</v>
      </c>
      <c r="BO15" s="34">
        <v>0</v>
      </c>
      <c r="BP15" s="34">
        <v>1.191856452726018</v>
      </c>
      <c r="BQ15" s="34">
        <v>4.1383712905452033</v>
      </c>
      <c r="BR15" s="34">
        <v>0.41407867494824013</v>
      </c>
      <c r="BS15" s="34">
        <v>2.7474120082815738</v>
      </c>
    </row>
    <row r="16" spans="1:71" x14ac:dyDescent="0.25">
      <c r="A16" s="4" t="s">
        <v>14</v>
      </c>
      <c r="B16" s="4" t="s">
        <v>171</v>
      </c>
      <c r="C16" s="35">
        <v>0</v>
      </c>
      <c r="D16" s="36">
        <v>25.363825363825367</v>
      </c>
      <c r="E16" s="36">
        <v>0.62370062370062374</v>
      </c>
      <c r="F16" s="36">
        <v>68.607068607068612</v>
      </c>
      <c r="G16" s="36">
        <v>0</v>
      </c>
      <c r="H16" s="36">
        <v>1.2474012474012475</v>
      </c>
      <c r="I16" s="36">
        <v>4.1580041580041582</v>
      </c>
      <c r="J16" s="36">
        <v>0</v>
      </c>
      <c r="K16" s="36">
        <v>3.9501039501039505</v>
      </c>
      <c r="L16" s="34">
        <v>4.1904761904761907</v>
      </c>
      <c r="M16" s="34">
        <v>0</v>
      </c>
      <c r="N16" s="34">
        <v>1.0351966873706004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2.3181504485852313</v>
      </c>
      <c r="V16" s="34">
        <v>0</v>
      </c>
      <c r="W16" s="34">
        <v>4.1798284531203782</v>
      </c>
      <c r="X16" s="34">
        <v>2.0952380952380953</v>
      </c>
      <c r="Y16" s="34">
        <v>0</v>
      </c>
      <c r="Z16" s="34">
        <v>1.5734989648033124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2.2857142857142856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</v>
      </c>
      <c r="AX16" s="34">
        <v>0</v>
      </c>
      <c r="AY16" s="34">
        <v>0</v>
      </c>
      <c r="AZ16" s="34">
        <v>0</v>
      </c>
      <c r="BA16" s="34">
        <v>6.9610389610389616</v>
      </c>
      <c r="BB16" s="34">
        <v>0</v>
      </c>
      <c r="BC16" s="34">
        <v>0</v>
      </c>
      <c r="BD16" s="34">
        <v>0</v>
      </c>
      <c r="BE16" s="34">
        <v>0</v>
      </c>
      <c r="BF16" s="34">
        <v>0</v>
      </c>
      <c r="BG16" s="34">
        <v>0</v>
      </c>
      <c r="BH16" s="34">
        <v>0.5714285714285714</v>
      </c>
      <c r="BI16" s="34">
        <v>0</v>
      </c>
      <c r="BJ16" s="34">
        <v>0</v>
      </c>
      <c r="BK16" s="34">
        <v>0.57936507936507942</v>
      </c>
      <c r="BL16" s="34">
        <v>1.1428571428571428</v>
      </c>
      <c r="BM16" s="34">
        <v>58.381019601516492</v>
      </c>
      <c r="BN16" s="34">
        <v>5.1507936507936503</v>
      </c>
      <c r="BO16" s="34">
        <v>0</v>
      </c>
      <c r="BP16" s="34">
        <v>1.2154195011337869</v>
      </c>
      <c r="BQ16" s="34">
        <v>4.8914029379867889</v>
      </c>
      <c r="BR16" s="34">
        <v>0</v>
      </c>
      <c r="BS16" s="34">
        <v>3.4285714285714284</v>
      </c>
    </row>
    <row r="17" spans="1:71" x14ac:dyDescent="0.25">
      <c r="A17" s="4" t="s">
        <v>14</v>
      </c>
      <c r="B17" s="4" t="s">
        <v>172</v>
      </c>
      <c r="C17" s="35">
        <v>0.83333333333333337</v>
      </c>
      <c r="D17" s="36">
        <v>43.685300207039333</v>
      </c>
      <c r="E17" s="36">
        <v>0.20703933747412009</v>
      </c>
      <c r="F17" s="36">
        <v>51.345755693581786</v>
      </c>
      <c r="G17" s="36">
        <v>1.6563146997929608</v>
      </c>
      <c r="H17" s="36">
        <v>0.41407867494824019</v>
      </c>
      <c r="I17" s="36">
        <v>1.8633540372670807</v>
      </c>
      <c r="J17" s="36">
        <v>5.8823529411764701</v>
      </c>
      <c r="K17" s="36">
        <v>3.5196687370600417</v>
      </c>
      <c r="L17" s="34">
        <v>0.21739130434782608</v>
      </c>
      <c r="M17" s="34">
        <v>0</v>
      </c>
      <c r="N17" s="34">
        <v>0</v>
      </c>
      <c r="O17" s="34">
        <v>0</v>
      </c>
      <c r="P17" s="34">
        <v>0</v>
      </c>
      <c r="Q17" s="34">
        <v>0.64311594202898559</v>
      </c>
      <c r="R17" s="34">
        <v>0</v>
      </c>
      <c r="S17" s="34">
        <v>0</v>
      </c>
      <c r="T17" s="34">
        <v>0</v>
      </c>
      <c r="U17" s="34">
        <v>2.323701298701299</v>
      </c>
      <c r="V17" s="34">
        <v>0</v>
      </c>
      <c r="W17" s="34">
        <v>0.4</v>
      </c>
      <c r="X17" s="34">
        <v>4.5443064182194615</v>
      </c>
      <c r="Y17" s="34">
        <v>0.2</v>
      </c>
      <c r="Z17" s="34">
        <v>0</v>
      </c>
      <c r="AA17" s="34">
        <v>0</v>
      </c>
      <c r="AB17" s="34">
        <v>0.20833333333333334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0.2</v>
      </c>
      <c r="AJ17" s="34">
        <v>0</v>
      </c>
      <c r="AK17" s="34">
        <v>0.6</v>
      </c>
      <c r="AL17" s="34">
        <v>0</v>
      </c>
      <c r="AM17" s="34">
        <v>18.515579710144927</v>
      </c>
      <c r="AN17" s="34">
        <v>0</v>
      </c>
      <c r="AO17" s="34">
        <v>0</v>
      </c>
      <c r="AP17" s="34">
        <v>0</v>
      </c>
      <c r="AQ17" s="34">
        <v>1.0083333333333333</v>
      </c>
      <c r="AR17" s="34">
        <v>8.9239130434782616</v>
      </c>
      <c r="AS17" s="34">
        <v>0</v>
      </c>
      <c r="AT17" s="34">
        <v>0</v>
      </c>
      <c r="AU17" s="34">
        <v>1.0333333333333334</v>
      </c>
      <c r="AV17" s="34">
        <v>1.5151515151515151</v>
      </c>
      <c r="AW17" s="34">
        <v>0.6166666666666667</v>
      </c>
      <c r="AX17" s="34">
        <v>0</v>
      </c>
      <c r="AY17" s="34">
        <v>0</v>
      </c>
      <c r="AZ17" s="34">
        <v>0</v>
      </c>
      <c r="BA17" s="34">
        <v>1.2984848484848486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0.64642857142857157</v>
      </c>
      <c r="BI17" s="34">
        <v>0</v>
      </c>
      <c r="BJ17" s="34">
        <v>0</v>
      </c>
      <c r="BK17" s="34">
        <v>0</v>
      </c>
      <c r="BL17" s="34">
        <v>1.6583333333333337</v>
      </c>
      <c r="BM17" s="34">
        <v>50.203312629399583</v>
      </c>
      <c r="BN17" s="34">
        <v>0</v>
      </c>
      <c r="BO17" s="34">
        <v>0.40833333333333338</v>
      </c>
      <c r="BP17" s="34">
        <v>2.1201298701298699</v>
      </c>
      <c r="BQ17" s="34">
        <v>0.4</v>
      </c>
      <c r="BR17" s="34">
        <v>0.68181818181818188</v>
      </c>
      <c r="BS17" s="34">
        <v>0.8</v>
      </c>
    </row>
    <row r="18" spans="1:71" x14ac:dyDescent="0.25">
      <c r="A18" s="4" t="s">
        <v>14</v>
      </c>
      <c r="B18" s="4" t="s">
        <v>173</v>
      </c>
      <c r="C18" s="35">
        <v>0</v>
      </c>
      <c r="D18" s="36">
        <v>28.865979381443296</v>
      </c>
      <c r="E18" s="36">
        <v>1.0309278350515463</v>
      </c>
      <c r="F18" s="36">
        <v>65.979381443298962</v>
      </c>
      <c r="G18" s="36">
        <v>1.0309278350515463</v>
      </c>
      <c r="H18" s="36">
        <v>1.804123711340206</v>
      </c>
      <c r="I18" s="36">
        <v>0.77319587628865982</v>
      </c>
      <c r="J18" s="36">
        <v>0.89285714285714279</v>
      </c>
      <c r="K18" s="36">
        <v>28.865979381443296</v>
      </c>
      <c r="L18" s="34">
        <v>0</v>
      </c>
      <c r="M18" s="34">
        <v>0</v>
      </c>
      <c r="N18" s="34">
        <v>1.4492753623188406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0.19841269841269843</v>
      </c>
      <c r="V18" s="34">
        <v>0</v>
      </c>
      <c r="W18" s="34">
        <v>2.1846100759144242</v>
      </c>
      <c r="X18" s="34">
        <v>6.5642314896973275</v>
      </c>
      <c r="Y18" s="34">
        <v>0.19047619047619047</v>
      </c>
      <c r="Z18" s="34">
        <v>0</v>
      </c>
      <c r="AA18" s="34">
        <v>0</v>
      </c>
      <c r="AB18" s="34">
        <v>1.1673567977915806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0.22675736961451248</v>
      </c>
      <c r="AK18" s="34">
        <v>1.7857142857142858</v>
      </c>
      <c r="AL18" s="34">
        <v>0</v>
      </c>
      <c r="AM18" s="34">
        <v>5.1542443064182191</v>
      </c>
      <c r="AN18" s="34">
        <v>0</v>
      </c>
      <c r="AO18" s="34">
        <v>0</v>
      </c>
      <c r="AP18" s="34">
        <v>0</v>
      </c>
      <c r="AQ18" s="34">
        <v>0</v>
      </c>
      <c r="AR18" s="34">
        <v>0.38888888888888895</v>
      </c>
      <c r="AS18" s="34">
        <v>0</v>
      </c>
      <c r="AT18" s="34">
        <v>0.19841269841269843</v>
      </c>
      <c r="AU18" s="34">
        <v>0</v>
      </c>
      <c r="AV18" s="34">
        <v>0.20703933747412007</v>
      </c>
      <c r="AW18" s="34">
        <v>0</v>
      </c>
      <c r="AX18" s="34">
        <v>0</v>
      </c>
      <c r="AY18" s="34">
        <v>0</v>
      </c>
      <c r="AZ18" s="34">
        <v>0</v>
      </c>
      <c r="BA18" s="34">
        <v>1.76984126984127</v>
      </c>
      <c r="BB18" s="34">
        <v>0</v>
      </c>
      <c r="BC18" s="34">
        <v>0</v>
      </c>
      <c r="BD18" s="34">
        <v>0</v>
      </c>
      <c r="BE18" s="34">
        <v>0.6802721088435375</v>
      </c>
      <c r="BF18" s="34">
        <v>0</v>
      </c>
      <c r="BG18" s="34">
        <v>0</v>
      </c>
      <c r="BH18" s="34">
        <v>1.7460317460317463</v>
      </c>
      <c r="BI18" s="34">
        <v>0</v>
      </c>
      <c r="BJ18" s="34">
        <v>0</v>
      </c>
      <c r="BK18" s="34">
        <v>0.81405895691609975</v>
      </c>
      <c r="BL18" s="34">
        <v>0.99659863945578242</v>
      </c>
      <c r="BM18" s="34">
        <v>61.839100857734401</v>
      </c>
      <c r="BN18" s="34">
        <v>0</v>
      </c>
      <c r="BO18" s="34">
        <v>0.38888888888888895</v>
      </c>
      <c r="BP18" s="34">
        <v>1.1587301587301588</v>
      </c>
      <c r="BQ18" s="34">
        <v>0.39751552795031053</v>
      </c>
      <c r="BR18" s="34">
        <v>0</v>
      </c>
      <c r="BS18" s="34">
        <v>10.493542344474022</v>
      </c>
    </row>
    <row r="19" spans="1:71" x14ac:dyDescent="0.25">
      <c r="A19" s="4" t="s">
        <v>14</v>
      </c>
      <c r="B19" s="4" t="s">
        <v>174</v>
      </c>
      <c r="C19" s="35">
        <v>0</v>
      </c>
      <c r="D19" s="36">
        <v>37.357630979498865</v>
      </c>
      <c r="E19" s="36">
        <v>3.8724373576309796</v>
      </c>
      <c r="F19" s="36">
        <v>53.302961275626423</v>
      </c>
      <c r="G19" s="36">
        <v>0.91116173120728927</v>
      </c>
      <c r="H19" s="36">
        <v>2.2779043280182232</v>
      </c>
      <c r="I19" s="36">
        <v>1.8223234624145785</v>
      </c>
      <c r="J19" s="36">
        <v>1.639344262295082</v>
      </c>
      <c r="K19" s="36">
        <v>13.895216400911162</v>
      </c>
      <c r="L19" s="34">
        <v>0.72727272727272729</v>
      </c>
      <c r="M19" s="34">
        <v>0.18181818181818182</v>
      </c>
      <c r="N19" s="34">
        <v>0</v>
      </c>
      <c r="O19" s="34">
        <v>0</v>
      </c>
      <c r="P19" s="34">
        <v>0</v>
      </c>
      <c r="Q19" s="34">
        <v>0.18181818181818182</v>
      </c>
      <c r="R19" s="34">
        <v>0</v>
      </c>
      <c r="S19" s="34">
        <v>0.79051383399209485</v>
      </c>
      <c r="T19" s="34">
        <v>0</v>
      </c>
      <c r="U19" s="34">
        <v>0</v>
      </c>
      <c r="V19" s="34">
        <v>0</v>
      </c>
      <c r="W19" s="34">
        <v>3.524703557312252</v>
      </c>
      <c r="X19" s="34">
        <v>8.4013654329859868</v>
      </c>
      <c r="Y19" s="34">
        <v>0</v>
      </c>
      <c r="Z19" s="34">
        <v>0</v>
      </c>
      <c r="AA19" s="34">
        <v>0</v>
      </c>
      <c r="AB19" s="34">
        <v>0.18181818181818182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0.90909090909090906</v>
      </c>
      <c r="AJ19" s="34">
        <v>0</v>
      </c>
      <c r="AK19" s="34">
        <v>1.1617259552042161</v>
      </c>
      <c r="AL19" s="34">
        <v>0</v>
      </c>
      <c r="AM19" s="34">
        <v>4.8477661995448562</v>
      </c>
      <c r="AN19" s="34">
        <v>0</v>
      </c>
      <c r="AO19" s="34">
        <v>0</v>
      </c>
      <c r="AP19" s="34">
        <v>0</v>
      </c>
      <c r="AQ19" s="34">
        <v>0</v>
      </c>
      <c r="AR19" s="34">
        <v>1.2975206611570249</v>
      </c>
      <c r="AS19" s="34">
        <v>0</v>
      </c>
      <c r="AT19" s="34">
        <v>0</v>
      </c>
      <c r="AU19" s="34">
        <v>0</v>
      </c>
      <c r="AV19" s="34">
        <v>2.0866271409749668</v>
      </c>
      <c r="AW19" s="34">
        <v>0</v>
      </c>
      <c r="AX19" s="34">
        <v>0</v>
      </c>
      <c r="AY19" s="34">
        <v>0</v>
      </c>
      <c r="AZ19" s="34">
        <v>0</v>
      </c>
      <c r="BA19" s="34">
        <v>4.5094306913528888</v>
      </c>
      <c r="BB19" s="34">
        <v>0</v>
      </c>
      <c r="BC19" s="34">
        <v>0</v>
      </c>
      <c r="BD19" s="34">
        <v>0</v>
      </c>
      <c r="BE19" s="34">
        <v>0</v>
      </c>
      <c r="BF19" s="34">
        <v>0</v>
      </c>
      <c r="BG19" s="34">
        <v>0</v>
      </c>
      <c r="BH19" s="34">
        <v>1.2727272727272727</v>
      </c>
      <c r="BI19" s="34">
        <v>0</v>
      </c>
      <c r="BJ19" s="34">
        <v>0</v>
      </c>
      <c r="BK19" s="34">
        <v>4.0557693641217671</v>
      </c>
      <c r="BL19" s="34">
        <v>1.3106060606060608</v>
      </c>
      <c r="BM19" s="34">
        <v>53.772730424696306</v>
      </c>
      <c r="BN19" s="34">
        <v>0</v>
      </c>
      <c r="BO19" s="34">
        <v>0.18939393939393942</v>
      </c>
      <c r="BP19" s="34">
        <v>2.0808023021981832</v>
      </c>
      <c r="BQ19" s="34">
        <v>0.39600550964187331</v>
      </c>
      <c r="BR19" s="34">
        <v>0</v>
      </c>
      <c r="BS19" s="34">
        <v>8.1204934722721287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/>
  </sheetViews>
  <sheetFormatPr defaultRowHeight="15" x14ac:dyDescent="0.25"/>
  <cols>
    <col min="1" max="3" width="9.140625" style="1"/>
    <col min="4" max="14" width="10.28515625" style="14" customWidth="1"/>
  </cols>
  <sheetData>
    <row r="1" spans="1:14" x14ac:dyDescent="0.25">
      <c r="A1" s="31" t="s">
        <v>100</v>
      </c>
      <c r="B1" s="28"/>
      <c r="C1" s="28"/>
      <c r="D1" s="25"/>
      <c r="E1" s="25"/>
      <c r="F1" s="25"/>
      <c r="G1" s="25"/>
    </row>
    <row r="3" spans="1:14" s="23" customFormat="1" ht="30" x14ac:dyDescent="0.25">
      <c r="A3" s="29" t="s">
        <v>87</v>
      </c>
      <c r="B3" s="29" t="s">
        <v>0</v>
      </c>
      <c r="C3" s="29" t="s">
        <v>88</v>
      </c>
      <c r="D3" s="26" t="s">
        <v>89</v>
      </c>
      <c r="E3" s="26" t="s">
        <v>90</v>
      </c>
      <c r="F3" s="26" t="s">
        <v>91</v>
      </c>
      <c r="G3" s="26" t="s">
        <v>92</v>
      </c>
      <c r="H3" s="26" t="s">
        <v>93</v>
      </c>
      <c r="I3" s="26" t="s">
        <v>94</v>
      </c>
      <c r="J3" s="26" t="s">
        <v>95</v>
      </c>
      <c r="K3" s="26" t="s">
        <v>99</v>
      </c>
      <c r="L3" s="26" t="s">
        <v>96</v>
      </c>
      <c r="M3" s="26" t="s">
        <v>97</v>
      </c>
      <c r="N3" s="26" t="s">
        <v>98</v>
      </c>
    </row>
    <row r="4" spans="1:14" x14ac:dyDescent="0.25">
      <c r="A4" s="1">
        <v>2016</v>
      </c>
      <c r="B4" s="1" t="s">
        <v>12</v>
      </c>
      <c r="C4" s="1">
        <v>1</v>
      </c>
      <c r="D4" s="27">
        <v>0</v>
      </c>
      <c r="E4" s="27">
        <v>1.6129032258064515</v>
      </c>
      <c r="F4" s="27">
        <v>1.6129032258064515</v>
      </c>
      <c r="G4" s="27">
        <v>1.6129032258064515</v>
      </c>
      <c r="H4" s="27">
        <v>0</v>
      </c>
      <c r="I4" s="27">
        <v>6.4516129032258061</v>
      </c>
      <c r="J4" s="27">
        <v>0</v>
      </c>
      <c r="K4" s="27">
        <v>8.064516129032258</v>
      </c>
      <c r="L4" s="27">
        <v>4.838709677419355</v>
      </c>
      <c r="M4" s="27">
        <v>1.6129032258064515</v>
      </c>
      <c r="N4" s="27">
        <v>74.193548387096769</v>
      </c>
    </row>
    <row r="5" spans="1:14" x14ac:dyDescent="0.25">
      <c r="A5" s="1">
        <v>2016</v>
      </c>
      <c r="B5" s="1" t="s">
        <v>12</v>
      </c>
      <c r="C5" s="1">
        <v>2</v>
      </c>
      <c r="D5" s="14">
        <v>0</v>
      </c>
      <c r="E5" s="14">
        <v>2.7397260273972601</v>
      </c>
      <c r="F5" s="14">
        <v>1.3698630136986301</v>
      </c>
      <c r="G5" s="14">
        <v>1.3698630136986301</v>
      </c>
      <c r="H5" s="14">
        <v>0</v>
      </c>
      <c r="I5" s="14">
        <v>4.10958904109589</v>
      </c>
      <c r="J5" s="14">
        <v>0</v>
      </c>
      <c r="K5" s="14">
        <v>4.10958904109589</v>
      </c>
      <c r="L5" s="14">
        <v>0</v>
      </c>
      <c r="M5" s="14">
        <v>0</v>
      </c>
      <c r="N5" s="14">
        <v>86.301369863013704</v>
      </c>
    </row>
    <row r="6" spans="1:14" x14ac:dyDescent="0.25">
      <c r="A6" s="1">
        <v>2016</v>
      </c>
      <c r="B6" s="1" t="s">
        <v>12</v>
      </c>
      <c r="C6" s="1">
        <v>3</v>
      </c>
      <c r="D6" s="14">
        <v>0</v>
      </c>
      <c r="E6" s="14">
        <v>1.6129032258064515</v>
      </c>
      <c r="F6" s="14">
        <v>1.6129032258064515</v>
      </c>
      <c r="G6" s="14">
        <v>1.6129032258064515</v>
      </c>
      <c r="H6" s="14">
        <v>0</v>
      </c>
      <c r="I6" s="14">
        <v>6.4516129032258061</v>
      </c>
      <c r="J6" s="14">
        <v>0</v>
      </c>
      <c r="K6" s="14">
        <v>8.064516129032258</v>
      </c>
      <c r="L6" s="14">
        <v>4.838709677419355</v>
      </c>
      <c r="M6" s="14">
        <v>1.6129032258064515</v>
      </c>
      <c r="N6" s="14">
        <v>74.193548387096769</v>
      </c>
    </row>
    <row r="7" spans="1:14" x14ac:dyDescent="0.25">
      <c r="A7" s="1">
        <v>2016</v>
      </c>
      <c r="B7" s="1" t="s">
        <v>12</v>
      </c>
      <c r="C7" s="1">
        <v>4</v>
      </c>
      <c r="D7" s="14">
        <v>0</v>
      </c>
      <c r="E7" s="14">
        <v>1.5625</v>
      </c>
      <c r="F7" s="14">
        <v>0</v>
      </c>
      <c r="G7" s="14">
        <v>1.5625</v>
      </c>
      <c r="H7" s="14">
        <v>0</v>
      </c>
      <c r="I7" s="14">
        <v>10.9375</v>
      </c>
      <c r="J7" s="14">
        <v>0</v>
      </c>
      <c r="K7" s="14">
        <v>4.6875</v>
      </c>
      <c r="L7" s="14">
        <v>0</v>
      </c>
      <c r="M7" s="14">
        <v>0</v>
      </c>
      <c r="N7" s="14">
        <v>81.25</v>
      </c>
    </row>
    <row r="8" spans="1:14" x14ac:dyDescent="0.25">
      <c r="A8" s="1">
        <v>2016</v>
      </c>
      <c r="B8" s="1" t="s">
        <v>12</v>
      </c>
      <c r="C8" s="1">
        <v>5</v>
      </c>
      <c r="D8" s="14">
        <v>0</v>
      </c>
      <c r="E8" s="14">
        <v>9.5238095238095237</v>
      </c>
      <c r="F8" s="14">
        <v>0</v>
      </c>
      <c r="G8" s="14">
        <v>3.1746031746031744</v>
      </c>
      <c r="H8" s="14">
        <v>0</v>
      </c>
      <c r="I8" s="14">
        <v>14.285714285714285</v>
      </c>
      <c r="J8" s="14">
        <v>0</v>
      </c>
      <c r="K8" s="14">
        <v>1.5873015873015872</v>
      </c>
      <c r="L8" s="14">
        <v>0</v>
      </c>
      <c r="M8" s="14">
        <v>1.5873015873015872</v>
      </c>
      <c r="N8" s="14">
        <v>69.841269841269835</v>
      </c>
    </row>
    <row r="9" spans="1:14" x14ac:dyDescent="0.25">
      <c r="A9" s="1">
        <v>2016</v>
      </c>
      <c r="B9" s="1" t="s">
        <v>12</v>
      </c>
      <c r="C9" s="1">
        <v>6</v>
      </c>
      <c r="D9" s="14">
        <v>0</v>
      </c>
      <c r="E9" s="14">
        <v>2.1739130434782608</v>
      </c>
      <c r="F9" s="14">
        <v>0</v>
      </c>
      <c r="G9" s="14">
        <v>0</v>
      </c>
      <c r="H9" s="14">
        <v>0</v>
      </c>
      <c r="I9" s="14">
        <v>13.043478260869565</v>
      </c>
      <c r="J9" s="14">
        <v>0</v>
      </c>
      <c r="K9" s="14">
        <v>2.1739130434782608</v>
      </c>
      <c r="L9" s="14">
        <v>0</v>
      </c>
      <c r="M9" s="14">
        <v>0</v>
      </c>
      <c r="N9" s="14">
        <v>82.608695652173907</v>
      </c>
    </row>
    <row r="10" spans="1:14" x14ac:dyDescent="0.25">
      <c r="A10" s="1">
        <v>2016</v>
      </c>
      <c r="B10" s="1" t="s">
        <v>11</v>
      </c>
      <c r="C10" s="1">
        <v>1</v>
      </c>
      <c r="D10" s="14">
        <v>0</v>
      </c>
      <c r="E10" s="14">
        <v>0</v>
      </c>
      <c r="F10" s="14">
        <v>0</v>
      </c>
      <c r="G10" s="14">
        <v>1.6666666666666667</v>
      </c>
      <c r="H10" s="14">
        <v>6.666666666666667</v>
      </c>
      <c r="I10" s="14">
        <v>6.666666666666667</v>
      </c>
      <c r="J10" s="14">
        <v>0</v>
      </c>
      <c r="K10" s="14">
        <v>5</v>
      </c>
      <c r="L10" s="14">
        <v>0</v>
      </c>
      <c r="M10" s="14">
        <v>3.3333333333333335</v>
      </c>
      <c r="N10" s="14">
        <v>76.666666666666671</v>
      </c>
    </row>
    <row r="11" spans="1:14" x14ac:dyDescent="0.25">
      <c r="A11" s="1">
        <v>2016</v>
      </c>
      <c r="B11" s="1" t="s">
        <v>11</v>
      </c>
      <c r="C11" s="1">
        <v>2</v>
      </c>
      <c r="D11" s="14">
        <v>2.083333333333333</v>
      </c>
      <c r="E11" s="14">
        <v>2.083333333333333</v>
      </c>
      <c r="F11" s="14">
        <v>0</v>
      </c>
      <c r="G11" s="14">
        <v>2.083333333333333</v>
      </c>
      <c r="H11" s="14">
        <v>0</v>
      </c>
      <c r="I11" s="14">
        <v>2.083333333333333</v>
      </c>
      <c r="J11" s="14">
        <v>0</v>
      </c>
      <c r="K11" s="14">
        <v>0</v>
      </c>
      <c r="L11" s="14">
        <v>0</v>
      </c>
      <c r="M11" s="14">
        <v>0</v>
      </c>
      <c r="N11" s="14">
        <v>91.666666666666657</v>
      </c>
    </row>
    <row r="12" spans="1:14" x14ac:dyDescent="0.25">
      <c r="A12" s="1">
        <v>2016</v>
      </c>
      <c r="B12" s="1" t="s">
        <v>11</v>
      </c>
      <c r="C12" s="1">
        <v>3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100</v>
      </c>
    </row>
    <row r="13" spans="1:14" x14ac:dyDescent="0.25">
      <c r="A13" s="1">
        <v>2016</v>
      </c>
      <c r="B13" s="1" t="s">
        <v>11</v>
      </c>
      <c r="C13" s="1">
        <v>4</v>
      </c>
      <c r="D13" s="14">
        <v>2.083333333333333</v>
      </c>
      <c r="E13" s="14">
        <v>6.25</v>
      </c>
      <c r="F13" s="14">
        <v>8.3333333333333321</v>
      </c>
      <c r="G13" s="14">
        <v>10.416666666666668</v>
      </c>
      <c r="H13" s="14">
        <v>0</v>
      </c>
      <c r="I13" s="14">
        <v>8.3333333333333321</v>
      </c>
      <c r="J13" s="14">
        <v>0</v>
      </c>
      <c r="K13" s="14">
        <v>0</v>
      </c>
      <c r="L13" s="14">
        <v>0</v>
      </c>
      <c r="M13" s="14">
        <v>8.3333333333333321</v>
      </c>
      <c r="N13" s="14">
        <v>56.25</v>
      </c>
    </row>
    <row r="14" spans="1:14" x14ac:dyDescent="0.25">
      <c r="A14" s="1">
        <v>2016</v>
      </c>
      <c r="B14" s="1" t="s">
        <v>11</v>
      </c>
      <c r="C14" s="1">
        <v>5</v>
      </c>
      <c r="D14" s="14">
        <v>0</v>
      </c>
      <c r="E14" s="14">
        <v>7.4074074074074066</v>
      </c>
      <c r="F14" s="14">
        <v>3.7037037037037033</v>
      </c>
      <c r="G14" s="14">
        <v>3.7037037037037033</v>
      </c>
      <c r="H14" s="14">
        <v>7.4074074074074066</v>
      </c>
      <c r="I14" s="14">
        <v>24.074074074074073</v>
      </c>
      <c r="J14" s="14">
        <v>0</v>
      </c>
      <c r="K14" s="14">
        <v>1.8518518518518516</v>
      </c>
      <c r="L14" s="14">
        <v>1.8518518518518516</v>
      </c>
      <c r="M14" s="14">
        <v>9.2592592592592595</v>
      </c>
      <c r="N14" s="14">
        <v>40.74074074074074</v>
      </c>
    </row>
    <row r="15" spans="1:14" x14ac:dyDescent="0.25">
      <c r="A15" s="1">
        <v>2016</v>
      </c>
      <c r="B15" s="1" t="s">
        <v>11</v>
      </c>
      <c r="C15" s="1">
        <v>6</v>
      </c>
      <c r="D15" s="14">
        <v>1.4285714285714286</v>
      </c>
      <c r="E15" s="14">
        <v>7.1428571428571423</v>
      </c>
      <c r="F15" s="14">
        <v>1.4285714285714286</v>
      </c>
      <c r="G15" s="14">
        <v>0</v>
      </c>
      <c r="H15" s="14">
        <v>0</v>
      </c>
      <c r="I15" s="14">
        <v>15.714285714285714</v>
      </c>
      <c r="J15" s="14">
        <v>0</v>
      </c>
      <c r="K15" s="14">
        <v>4.2857142857142856</v>
      </c>
      <c r="L15" s="14">
        <v>1.4285714285714286</v>
      </c>
      <c r="M15" s="14">
        <v>11.428571428571429</v>
      </c>
      <c r="N15" s="14">
        <v>57.142857142857139</v>
      </c>
    </row>
    <row r="16" spans="1:14" x14ac:dyDescent="0.25">
      <c r="A16" s="1">
        <v>2016</v>
      </c>
      <c r="B16" s="1" t="s">
        <v>14</v>
      </c>
      <c r="C16" s="1">
        <v>1</v>
      </c>
      <c r="D16" s="14">
        <v>0</v>
      </c>
      <c r="E16" s="14">
        <v>6.8493150684931505</v>
      </c>
      <c r="F16" s="14">
        <v>0</v>
      </c>
      <c r="G16" s="14">
        <v>0</v>
      </c>
      <c r="H16" s="14">
        <v>1.3698630136986301</v>
      </c>
      <c r="I16" s="14">
        <v>1.3698630136986301</v>
      </c>
      <c r="J16" s="14">
        <v>0</v>
      </c>
      <c r="K16" s="14">
        <v>0</v>
      </c>
      <c r="L16" s="14">
        <v>0</v>
      </c>
      <c r="M16" s="14">
        <v>0</v>
      </c>
      <c r="N16" s="14">
        <v>90.410958904109577</v>
      </c>
    </row>
    <row r="17" spans="1:14" x14ac:dyDescent="0.25">
      <c r="A17" s="1">
        <v>2016</v>
      </c>
      <c r="B17" s="1" t="s">
        <v>14</v>
      </c>
      <c r="C17" s="1">
        <v>2</v>
      </c>
      <c r="D17" s="14">
        <v>1.1235955056179776</v>
      </c>
      <c r="E17" s="14">
        <v>2.2471910112359552</v>
      </c>
      <c r="F17" s="14">
        <v>0</v>
      </c>
      <c r="G17" s="14">
        <v>1.1235955056179776</v>
      </c>
      <c r="H17" s="14">
        <v>0</v>
      </c>
      <c r="I17" s="14">
        <v>0</v>
      </c>
      <c r="J17" s="14">
        <v>0</v>
      </c>
      <c r="K17" s="14">
        <v>2.2471910112359552</v>
      </c>
      <c r="L17" s="14">
        <v>0</v>
      </c>
      <c r="M17" s="14">
        <v>0</v>
      </c>
      <c r="N17" s="14">
        <v>93.258426966292134</v>
      </c>
    </row>
    <row r="18" spans="1:14" x14ac:dyDescent="0.25">
      <c r="A18" s="1">
        <v>2016</v>
      </c>
      <c r="B18" s="1" t="s">
        <v>14</v>
      </c>
      <c r="C18" s="1">
        <v>3</v>
      </c>
      <c r="D18" s="14">
        <v>0</v>
      </c>
      <c r="E18" s="14">
        <v>5.7692307692307692</v>
      </c>
      <c r="F18" s="14">
        <v>0</v>
      </c>
      <c r="G18" s="14">
        <v>1.9230769230769231</v>
      </c>
      <c r="H18" s="14">
        <v>0</v>
      </c>
      <c r="I18" s="14">
        <v>1.9230769230769231</v>
      </c>
      <c r="J18" s="14">
        <v>0</v>
      </c>
      <c r="K18" s="14">
        <v>6.7307692307692308</v>
      </c>
      <c r="L18" s="14">
        <v>0.96153846153846156</v>
      </c>
      <c r="M18" s="14">
        <v>0.96153846153846156</v>
      </c>
      <c r="N18" s="14">
        <v>81.730769230769226</v>
      </c>
    </row>
    <row r="19" spans="1:14" x14ac:dyDescent="0.25">
      <c r="A19" s="1">
        <v>2016</v>
      </c>
      <c r="B19" s="1" t="s">
        <v>14</v>
      </c>
      <c r="C19" s="1">
        <v>1</v>
      </c>
      <c r="D19" s="14">
        <v>0</v>
      </c>
      <c r="E19" s="14">
        <v>13.414634146341465</v>
      </c>
      <c r="F19" s="14">
        <v>0</v>
      </c>
      <c r="G19" s="14">
        <v>1.2195121951219512</v>
      </c>
      <c r="H19" s="14">
        <v>4.8780487804878048</v>
      </c>
      <c r="I19" s="14">
        <v>3.6585365853658534</v>
      </c>
      <c r="J19" s="14">
        <v>0</v>
      </c>
      <c r="K19" s="14">
        <v>0</v>
      </c>
      <c r="L19" s="14">
        <v>1.2195121951219512</v>
      </c>
      <c r="M19" s="14">
        <v>0</v>
      </c>
      <c r="N19" s="14">
        <v>75.609756097560975</v>
      </c>
    </row>
    <row r="20" spans="1:14" x14ac:dyDescent="0.25">
      <c r="A20" s="1">
        <v>2016</v>
      </c>
      <c r="B20" s="1" t="s">
        <v>14</v>
      </c>
      <c r="C20" s="1">
        <v>2</v>
      </c>
      <c r="D20" s="14">
        <v>0</v>
      </c>
      <c r="E20" s="14">
        <v>5.5555555555555554</v>
      </c>
      <c r="F20" s="14">
        <v>0</v>
      </c>
      <c r="G20" s="14">
        <v>2.7777777777777777</v>
      </c>
      <c r="H20" s="14">
        <v>2.7777777777777777</v>
      </c>
      <c r="I20" s="14">
        <v>0</v>
      </c>
      <c r="J20" s="14">
        <v>0</v>
      </c>
      <c r="K20" s="14">
        <v>2.7777777777777777</v>
      </c>
      <c r="L20" s="14">
        <v>0</v>
      </c>
      <c r="M20" s="14">
        <v>0</v>
      </c>
      <c r="N20" s="14">
        <v>86.111111111111114</v>
      </c>
    </row>
    <row r="21" spans="1:14" x14ac:dyDescent="0.25">
      <c r="A21" s="1">
        <v>2016</v>
      </c>
      <c r="B21" s="1" t="s">
        <v>14</v>
      </c>
      <c r="C21" s="1">
        <v>3</v>
      </c>
      <c r="D21" s="14">
        <v>0</v>
      </c>
      <c r="E21" s="14">
        <v>4.2553191489361701</v>
      </c>
      <c r="F21" s="14">
        <v>0</v>
      </c>
      <c r="G21" s="14">
        <v>2.1276595744680851</v>
      </c>
      <c r="H21" s="14">
        <v>0</v>
      </c>
      <c r="I21" s="14">
        <v>6.3829787234042552</v>
      </c>
      <c r="J21" s="14">
        <v>0</v>
      </c>
      <c r="K21" s="14">
        <v>0</v>
      </c>
      <c r="L21" s="14">
        <v>0</v>
      </c>
      <c r="M21" s="14">
        <v>0</v>
      </c>
      <c r="N21" s="14">
        <v>87.2340425531915</v>
      </c>
    </row>
    <row r="22" spans="1:14" x14ac:dyDescent="0.25">
      <c r="A22" s="30">
        <v>2017</v>
      </c>
      <c r="B22" s="30" t="s">
        <v>12</v>
      </c>
      <c r="C22" s="30">
        <v>1</v>
      </c>
      <c r="D22" s="24">
        <v>0</v>
      </c>
      <c r="E22" s="24">
        <v>0</v>
      </c>
      <c r="F22" s="24">
        <v>4.9504950495049505</v>
      </c>
      <c r="G22" s="24">
        <v>0</v>
      </c>
      <c r="H22" s="24">
        <v>1.9801980198019802</v>
      </c>
      <c r="I22" s="24">
        <v>8.9108910891089099</v>
      </c>
      <c r="J22" s="24">
        <v>0</v>
      </c>
      <c r="K22" s="24">
        <v>7.9207920792079207</v>
      </c>
      <c r="L22" s="24">
        <v>0</v>
      </c>
      <c r="M22" s="24">
        <v>1.9801980198019802</v>
      </c>
      <c r="N22" s="24">
        <v>74.257425742574256</v>
      </c>
    </row>
    <row r="23" spans="1:14" x14ac:dyDescent="0.25">
      <c r="A23" s="1">
        <v>2017</v>
      </c>
      <c r="B23" s="1" t="s">
        <v>12</v>
      </c>
      <c r="C23" s="1">
        <v>2</v>
      </c>
      <c r="D23" s="14">
        <v>0</v>
      </c>
      <c r="E23" s="14">
        <v>0</v>
      </c>
      <c r="F23" s="14">
        <v>2.1739130434782608</v>
      </c>
      <c r="G23" s="14">
        <v>0</v>
      </c>
      <c r="H23" s="14">
        <v>4.3478260869565215</v>
      </c>
      <c r="I23" s="14">
        <v>5.4347826086956523</v>
      </c>
      <c r="J23" s="14">
        <v>0</v>
      </c>
      <c r="K23" s="14">
        <v>4.3478260869565215</v>
      </c>
      <c r="L23" s="14">
        <v>0</v>
      </c>
      <c r="M23" s="14">
        <v>8.695652173913043</v>
      </c>
      <c r="N23" s="14">
        <v>75</v>
      </c>
    </row>
    <row r="24" spans="1:14" x14ac:dyDescent="0.25">
      <c r="A24" s="1">
        <v>2017</v>
      </c>
      <c r="B24" s="1" t="s">
        <v>12</v>
      </c>
      <c r="C24" s="1">
        <v>3</v>
      </c>
      <c r="D24" s="14">
        <v>0</v>
      </c>
      <c r="E24" s="14">
        <v>1.2345679012345678</v>
      </c>
      <c r="F24" s="14">
        <v>2.4691358024691357</v>
      </c>
      <c r="G24" s="14">
        <v>4.9382716049382713</v>
      </c>
      <c r="H24" s="14">
        <v>2.4691358024691357</v>
      </c>
      <c r="I24" s="14">
        <v>7.4074074074074066</v>
      </c>
      <c r="J24" s="14">
        <v>0</v>
      </c>
      <c r="K24" s="14">
        <v>0</v>
      </c>
      <c r="L24" s="14">
        <v>0</v>
      </c>
      <c r="M24" s="14">
        <v>3.7037037037037033</v>
      </c>
      <c r="N24" s="14">
        <v>77.777777777777786</v>
      </c>
    </row>
    <row r="25" spans="1:14" x14ac:dyDescent="0.25">
      <c r="A25" s="1">
        <v>2017</v>
      </c>
      <c r="B25" s="1" t="s">
        <v>11</v>
      </c>
      <c r="C25" s="1">
        <v>1</v>
      </c>
      <c r="D25" s="14">
        <v>0</v>
      </c>
      <c r="E25" s="14">
        <v>1</v>
      </c>
      <c r="F25" s="14">
        <v>2</v>
      </c>
      <c r="G25" s="14">
        <v>1</v>
      </c>
      <c r="H25" s="14">
        <v>0</v>
      </c>
      <c r="I25" s="14">
        <v>4</v>
      </c>
      <c r="J25" s="14">
        <v>0</v>
      </c>
      <c r="K25" s="14">
        <v>15</v>
      </c>
      <c r="L25" s="14">
        <v>3</v>
      </c>
      <c r="M25" s="14">
        <v>1</v>
      </c>
      <c r="N25" s="14">
        <v>73</v>
      </c>
    </row>
    <row r="26" spans="1:14" x14ac:dyDescent="0.25">
      <c r="A26" s="1">
        <v>2017</v>
      </c>
      <c r="B26" s="1" t="s">
        <v>11</v>
      </c>
      <c r="C26" s="1">
        <v>2</v>
      </c>
      <c r="D26" s="14">
        <v>0</v>
      </c>
      <c r="E26" s="14">
        <v>0</v>
      </c>
      <c r="F26" s="14">
        <v>0</v>
      </c>
      <c r="G26" s="14">
        <v>0.98039215686274506</v>
      </c>
      <c r="H26" s="14">
        <v>0</v>
      </c>
      <c r="I26" s="14">
        <v>0</v>
      </c>
      <c r="J26" s="14">
        <v>0</v>
      </c>
      <c r="K26" s="14">
        <v>4.9019607843137258</v>
      </c>
      <c r="L26" s="14">
        <v>4.9019607843137258</v>
      </c>
      <c r="M26" s="14">
        <v>0</v>
      </c>
      <c r="N26" s="14">
        <v>89.215686274509807</v>
      </c>
    </row>
    <row r="27" spans="1:14" x14ac:dyDescent="0.25">
      <c r="A27" s="1">
        <v>2017</v>
      </c>
      <c r="B27" s="1" t="s">
        <v>11</v>
      </c>
      <c r="C27" s="1">
        <v>3</v>
      </c>
      <c r="D27" s="14">
        <v>0</v>
      </c>
      <c r="E27" s="14">
        <v>1.834862385321101</v>
      </c>
      <c r="F27" s="14">
        <v>0</v>
      </c>
      <c r="G27" s="14">
        <v>0</v>
      </c>
      <c r="H27" s="14">
        <v>0</v>
      </c>
      <c r="I27" s="14">
        <v>0.91743119266055051</v>
      </c>
      <c r="J27" s="14">
        <v>0</v>
      </c>
      <c r="K27" s="14">
        <v>7.3394495412844041</v>
      </c>
      <c r="L27" s="14">
        <v>1.834862385321101</v>
      </c>
      <c r="M27" s="14">
        <v>0.91743119266055051</v>
      </c>
      <c r="N27" s="14">
        <v>87.155963302752298</v>
      </c>
    </row>
    <row r="28" spans="1:14" x14ac:dyDescent="0.25">
      <c r="A28" s="1">
        <v>2017</v>
      </c>
      <c r="B28" s="1" t="s">
        <v>11</v>
      </c>
      <c r="C28" s="1">
        <v>4</v>
      </c>
      <c r="D28" s="14">
        <v>3.1746031746031744</v>
      </c>
      <c r="E28" s="14">
        <v>3.1746031746031744</v>
      </c>
      <c r="F28" s="14">
        <v>1.5873015873015872</v>
      </c>
      <c r="G28" s="14">
        <v>1.5873015873015872</v>
      </c>
      <c r="H28" s="14">
        <v>0</v>
      </c>
      <c r="I28" s="14">
        <v>3.1746031746031744</v>
      </c>
      <c r="J28" s="14">
        <v>0</v>
      </c>
      <c r="K28" s="14">
        <v>17.460317460317459</v>
      </c>
      <c r="L28" s="14">
        <v>0</v>
      </c>
      <c r="M28" s="14">
        <v>1.5873015873015872</v>
      </c>
      <c r="N28" s="14">
        <v>68.253968253968253</v>
      </c>
    </row>
    <row r="29" spans="1:14" x14ac:dyDescent="0.25">
      <c r="A29" s="1">
        <v>2017</v>
      </c>
      <c r="B29" s="1" t="s">
        <v>11</v>
      </c>
      <c r="C29" s="1">
        <v>5</v>
      </c>
      <c r="D29" s="14">
        <v>0</v>
      </c>
      <c r="E29" s="14">
        <v>2.1739130434782608</v>
      </c>
      <c r="F29" s="14">
        <v>4.3478260869565215</v>
      </c>
      <c r="G29" s="14">
        <v>0</v>
      </c>
      <c r="H29" s="14">
        <v>2.1739130434782608</v>
      </c>
      <c r="I29" s="14">
        <v>4.3478260869565215</v>
      </c>
      <c r="J29" s="14">
        <v>0</v>
      </c>
      <c r="K29" s="14">
        <v>15.217391304347828</v>
      </c>
      <c r="L29" s="14">
        <v>0</v>
      </c>
      <c r="M29" s="14">
        <v>0</v>
      </c>
      <c r="N29" s="14">
        <v>71.739130434782609</v>
      </c>
    </row>
    <row r="30" spans="1:14" x14ac:dyDescent="0.25">
      <c r="A30" s="1">
        <v>2017</v>
      </c>
      <c r="B30" s="1" t="s">
        <v>11</v>
      </c>
      <c r="C30" s="1">
        <v>6</v>
      </c>
      <c r="D30" s="14">
        <v>0</v>
      </c>
      <c r="E30" s="14">
        <v>1.0101010101010102</v>
      </c>
      <c r="F30" s="14">
        <v>0</v>
      </c>
      <c r="G30" s="14">
        <v>0</v>
      </c>
      <c r="H30" s="14">
        <v>1.0101010101010102</v>
      </c>
      <c r="I30" s="14">
        <v>3.0303030303030303</v>
      </c>
      <c r="J30" s="14">
        <v>0</v>
      </c>
      <c r="K30" s="14">
        <v>8.0808080808080813</v>
      </c>
      <c r="L30" s="14">
        <v>0</v>
      </c>
      <c r="M30" s="14">
        <v>1.0101010101010102</v>
      </c>
      <c r="N30" s="14">
        <v>85.858585858585855</v>
      </c>
    </row>
    <row r="31" spans="1:14" x14ac:dyDescent="0.25">
      <c r="A31" s="1">
        <v>2017</v>
      </c>
      <c r="B31" s="1" t="s">
        <v>14</v>
      </c>
      <c r="C31" s="1">
        <v>1</v>
      </c>
      <c r="D31" s="14">
        <v>0</v>
      </c>
      <c r="E31" s="14">
        <v>5.3571428571428568</v>
      </c>
      <c r="F31" s="14">
        <v>0</v>
      </c>
      <c r="G31" s="14">
        <v>0.89285714285714279</v>
      </c>
      <c r="H31" s="14">
        <v>0</v>
      </c>
      <c r="I31" s="14">
        <v>0</v>
      </c>
      <c r="J31" s="14">
        <v>0</v>
      </c>
      <c r="K31" s="14">
        <v>11.607142857142858</v>
      </c>
      <c r="L31" s="14">
        <v>3.5714285714285712</v>
      </c>
      <c r="M31" s="14">
        <v>0</v>
      </c>
      <c r="N31" s="14">
        <v>78.571428571428569</v>
      </c>
    </row>
    <row r="32" spans="1:14" x14ac:dyDescent="0.25">
      <c r="A32" s="1">
        <v>2017</v>
      </c>
      <c r="B32" s="1" t="s">
        <v>14</v>
      </c>
      <c r="C32" s="1">
        <v>2</v>
      </c>
      <c r="D32" s="14">
        <v>0</v>
      </c>
      <c r="E32" s="14">
        <v>2.8571428571428572</v>
      </c>
      <c r="F32" s="14">
        <v>0</v>
      </c>
      <c r="G32" s="14">
        <v>0.7142857142857143</v>
      </c>
      <c r="H32" s="14">
        <v>2.1428571428571428</v>
      </c>
      <c r="I32" s="14">
        <v>1.4285714285714286</v>
      </c>
      <c r="J32" s="14">
        <v>0</v>
      </c>
      <c r="K32" s="14">
        <v>16.428571428571427</v>
      </c>
      <c r="L32" s="14">
        <v>1.4285714285714286</v>
      </c>
      <c r="M32" s="14">
        <v>0</v>
      </c>
      <c r="N32" s="14">
        <v>75</v>
      </c>
    </row>
    <row r="33" spans="1:14" x14ac:dyDescent="0.25">
      <c r="A33" s="1">
        <v>2017</v>
      </c>
      <c r="B33" s="1" t="s">
        <v>14</v>
      </c>
      <c r="C33" s="1">
        <v>3</v>
      </c>
      <c r="D33" s="14">
        <v>0</v>
      </c>
      <c r="E33" s="14">
        <v>1.834862385321101</v>
      </c>
      <c r="F33" s="14">
        <v>0</v>
      </c>
      <c r="G33" s="14">
        <v>0</v>
      </c>
      <c r="H33" s="14">
        <v>0.91743119266055051</v>
      </c>
      <c r="I33" s="14">
        <v>0</v>
      </c>
      <c r="J33" s="14">
        <v>0</v>
      </c>
      <c r="K33" s="14">
        <v>9.1743119266055047</v>
      </c>
      <c r="L33" s="14">
        <v>0.91743119266055051</v>
      </c>
      <c r="M33" s="14">
        <v>0</v>
      </c>
      <c r="N33" s="14">
        <v>88.073394495412856</v>
      </c>
    </row>
    <row r="34" spans="1:14" x14ac:dyDescent="0.25">
      <c r="A34" s="1">
        <v>2017</v>
      </c>
      <c r="B34" s="1" t="s">
        <v>14</v>
      </c>
      <c r="C34" s="1">
        <v>1</v>
      </c>
      <c r="D34" s="14">
        <v>2.3809523809523809</v>
      </c>
      <c r="E34" s="14">
        <v>1.1904761904761905</v>
      </c>
      <c r="F34" s="14">
        <v>4.7619047619047619</v>
      </c>
      <c r="G34" s="14">
        <v>1.1904761904761905</v>
      </c>
      <c r="H34" s="14">
        <v>1.1904761904761905</v>
      </c>
      <c r="I34" s="14">
        <v>5.9523809523809517</v>
      </c>
      <c r="J34" s="14">
        <v>0</v>
      </c>
      <c r="K34" s="14">
        <v>9.5238095238095237</v>
      </c>
      <c r="L34" s="14">
        <v>0</v>
      </c>
      <c r="M34" s="14">
        <v>2.3809523809523809</v>
      </c>
      <c r="N34" s="14">
        <v>71.428571428571431</v>
      </c>
    </row>
    <row r="35" spans="1:14" x14ac:dyDescent="0.25">
      <c r="A35" s="1">
        <v>2017</v>
      </c>
      <c r="B35" s="1" t="s">
        <v>14</v>
      </c>
      <c r="C35" s="1">
        <v>2</v>
      </c>
      <c r="D35" s="14">
        <v>0</v>
      </c>
      <c r="E35" s="14">
        <v>2.8571428571428572</v>
      </c>
      <c r="F35" s="14">
        <v>0</v>
      </c>
      <c r="G35" s="14">
        <v>1.4285714285714286</v>
      </c>
      <c r="H35" s="14">
        <v>0</v>
      </c>
      <c r="I35" s="14">
        <v>4.2857142857142856</v>
      </c>
      <c r="J35" s="14">
        <v>0</v>
      </c>
      <c r="K35" s="14">
        <v>0</v>
      </c>
      <c r="L35" s="14">
        <v>8.5714285714285712</v>
      </c>
      <c r="M35" s="14">
        <v>0</v>
      </c>
      <c r="N35" s="14">
        <v>82.857142857142861</v>
      </c>
    </row>
    <row r="36" spans="1:14" x14ac:dyDescent="0.25">
      <c r="A36" s="1">
        <v>2017</v>
      </c>
      <c r="B36" s="1" t="s">
        <v>14</v>
      </c>
      <c r="C36" s="1">
        <v>3</v>
      </c>
      <c r="D36" s="14">
        <v>0</v>
      </c>
      <c r="E36" s="14">
        <v>4.4444444444444446</v>
      </c>
      <c r="F36" s="14">
        <v>1.1111111111111112</v>
      </c>
      <c r="G36" s="14">
        <v>1.1111111111111112</v>
      </c>
      <c r="H36" s="14">
        <v>0</v>
      </c>
      <c r="I36" s="14">
        <v>1.1111111111111112</v>
      </c>
      <c r="J36" s="14">
        <v>0</v>
      </c>
      <c r="K36" s="14">
        <v>21.111111111111111</v>
      </c>
      <c r="L36" s="14">
        <v>0</v>
      </c>
      <c r="M36" s="14">
        <v>2.2222222222222223</v>
      </c>
      <c r="N36" s="14">
        <v>68.888888888888886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D25" sqref="D25"/>
    </sheetView>
  </sheetViews>
  <sheetFormatPr defaultRowHeight="15" x14ac:dyDescent="0.25"/>
  <cols>
    <col min="1" max="2" width="12" style="22" bestFit="1" customWidth="1"/>
    <col min="3" max="3" width="15.28515625" style="22" bestFit="1" customWidth="1"/>
    <col min="4" max="4" width="14.7109375" style="22" bestFit="1" customWidth="1"/>
    <col min="5" max="6" width="14.7109375" style="22" customWidth="1"/>
    <col min="7" max="7" width="18.7109375" style="22" customWidth="1"/>
  </cols>
  <sheetData>
    <row r="1" spans="1:7" s="9" customFormat="1" ht="30" x14ac:dyDescent="0.25">
      <c r="A1" s="18" t="s">
        <v>71</v>
      </c>
      <c r="B1" s="18" t="s">
        <v>55</v>
      </c>
      <c r="C1" s="18" t="s">
        <v>72</v>
      </c>
      <c r="D1" s="18" t="s">
        <v>73</v>
      </c>
      <c r="E1" s="19" t="s">
        <v>74</v>
      </c>
      <c r="F1" s="19" t="s">
        <v>75</v>
      </c>
      <c r="G1" s="18" t="s">
        <v>76</v>
      </c>
    </row>
    <row r="2" spans="1:7" x14ac:dyDescent="0.25">
      <c r="A2" s="20" t="s">
        <v>11</v>
      </c>
      <c r="B2" s="20" t="s">
        <v>77</v>
      </c>
      <c r="C2" s="20" t="s">
        <v>78</v>
      </c>
      <c r="D2" s="20" t="s">
        <v>79</v>
      </c>
      <c r="E2" s="20">
        <v>3</v>
      </c>
      <c r="F2" s="20">
        <v>1</v>
      </c>
      <c r="G2" s="21">
        <v>1</v>
      </c>
    </row>
    <row r="3" spans="1:7" x14ac:dyDescent="0.25">
      <c r="A3" s="20" t="s">
        <v>11</v>
      </c>
      <c r="B3" s="20" t="s">
        <v>77</v>
      </c>
      <c r="C3" s="20" t="s">
        <v>80</v>
      </c>
      <c r="D3" s="20" t="s">
        <v>81</v>
      </c>
      <c r="E3" s="20">
        <v>4</v>
      </c>
      <c r="F3" s="20">
        <v>1</v>
      </c>
      <c r="G3" s="21">
        <v>1</v>
      </c>
    </row>
    <row r="4" spans="1:7" x14ac:dyDescent="0.25">
      <c r="A4" s="20" t="s">
        <v>11</v>
      </c>
      <c r="B4" s="20" t="s">
        <v>77</v>
      </c>
      <c r="C4" s="20" t="s">
        <v>80</v>
      </c>
      <c r="D4" s="20" t="s">
        <v>81</v>
      </c>
      <c r="E4" s="20">
        <v>4</v>
      </c>
      <c r="F4" s="20">
        <v>1</v>
      </c>
      <c r="G4" s="21">
        <v>1</v>
      </c>
    </row>
    <row r="5" spans="1:7" x14ac:dyDescent="0.25">
      <c r="A5" s="20" t="s">
        <v>11</v>
      </c>
      <c r="B5" s="20" t="s">
        <v>77</v>
      </c>
      <c r="C5" s="20" t="s">
        <v>83</v>
      </c>
      <c r="D5" s="20" t="s">
        <v>84</v>
      </c>
      <c r="E5" s="20">
        <v>5</v>
      </c>
      <c r="F5" s="20">
        <v>1</v>
      </c>
      <c r="G5" s="21">
        <v>1</v>
      </c>
    </row>
    <row r="6" spans="1:7" x14ac:dyDescent="0.25">
      <c r="A6" s="20" t="s">
        <v>11</v>
      </c>
      <c r="B6" s="20" t="s">
        <v>24</v>
      </c>
      <c r="C6" s="20" t="s">
        <v>80</v>
      </c>
      <c r="D6" s="20" t="s">
        <v>84</v>
      </c>
      <c r="E6" s="20">
        <v>5</v>
      </c>
      <c r="F6" s="20">
        <v>1</v>
      </c>
      <c r="G6" s="21">
        <v>1</v>
      </c>
    </row>
    <row r="7" spans="1:7" x14ac:dyDescent="0.25">
      <c r="A7" s="20" t="s">
        <v>11</v>
      </c>
      <c r="B7" s="20" t="s">
        <v>24</v>
      </c>
      <c r="C7" s="20" t="s">
        <v>83</v>
      </c>
      <c r="D7" s="20" t="s">
        <v>81</v>
      </c>
      <c r="E7" s="20">
        <v>4</v>
      </c>
      <c r="F7" s="20">
        <v>2</v>
      </c>
      <c r="G7" s="21">
        <v>0.9</v>
      </c>
    </row>
    <row r="8" spans="1:7" x14ac:dyDescent="0.25">
      <c r="A8" s="20" t="s">
        <v>14</v>
      </c>
      <c r="B8" s="20" t="s">
        <v>24</v>
      </c>
      <c r="C8" s="20" t="s">
        <v>80</v>
      </c>
      <c r="D8" s="20" t="s">
        <v>82</v>
      </c>
      <c r="E8" s="20">
        <v>2</v>
      </c>
      <c r="F8" s="20">
        <v>1</v>
      </c>
      <c r="G8" s="21">
        <v>1</v>
      </c>
    </row>
    <row r="9" spans="1:7" x14ac:dyDescent="0.25">
      <c r="A9" s="20" t="s">
        <v>14</v>
      </c>
      <c r="B9" s="20" t="s">
        <v>24</v>
      </c>
      <c r="C9" s="20" t="s">
        <v>80</v>
      </c>
      <c r="D9" s="20" t="s">
        <v>79</v>
      </c>
      <c r="E9" s="20">
        <v>3</v>
      </c>
      <c r="F9" s="20">
        <v>1</v>
      </c>
      <c r="G9" s="21">
        <v>1</v>
      </c>
    </row>
    <row r="10" spans="1:7" x14ac:dyDescent="0.25">
      <c r="A10" s="20" t="s">
        <v>14</v>
      </c>
      <c r="B10" s="20" t="s">
        <v>24</v>
      </c>
      <c r="C10" s="20" t="s">
        <v>80</v>
      </c>
      <c r="D10" s="20" t="s">
        <v>82</v>
      </c>
      <c r="E10" s="20">
        <v>2</v>
      </c>
      <c r="F10" s="20">
        <v>1</v>
      </c>
      <c r="G10" s="21">
        <v>1</v>
      </c>
    </row>
    <row r="11" spans="1:7" x14ac:dyDescent="0.25">
      <c r="A11" s="20" t="s">
        <v>14</v>
      </c>
      <c r="B11" s="20" t="s">
        <v>24</v>
      </c>
      <c r="C11" s="20" t="s">
        <v>83</v>
      </c>
      <c r="D11" s="20" t="s">
        <v>86</v>
      </c>
      <c r="E11" s="20">
        <v>6</v>
      </c>
      <c r="F11" s="20">
        <v>1</v>
      </c>
      <c r="G11" s="21">
        <v>1</v>
      </c>
    </row>
    <row r="12" spans="1:7" x14ac:dyDescent="0.25">
      <c r="A12" s="20" t="s">
        <v>11</v>
      </c>
      <c r="B12" s="20" t="s">
        <v>85</v>
      </c>
      <c r="C12" s="20" t="s">
        <v>78</v>
      </c>
      <c r="D12" s="20" t="s">
        <v>84</v>
      </c>
      <c r="E12" s="20">
        <v>5</v>
      </c>
      <c r="F12" s="20">
        <v>3</v>
      </c>
      <c r="G12" s="21">
        <v>0.9</v>
      </c>
    </row>
    <row r="13" spans="1:7" x14ac:dyDescent="0.25">
      <c r="A13" s="20" t="s">
        <v>11</v>
      </c>
      <c r="B13" s="20" t="s">
        <v>85</v>
      </c>
      <c r="C13" s="20" t="s">
        <v>80</v>
      </c>
      <c r="D13" s="20" t="s">
        <v>79</v>
      </c>
      <c r="E13" s="20">
        <v>3</v>
      </c>
      <c r="F13" s="20">
        <v>3</v>
      </c>
      <c r="G13" s="21">
        <v>0</v>
      </c>
    </row>
    <row r="14" spans="1:7" x14ac:dyDescent="0.25">
      <c r="A14" s="20" t="s">
        <v>11</v>
      </c>
      <c r="B14" s="20" t="s">
        <v>85</v>
      </c>
      <c r="C14" s="20" t="s">
        <v>80</v>
      </c>
      <c r="D14" s="20" t="s">
        <v>79</v>
      </c>
      <c r="E14" s="20">
        <v>3</v>
      </c>
      <c r="F14" s="20">
        <v>3</v>
      </c>
      <c r="G14" s="21">
        <v>0</v>
      </c>
    </row>
    <row r="15" spans="1:7" x14ac:dyDescent="0.25">
      <c r="A15" s="20" t="s">
        <v>11</v>
      </c>
      <c r="B15" s="20" t="s">
        <v>85</v>
      </c>
      <c r="C15" s="20" t="s">
        <v>83</v>
      </c>
      <c r="D15" s="20" t="s">
        <v>86</v>
      </c>
      <c r="E15" s="20">
        <v>6</v>
      </c>
      <c r="F15" s="20">
        <v>2</v>
      </c>
      <c r="G15" s="21">
        <v>0.9</v>
      </c>
    </row>
  </sheetData>
  <sortState ref="A2:G17">
    <sortCondition ref="B2:B17"/>
    <sortCondition ref="A2:A1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workbookViewId="0">
      <selection sqref="A1:XFD1"/>
    </sheetView>
  </sheetViews>
  <sheetFormatPr defaultRowHeight="15" x14ac:dyDescent="0.25"/>
  <cols>
    <col min="1" max="1" width="10.5703125" bestFit="1" customWidth="1"/>
    <col min="2" max="2" width="10.28515625" bestFit="1" customWidth="1"/>
  </cols>
  <sheetData>
    <row r="1" spans="1:3" s="9" customFormat="1" x14ac:dyDescent="0.25">
      <c r="A1" s="9" t="s">
        <v>0</v>
      </c>
      <c r="B1" s="9" t="s">
        <v>55</v>
      </c>
      <c r="C1" s="9" t="s">
        <v>56</v>
      </c>
    </row>
    <row r="2" spans="1:3" x14ac:dyDescent="0.25">
      <c r="A2" t="s">
        <v>57</v>
      </c>
      <c r="B2" t="s">
        <v>10</v>
      </c>
      <c r="C2">
        <v>5.528952714535901</v>
      </c>
    </row>
    <row r="3" spans="1:3" x14ac:dyDescent="0.25">
      <c r="A3" t="s">
        <v>57</v>
      </c>
      <c r="B3" t="s">
        <v>10</v>
      </c>
      <c r="C3">
        <v>3.2620223048327142</v>
      </c>
    </row>
    <row r="4" spans="1:3" x14ac:dyDescent="0.25">
      <c r="A4" t="s">
        <v>57</v>
      </c>
      <c r="B4" t="s">
        <v>10</v>
      </c>
      <c r="C4">
        <v>3.3704072727272729</v>
      </c>
    </row>
    <row r="5" spans="1:3" x14ac:dyDescent="0.25">
      <c r="A5" t="s">
        <v>57</v>
      </c>
      <c r="B5" t="s">
        <v>10</v>
      </c>
      <c r="C5">
        <v>6.586223752151465</v>
      </c>
    </row>
    <row r="6" spans="1:3" x14ac:dyDescent="0.25">
      <c r="A6" t="s">
        <v>57</v>
      </c>
      <c r="B6" t="s">
        <v>10</v>
      </c>
      <c r="C6">
        <v>3.1601675392670154</v>
      </c>
    </row>
    <row r="7" spans="1:3" x14ac:dyDescent="0.25">
      <c r="A7" t="s">
        <v>57</v>
      </c>
      <c r="B7" t="s">
        <v>10</v>
      </c>
      <c r="C7">
        <v>3.7015649867374001</v>
      </c>
    </row>
    <row r="8" spans="1:3" x14ac:dyDescent="0.25">
      <c r="A8" t="s">
        <v>57</v>
      </c>
      <c r="B8" t="s">
        <v>10</v>
      </c>
      <c r="C8">
        <v>2.3322666666666665</v>
      </c>
    </row>
    <row r="9" spans="1:3" x14ac:dyDescent="0.25">
      <c r="A9" t="s">
        <v>57</v>
      </c>
      <c r="B9" t="s">
        <v>10</v>
      </c>
      <c r="C9">
        <v>3.5736630327056496</v>
      </c>
    </row>
    <row r="10" spans="1:3" x14ac:dyDescent="0.25">
      <c r="A10" t="s">
        <v>57</v>
      </c>
      <c r="B10" t="s">
        <v>19</v>
      </c>
      <c r="C10">
        <v>2.3698312958435204</v>
      </c>
    </row>
    <row r="11" spans="1:3" x14ac:dyDescent="0.25">
      <c r="A11" t="s">
        <v>57</v>
      </c>
      <c r="B11" t="s">
        <v>19</v>
      </c>
      <c r="C11">
        <v>1.964743295019157</v>
      </c>
    </row>
    <row r="12" spans="1:3" x14ac:dyDescent="0.25">
      <c r="A12" t="s">
        <v>57</v>
      </c>
      <c r="B12" t="s">
        <v>19</v>
      </c>
      <c r="C12">
        <v>3.7495911823647297</v>
      </c>
    </row>
    <row r="13" spans="1:3" x14ac:dyDescent="0.25">
      <c r="A13" t="s">
        <v>57</v>
      </c>
      <c r="B13" t="s">
        <v>19</v>
      </c>
      <c r="C13">
        <v>3.3226748466257674</v>
      </c>
    </row>
    <row r="14" spans="1:3" x14ac:dyDescent="0.25">
      <c r="A14" t="s">
        <v>57</v>
      </c>
      <c r="B14" t="s">
        <v>19</v>
      </c>
      <c r="C14">
        <v>2.6763311688311688</v>
      </c>
    </row>
    <row r="15" spans="1:3" x14ac:dyDescent="0.25">
      <c r="A15" t="s">
        <v>57</v>
      </c>
      <c r="B15" t="s">
        <v>24</v>
      </c>
      <c r="C15">
        <v>2.1186269592476483</v>
      </c>
    </row>
    <row r="16" spans="1:3" x14ac:dyDescent="0.25">
      <c r="A16" t="s">
        <v>57</v>
      </c>
      <c r="B16" t="s">
        <v>24</v>
      </c>
      <c r="C16">
        <v>5.7162079806529622</v>
      </c>
    </row>
    <row r="17" spans="1:3" x14ac:dyDescent="0.25">
      <c r="A17" t="s">
        <v>57</v>
      </c>
      <c r="B17" t="s">
        <v>24</v>
      </c>
      <c r="C17">
        <v>2.5346613672496026</v>
      </c>
    </row>
    <row r="18" spans="1:3" x14ac:dyDescent="0.25">
      <c r="A18" t="s">
        <v>57</v>
      </c>
      <c r="B18" t="s">
        <v>24</v>
      </c>
      <c r="C18">
        <v>1.7084379947229553</v>
      </c>
    </row>
    <row r="19" spans="1:3" x14ac:dyDescent="0.25">
      <c r="A19" t="s">
        <v>11</v>
      </c>
      <c r="B19" t="s">
        <v>19</v>
      </c>
      <c r="C19">
        <v>7.0307862595419861</v>
      </c>
    </row>
    <row r="20" spans="1:3" x14ac:dyDescent="0.25">
      <c r="A20" t="s">
        <v>11</v>
      </c>
      <c r="B20" t="s">
        <v>19</v>
      </c>
      <c r="C20">
        <v>3.2497429718875499</v>
      </c>
    </row>
    <row r="21" spans="1:3" x14ac:dyDescent="0.25">
      <c r="A21" t="s">
        <v>11</v>
      </c>
      <c r="B21" t="s">
        <v>19</v>
      </c>
      <c r="C21">
        <v>8.9343876651982388</v>
      </c>
    </row>
    <row r="22" spans="1:3" x14ac:dyDescent="0.25">
      <c r="A22" t="s">
        <v>11</v>
      </c>
      <c r="B22" t="s">
        <v>19</v>
      </c>
      <c r="C22">
        <v>5.2556226415094329</v>
      </c>
    </row>
    <row r="23" spans="1:3" x14ac:dyDescent="0.25">
      <c r="A23" t="s">
        <v>11</v>
      </c>
      <c r="B23" t="s">
        <v>19</v>
      </c>
      <c r="C23">
        <v>2.9244487951807225</v>
      </c>
    </row>
    <row r="24" spans="1:3" x14ac:dyDescent="0.25">
      <c r="A24" t="s">
        <v>11</v>
      </c>
      <c r="B24" t="s">
        <v>19</v>
      </c>
      <c r="C24">
        <v>5.0537386363636356</v>
      </c>
    </row>
    <row r="25" spans="1:3" x14ac:dyDescent="0.25">
      <c r="A25" t="s">
        <v>11</v>
      </c>
      <c r="B25" t="s">
        <v>24</v>
      </c>
      <c r="C25">
        <v>1.9334334763948502</v>
      </c>
    </row>
    <row r="26" spans="1:3" x14ac:dyDescent="0.25">
      <c r="A26" t="s">
        <v>11</v>
      </c>
      <c r="B26" t="s">
        <v>24</v>
      </c>
      <c r="C26">
        <v>6.8806054687499989</v>
      </c>
    </row>
    <row r="27" spans="1:3" x14ac:dyDescent="0.25">
      <c r="A27" t="s">
        <v>11</v>
      </c>
      <c r="B27" t="s">
        <v>24</v>
      </c>
      <c r="C27">
        <v>2.8390412757973738</v>
      </c>
    </row>
    <row r="28" spans="1:3" x14ac:dyDescent="0.25">
      <c r="A28" t="s">
        <v>11</v>
      </c>
      <c r="B28" t="s">
        <v>24</v>
      </c>
      <c r="C28">
        <v>1.7888597491448119</v>
      </c>
    </row>
    <row r="29" spans="1:3" x14ac:dyDescent="0.25">
      <c r="A29" t="s">
        <v>11</v>
      </c>
      <c r="B29" t="s">
        <v>24</v>
      </c>
      <c r="C29">
        <v>1.1417727272727272</v>
      </c>
    </row>
    <row r="30" spans="1:3" x14ac:dyDescent="0.25">
      <c r="A30" t="s">
        <v>14</v>
      </c>
      <c r="B30" t="s">
        <v>10</v>
      </c>
      <c r="C30">
        <v>7.2431177504393656</v>
      </c>
    </row>
    <row r="31" spans="1:3" x14ac:dyDescent="0.25">
      <c r="A31" t="s">
        <v>14</v>
      </c>
      <c r="B31" t="s">
        <v>10</v>
      </c>
      <c r="C31">
        <v>5.5307773584905666</v>
      </c>
    </row>
    <row r="32" spans="1:3" x14ac:dyDescent="0.25">
      <c r="A32" t="s">
        <v>14</v>
      </c>
      <c r="B32" t="s">
        <v>10</v>
      </c>
      <c r="C32">
        <v>0.22400351493848852</v>
      </c>
    </row>
    <row r="33" spans="1:3" x14ac:dyDescent="0.25">
      <c r="A33" t="s">
        <v>14</v>
      </c>
      <c r="B33" t="s">
        <v>10</v>
      </c>
      <c r="C33">
        <v>7.3312736842105259</v>
      </c>
    </row>
    <row r="34" spans="1:3" x14ac:dyDescent="0.25">
      <c r="A34" t="s">
        <v>14</v>
      </c>
      <c r="B34" t="s">
        <v>10</v>
      </c>
      <c r="C34">
        <v>2.2283366619115554</v>
      </c>
    </row>
    <row r="35" spans="1:3" x14ac:dyDescent="0.25">
      <c r="A35" t="s">
        <v>14</v>
      </c>
      <c r="B35" t="s">
        <v>10</v>
      </c>
      <c r="C35">
        <v>5.930842718446601</v>
      </c>
    </row>
    <row r="36" spans="1:3" x14ac:dyDescent="0.25">
      <c r="A36" t="s">
        <v>14</v>
      </c>
      <c r="B36" t="s">
        <v>10</v>
      </c>
      <c r="C36">
        <v>6.5342840909090913</v>
      </c>
    </row>
    <row r="37" spans="1:3" x14ac:dyDescent="0.25">
      <c r="A37" t="s">
        <v>14</v>
      </c>
      <c r="B37" t="s">
        <v>10</v>
      </c>
      <c r="C37">
        <v>6.7376795580110498</v>
      </c>
    </row>
    <row r="38" spans="1:3" x14ac:dyDescent="0.25">
      <c r="A38" t="s">
        <v>14</v>
      </c>
      <c r="B38" t="s">
        <v>10</v>
      </c>
      <c r="C38">
        <v>4.51470297029703</v>
      </c>
    </row>
    <row r="39" spans="1:3" x14ac:dyDescent="0.25">
      <c r="A39" t="s">
        <v>14</v>
      </c>
      <c r="B39" t="s">
        <v>19</v>
      </c>
      <c r="C39">
        <v>4.1049999999999995</v>
      </c>
    </row>
    <row r="40" spans="1:3" x14ac:dyDescent="0.25">
      <c r="A40" t="s">
        <v>14</v>
      </c>
      <c r="B40" t="s">
        <v>19</v>
      </c>
      <c r="C40">
        <v>1.1627066929133858</v>
      </c>
    </row>
    <row r="41" spans="1:3" x14ac:dyDescent="0.25">
      <c r="A41" t="s">
        <v>14</v>
      </c>
      <c r="B41" t="s">
        <v>19</v>
      </c>
      <c r="C41">
        <v>1.1014747706422019</v>
      </c>
    </row>
    <row r="42" spans="1:3" x14ac:dyDescent="0.25">
      <c r="A42" t="s">
        <v>14</v>
      </c>
      <c r="B42" t="s">
        <v>19</v>
      </c>
      <c r="C42">
        <v>9.1832859618717517</v>
      </c>
    </row>
    <row r="43" spans="1:3" x14ac:dyDescent="0.25">
      <c r="A43" t="s">
        <v>14</v>
      </c>
      <c r="B43" t="s">
        <v>24</v>
      </c>
      <c r="C43">
        <v>1.1987570093457944</v>
      </c>
    </row>
    <row r="44" spans="1:3" x14ac:dyDescent="0.25">
      <c r="A44" t="s">
        <v>14</v>
      </c>
      <c r="B44" t="s">
        <v>24</v>
      </c>
      <c r="C44">
        <v>5.818739255014326</v>
      </c>
    </row>
    <row r="45" spans="1:3" x14ac:dyDescent="0.25">
      <c r="A45" t="s">
        <v>14</v>
      </c>
      <c r="B45" t="s">
        <v>24</v>
      </c>
      <c r="C45">
        <v>11.387260714285713</v>
      </c>
    </row>
    <row r="46" spans="1:3" x14ac:dyDescent="0.25">
      <c r="A46" t="s">
        <v>14</v>
      </c>
      <c r="B46" t="s">
        <v>24</v>
      </c>
      <c r="C46">
        <v>3.8962397260273973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L23" sqref="L23"/>
    </sheetView>
  </sheetViews>
  <sheetFormatPr defaultRowHeight="15" x14ac:dyDescent="0.25"/>
  <cols>
    <col min="1" max="1" width="9.7109375" style="4" bestFit="1" customWidth="1"/>
    <col min="2" max="2" width="10.28515625" style="4" bestFit="1" customWidth="1"/>
    <col min="3" max="13" width="9.140625" style="4"/>
    <col min="14" max="14" width="9.140625" style="8"/>
    <col min="15" max="16384" width="9.140625" style="4"/>
  </cols>
  <sheetData>
    <row r="1" spans="1:14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K1" s="2"/>
      <c r="L1" s="2"/>
      <c r="M1" s="2"/>
      <c r="N1" s="2"/>
    </row>
    <row r="2" spans="1:14" x14ac:dyDescent="0.25">
      <c r="A2" s="6" t="s">
        <v>9</v>
      </c>
      <c r="B2" s="6" t="s">
        <v>10</v>
      </c>
      <c r="C2" s="7">
        <v>60</v>
      </c>
      <c r="D2" s="5">
        <f>C2*10000</f>
        <v>600000</v>
      </c>
      <c r="E2" s="5">
        <f>D2*4</f>
        <v>2400000</v>
      </c>
      <c r="F2" s="7">
        <v>306</v>
      </c>
      <c r="G2" s="5">
        <f>(E2/40)*F2</f>
        <v>18360000</v>
      </c>
      <c r="H2" s="7">
        <v>5.38</v>
      </c>
      <c r="I2" s="5">
        <f>G2/(H2)</f>
        <v>3412639.405204461</v>
      </c>
    </row>
    <row r="3" spans="1:14" x14ac:dyDescent="0.25">
      <c r="A3" s="6" t="s">
        <v>9</v>
      </c>
      <c r="B3" s="7" t="s">
        <v>10</v>
      </c>
      <c r="C3" s="5">
        <v>80.8</v>
      </c>
      <c r="D3" s="5">
        <v>808000</v>
      </c>
      <c r="E3" s="5">
        <v>3232000</v>
      </c>
      <c r="F3" s="7">
        <v>368</v>
      </c>
      <c r="G3" s="5">
        <v>29734400</v>
      </c>
      <c r="H3" s="7">
        <v>6.16</v>
      </c>
      <c r="I3" s="5">
        <v>4827012.987012987</v>
      </c>
    </row>
    <row r="4" spans="1:14" x14ac:dyDescent="0.25">
      <c r="A4" s="6" t="s">
        <v>9</v>
      </c>
      <c r="B4" s="6" t="s">
        <v>10</v>
      </c>
      <c r="C4" s="5">
        <v>124.8</v>
      </c>
      <c r="D4" s="5">
        <v>1248000</v>
      </c>
      <c r="E4" s="5">
        <v>4992000</v>
      </c>
      <c r="F4" s="7">
        <v>261</v>
      </c>
      <c r="G4" s="5">
        <v>32572800</v>
      </c>
      <c r="H4" s="7">
        <v>5.71</v>
      </c>
      <c r="I4" s="5">
        <v>5704518.3887915937</v>
      </c>
    </row>
    <row r="5" spans="1:14" x14ac:dyDescent="0.25">
      <c r="A5" s="6" t="s">
        <v>9</v>
      </c>
      <c r="B5" s="6" t="s">
        <v>10</v>
      </c>
      <c r="C5" s="5">
        <v>37.6</v>
      </c>
      <c r="D5" s="5">
        <v>376000</v>
      </c>
      <c r="E5" s="5">
        <v>1504000</v>
      </c>
      <c r="F5" s="7">
        <v>170</v>
      </c>
      <c r="G5" s="5">
        <v>6392000</v>
      </c>
      <c r="H5" s="7">
        <v>5.5</v>
      </c>
      <c r="I5" s="5">
        <v>1162181.8181818181</v>
      </c>
    </row>
    <row r="6" spans="1:14" x14ac:dyDescent="0.25">
      <c r="A6" s="6" t="s">
        <v>9</v>
      </c>
      <c r="B6" s="6" t="s">
        <v>10</v>
      </c>
      <c r="C6" s="5">
        <v>102.2</v>
      </c>
      <c r="D6" s="5">
        <v>1022000</v>
      </c>
      <c r="E6" s="5">
        <v>4088000</v>
      </c>
      <c r="F6" s="7">
        <v>171</v>
      </c>
      <c r="G6" s="5">
        <v>17476200</v>
      </c>
      <c r="H6" s="7">
        <v>5.81</v>
      </c>
      <c r="I6" s="5">
        <v>3007951.8072289159</v>
      </c>
    </row>
    <row r="7" spans="1:14" x14ac:dyDescent="0.25">
      <c r="A7" s="6" t="s">
        <v>9</v>
      </c>
      <c r="B7" s="6" t="s">
        <v>10</v>
      </c>
      <c r="C7" s="5">
        <v>74.400000000000006</v>
      </c>
      <c r="D7" s="5">
        <f>C7*10000</f>
        <v>744000</v>
      </c>
      <c r="E7" s="5">
        <f>D7*4</f>
        <v>2976000</v>
      </c>
      <c r="F7" s="7">
        <v>186</v>
      </c>
      <c r="G7" s="5">
        <f>(E7/40)*F7</f>
        <v>13838400</v>
      </c>
      <c r="H7" s="7">
        <v>5.73</v>
      </c>
      <c r="I7" s="5">
        <f>G7/(H7)</f>
        <v>2415078.5340314135</v>
      </c>
    </row>
    <row r="8" spans="1:14" x14ac:dyDescent="0.25">
      <c r="A8" s="6" t="s">
        <v>9</v>
      </c>
      <c r="B8" s="6" t="s">
        <v>10</v>
      </c>
      <c r="C8" s="7">
        <v>103.2</v>
      </c>
      <c r="D8" s="5">
        <f>C8*10000</f>
        <v>1032000</v>
      </c>
      <c r="E8" s="5">
        <f>D8*4</f>
        <v>4128000</v>
      </c>
      <c r="F8" s="7">
        <v>265</v>
      </c>
      <c r="G8" s="5">
        <f>(E8/40)*F8</f>
        <v>27348000</v>
      </c>
      <c r="H8" s="7">
        <v>7.54</v>
      </c>
      <c r="I8" s="5">
        <f>G8/(H8)</f>
        <v>3627055.7029177719</v>
      </c>
    </row>
    <row r="9" spans="1:14" x14ac:dyDescent="0.25">
      <c r="A9" s="6" t="s">
        <v>9</v>
      </c>
      <c r="B9" s="6" t="s">
        <v>10</v>
      </c>
      <c r="C9" s="5">
        <v>85.4</v>
      </c>
      <c r="D9" s="5">
        <v>854000</v>
      </c>
      <c r="E9" s="5">
        <v>3416000</v>
      </c>
      <c r="F9" s="7">
        <v>237</v>
      </c>
      <c r="G9" s="5">
        <v>20239800</v>
      </c>
      <c r="H9" s="7">
        <v>5.4</v>
      </c>
      <c r="I9" s="5">
        <v>3748111.111111111</v>
      </c>
    </row>
    <row r="10" spans="1:14" x14ac:dyDescent="0.25">
      <c r="A10" s="6" t="s">
        <v>9</v>
      </c>
      <c r="B10" s="6" t="s">
        <v>19</v>
      </c>
      <c r="C10" s="5">
        <v>20</v>
      </c>
      <c r="D10" s="5">
        <f>C10*10000</f>
        <v>200000</v>
      </c>
      <c r="E10" s="5">
        <f>D10*4</f>
        <v>800000</v>
      </c>
      <c r="F10" s="7">
        <v>345</v>
      </c>
      <c r="G10" s="5">
        <f>(E10/40)*F10</f>
        <v>6900000</v>
      </c>
      <c r="H10" s="7">
        <v>4.99</v>
      </c>
      <c r="I10" s="5">
        <f>G10/(H10)</f>
        <v>1382765.5310621243</v>
      </c>
    </row>
    <row r="11" spans="1:14" x14ac:dyDescent="0.25">
      <c r="A11" s="6" t="s">
        <v>9</v>
      </c>
      <c r="B11" s="6" t="s">
        <v>19</v>
      </c>
      <c r="C11" s="7">
        <v>33.799999999999997</v>
      </c>
      <c r="D11" s="5">
        <f>C11*10000</f>
        <v>338000</v>
      </c>
      <c r="E11" s="5">
        <f>D11*4</f>
        <v>1352000</v>
      </c>
      <c r="F11" s="7">
        <v>275</v>
      </c>
      <c r="G11" s="5">
        <f>(E11/40)*F11</f>
        <v>9295000</v>
      </c>
      <c r="H11" s="7">
        <v>9.7799999999999994</v>
      </c>
      <c r="I11" s="5">
        <f>G11/(H11)</f>
        <v>950408.99795501027</v>
      </c>
    </row>
    <row r="12" spans="1:14" x14ac:dyDescent="0.25">
      <c r="A12" s="6" t="s">
        <v>9</v>
      </c>
      <c r="B12" s="6" t="s">
        <v>19</v>
      </c>
      <c r="C12" s="7">
        <v>56.2</v>
      </c>
      <c r="D12" s="5">
        <f>C12*10000</f>
        <v>562000</v>
      </c>
      <c r="E12" s="5">
        <f>D12*4</f>
        <v>2248000</v>
      </c>
      <c r="F12" s="7">
        <v>168</v>
      </c>
      <c r="G12" s="5">
        <f>(E12/40)*F12</f>
        <v>9441600</v>
      </c>
      <c r="H12" s="7">
        <v>8.18</v>
      </c>
      <c r="I12" s="5">
        <f>G12/(H12)</f>
        <v>1154229.8288508558</v>
      </c>
    </row>
    <row r="13" spans="1:14" x14ac:dyDescent="0.25">
      <c r="A13" s="6" t="s">
        <v>9</v>
      </c>
      <c r="B13" s="6" t="s">
        <v>19</v>
      </c>
      <c r="C13" s="5">
        <v>9.1999999999999993</v>
      </c>
      <c r="D13" s="5">
        <v>92000</v>
      </c>
      <c r="E13" s="5">
        <v>368000</v>
      </c>
      <c r="F13" s="7">
        <v>387</v>
      </c>
      <c r="G13" s="5">
        <v>3560400</v>
      </c>
      <c r="H13" s="7">
        <v>7.83</v>
      </c>
      <c r="I13" s="5">
        <v>454712.64367816091</v>
      </c>
    </row>
    <row r="14" spans="1:14" x14ac:dyDescent="0.25">
      <c r="A14" s="6" t="s">
        <v>9</v>
      </c>
      <c r="B14" s="6" t="s">
        <v>19</v>
      </c>
      <c r="C14" s="5">
        <v>7.6</v>
      </c>
      <c r="D14" s="5">
        <f>C14*10000</f>
        <v>76000</v>
      </c>
      <c r="E14" s="5">
        <f>D14*4</f>
        <v>304000</v>
      </c>
      <c r="F14" s="7">
        <v>355</v>
      </c>
      <c r="G14" s="5">
        <f>(E14/40)*F14</f>
        <v>2698000</v>
      </c>
      <c r="H14" s="7">
        <v>10.09</v>
      </c>
      <c r="I14" s="5">
        <f>G14/(H14)</f>
        <v>267393.45887016848</v>
      </c>
    </row>
    <row r="15" spans="1:14" x14ac:dyDescent="0.25">
      <c r="A15" s="6" t="s">
        <v>9</v>
      </c>
      <c r="B15" s="6" t="s">
        <v>24</v>
      </c>
      <c r="C15" s="5">
        <v>18.2</v>
      </c>
      <c r="D15" s="5">
        <f>C15*10000</f>
        <v>182000</v>
      </c>
      <c r="E15" s="5">
        <f>D15*4</f>
        <v>728000</v>
      </c>
      <c r="F15" s="7">
        <v>297</v>
      </c>
      <c r="G15" s="5">
        <f>(E15/40)*F15</f>
        <v>5405400</v>
      </c>
      <c r="H15" s="7">
        <v>9.57</v>
      </c>
      <c r="I15" s="5">
        <f>G15/(H15)</f>
        <v>564827.58620689658</v>
      </c>
    </row>
    <row r="16" spans="1:14" x14ac:dyDescent="0.25">
      <c r="A16" s="6" t="s">
        <v>9</v>
      </c>
      <c r="B16" s="6" t="s">
        <v>24</v>
      </c>
      <c r="C16" s="5">
        <v>47.8</v>
      </c>
      <c r="D16" s="5">
        <v>478000</v>
      </c>
      <c r="E16" s="5">
        <v>1912000</v>
      </c>
      <c r="F16" s="7">
        <v>318</v>
      </c>
      <c r="G16" s="5">
        <v>15200400</v>
      </c>
      <c r="H16" s="7">
        <v>8.27</v>
      </c>
      <c r="I16" s="5">
        <v>1838016.9286577993</v>
      </c>
    </row>
    <row r="17" spans="1:9" x14ac:dyDescent="0.25">
      <c r="A17" s="6" t="s">
        <v>9</v>
      </c>
      <c r="B17" s="7" t="s">
        <v>24</v>
      </c>
      <c r="C17" s="5">
        <v>17</v>
      </c>
      <c r="D17" s="5">
        <v>170000</v>
      </c>
      <c r="E17" s="5">
        <v>680000</v>
      </c>
      <c r="F17" s="7">
        <v>308</v>
      </c>
      <c r="G17" s="5">
        <v>5236000</v>
      </c>
      <c r="H17" s="7">
        <v>6.29</v>
      </c>
      <c r="I17" s="5">
        <v>832432.43243243243</v>
      </c>
    </row>
    <row r="18" spans="1:9" x14ac:dyDescent="0.25">
      <c r="A18" s="6" t="s">
        <v>9</v>
      </c>
      <c r="B18" s="6" t="s">
        <v>24</v>
      </c>
      <c r="C18" s="7">
        <v>21.8</v>
      </c>
      <c r="D18" s="5">
        <f>C18*10000</f>
        <v>218000</v>
      </c>
      <c r="E18" s="5">
        <f>D18*4</f>
        <v>872000</v>
      </c>
      <c r="F18" s="7">
        <v>360</v>
      </c>
      <c r="G18" s="5">
        <f>(E18/40)*F18</f>
        <v>7848000</v>
      </c>
      <c r="H18" s="7">
        <v>11.37</v>
      </c>
      <c r="I18" s="5">
        <f>G18/(H18)</f>
        <v>690237.4670184697</v>
      </c>
    </row>
    <row r="19" spans="1:9" x14ac:dyDescent="0.25">
      <c r="A19" s="6" t="s">
        <v>11</v>
      </c>
      <c r="B19" s="6" t="s">
        <v>19</v>
      </c>
      <c r="C19" s="5">
        <v>159.6</v>
      </c>
      <c r="D19" s="5">
        <f>C19*10000</f>
        <v>1596000</v>
      </c>
      <c r="E19" s="5">
        <f>D19*4</f>
        <v>6384000</v>
      </c>
      <c r="F19" s="7">
        <v>274</v>
      </c>
      <c r="G19" s="5">
        <f>(E19/40)*F19</f>
        <v>43730400</v>
      </c>
      <c r="H19" s="7">
        <v>10.48</v>
      </c>
      <c r="I19" s="5">
        <f>G19/(H19)</f>
        <v>4172748.0916030533</v>
      </c>
    </row>
    <row r="20" spans="1:9" x14ac:dyDescent="0.25">
      <c r="A20" s="6" t="s">
        <v>11</v>
      </c>
      <c r="B20" s="6" t="s">
        <v>19</v>
      </c>
      <c r="C20" s="7">
        <v>62</v>
      </c>
      <c r="D20" s="5">
        <f>C20*10000</f>
        <v>620000</v>
      </c>
      <c r="E20" s="5">
        <f>D20*4</f>
        <v>2480000</v>
      </c>
      <c r="F20" s="7">
        <v>320</v>
      </c>
      <c r="G20" s="5">
        <f>(E20/40)*F20</f>
        <v>19840000</v>
      </c>
      <c r="H20" s="7">
        <v>7.47</v>
      </c>
      <c r="I20" s="5">
        <f>G20/(H20)</f>
        <v>2655957.1619812585</v>
      </c>
    </row>
    <row r="21" spans="1:9" x14ac:dyDescent="0.25">
      <c r="A21" s="6" t="s">
        <v>11</v>
      </c>
      <c r="B21" s="6" t="s">
        <v>19</v>
      </c>
      <c r="C21" s="7">
        <v>55.8</v>
      </c>
      <c r="D21" s="5">
        <f>C21*10000</f>
        <v>558000</v>
      </c>
      <c r="E21" s="5">
        <f>D21*4</f>
        <v>2232000</v>
      </c>
      <c r="F21" s="7">
        <v>185</v>
      </c>
      <c r="G21" s="5">
        <f>(E21/40)*F21</f>
        <v>10323000</v>
      </c>
      <c r="H21" s="7">
        <v>6.81</v>
      </c>
      <c r="I21" s="5">
        <f>G21/(H21)</f>
        <v>1515859.0308370045</v>
      </c>
    </row>
    <row r="22" spans="1:9" x14ac:dyDescent="0.25">
      <c r="A22" s="6" t="s">
        <v>11</v>
      </c>
      <c r="B22" s="6" t="s">
        <v>19</v>
      </c>
      <c r="C22" s="5">
        <v>49.2</v>
      </c>
      <c r="D22" s="5">
        <f>C22*10000</f>
        <v>492000</v>
      </c>
      <c r="E22" s="5">
        <f>D22*4</f>
        <v>1968000</v>
      </c>
      <c r="F22" s="7">
        <v>280</v>
      </c>
      <c r="G22" s="5">
        <f>(E22/40)*F22</f>
        <v>13776000</v>
      </c>
      <c r="H22" s="7">
        <v>7.95</v>
      </c>
      <c r="I22" s="5">
        <f>G22/(H22)</f>
        <v>1732830.1886792453</v>
      </c>
    </row>
    <row r="23" spans="1:9" x14ac:dyDescent="0.25">
      <c r="A23" s="6" t="s">
        <v>11</v>
      </c>
      <c r="B23" s="7" t="s">
        <v>19</v>
      </c>
      <c r="C23" s="5">
        <v>26.8</v>
      </c>
      <c r="D23" s="5">
        <v>268000</v>
      </c>
      <c r="E23" s="5">
        <v>1072000</v>
      </c>
      <c r="F23" s="7">
        <v>250</v>
      </c>
      <c r="G23" s="5">
        <v>6700000</v>
      </c>
      <c r="H23" s="7">
        <v>7.04</v>
      </c>
      <c r="I23" s="5">
        <v>951704.54545454541</v>
      </c>
    </row>
    <row r="24" spans="1:9" x14ac:dyDescent="0.25">
      <c r="A24" s="6" t="s">
        <v>11</v>
      </c>
      <c r="B24" s="6" t="s">
        <v>19</v>
      </c>
      <c r="C24" s="5">
        <v>17.2</v>
      </c>
      <c r="D24" s="5">
        <v>172000</v>
      </c>
      <c r="E24" s="5">
        <v>688000</v>
      </c>
      <c r="F24" s="7">
        <v>187</v>
      </c>
      <c r="G24" s="5">
        <v>3216400</v>
      </c>
      <c r="H24" s="7">
        <v>6.64</v>
      </c>
      <c r="I24" s="5">
        <v>484397.59036144579</v>
      </c>
    </row>
    <row r="25" spans="1:9" x14ac:dyDescent="0.25">
      <c r="A25" s="6" t="s">
        <v>11</v>
      </c>
      <c r="B25" s="6" t="s">
        <v>24</v>
      </c>
      <c r="C25" s="5">
        <v>31.6</v>
      </c>
      <c r="D25" s="5">
        <v>316000</v>
      </c>
      <c r="E25" s="5">
        <v>1264000</v>
      </c>
      <c r="F25" s="7">
        <v>290</v>
      </c>
      <c r="G25" s="5">
        <v>9164000</v>
      </c>
      <c r="H25" s="7">
        <v>6.99</v>
      </c>
      <c r="I25" s="5">
        <v>1311015.7367668096</v>
      </c>
    </row>
    <row r="26" spans="1:9" x14ac:dyDescent="0.25">
      <c r="A26" s="6" t="s">
        <v>11</v>
      </c>
      <c r="B26" s="6" t="s">
        <v>24</v>
      </c>
      <c r="C26" s="7">
        <v>60.8</v>
      </c>
      <c r="D26" s="5">
        <f>C26*10000</f>
        <v>608000</v>
      </c>
      <c r="E26" s="5">
        <f>D26*4</f>
        <v>2432000</v>
      </c>
      <c r="F26" s="7">
        <v>180</v>
      </c>
      <c r="G26" s="5">
        <f>(E26/40)*F26</f>
        <v>10944000</v>
      </c>
      <c r="H26" s="7">
        <v>5.12</v>
      </c>
      <c r="I26" s="5">
        <f>G26/(H26)</f>
        <v>2137500</v>
      </c>
    </row>
    <row r="27" spans="1:9" x14ac:dyDescent="0.25">
      <c r="A27" s="6" t="s">
        <v>11</v>
      </c>
      <c r="B27" s="6" t="s">
        <v>24</v>
      </c>
      <c r="C27" s="7">
        <v>20.6</v>
      </c>
      <c r="D27" s="5">
        <f>C27*10000</f>
        <v>206000</v>
      </c>
      <c r="E27" s="5">
        <f>D27*4</f>
        <v>824000</v>
      </c>
      <c r="F27" s="7">
        <v>355</v>
      </c>
      <c r="G27" s="5">
        <f>(E27/40)*F27</f>
        <v>7313000</v>
      </c>
      <c r="H27" s="7">
        <v>10.66</v>
      </c>
      <c r="I27" s="5">
        <f>G27/(H27)</f>
        <v>686022.51407129457</v>
      </c>
    </row>
    <row r="28" spans="1:9" x14ac:dyDescent="0.25">
      <c r="A28" s="6" t="s">
        <v>11</v>
      </c>
      <c r="B28" s="6" t="s">
        <v>24</v>
      </c>
      <c r="C28" s="5">
        <v>25.6</v>
      </c>
      <c r="D28" s="5">
        <f>C28*10000</f>
        <v>256000</v>
      </c>
      <c r="E28" s="5">
        <f>D28*4</f>
        <v>1024000</v>
      </c>
      <c r="F28" s="7">
        <v>405</v>
      </c>
      <c r="G28" s="5">
        <f>(E28/40)*F28</f>
        <v>10368000</v>
      </c>
      <c r="H28" s="7">
        <v>8.77</v>
      </c>
      <c r="I28" s="5">
        <f>G28/(H28)</f>
        <v>1182212.086659065</v>
      </c>
    </row>
    <row r="29" spans="1:9" x14ac:dyDescent="0.25">
      <c r="A29" s="6" t="s">
        <v>11</v>
      </c>
      <c r="B29" s="6" t="s">
        <v>24</v>
      </c>
      <c r="C29" s="7">
        <v>10.199999999999999</v>
      </c>
      <c r="D29" s="5">
        <f>C29*10000</f>
        <v>102000</v>
      </c>
      <c r="E29" s="5">
        <f>D29*4</f>
        <v>408000</v>
      </c>
      <c r="F29" s="7">
        <v>385</v>
      </c>
      <c r="G29" s="5">
        <f>(E29/40)*F29</f>
        <v>3927000</v>
      </c>
      <c r="H29" s="7">
        <v>6.16</v>
      </c>
      <c r="I29" s="5">
        <f>G29/(H29)</f>
        <v>637500</v>
      </c>
    </row>
    <row r="30" spans="1:9" x14ac:dyDescent="0.25">
      <c r="A30" s="7" t="s">
        <v>14</v>
      </c>
      <c r="B30" s="7" t="s">
        <v>10</v>
      </c>
      <c r="C30" s="5">
        <v>96</v>
      </c>
      <c r="D30" s="5">
        <v>960000</v>
      </c>
      <c r="E30" s="5">
        <v>3840000</v>
      </c>
      <c r="F30" s="7">
        <v>200</v>
      </c>
      <c r="G30" s="5">
        <v>19200000</v>
      </c>
      <c r="H30" s="7">
        <v>5.69</v>
      </c>
      <c r="I30" s="5">
        <v>3374340.9490333917</v>
      </c>
    </row>
    <row r="31" spans="1:9" x14ac:dyDescent="0.25">
      <c r="A31" s="7" t="s">
        <v>14</v>
      </c>
      <c r="B31" s="7" t="s">
        <v>10</v>
      </c>
      <c r="C31" s="5">
        <v>88.8</v>
      </c>
      <c r="D31" s="5">
        <f>C31*10000</f>
        <v>888000</v>
      </c>
      <c r="E31" s="5">
        <f>D31*4</f>
        <v>3552000</v>
      </c>
      <c r="F31" s="7">
        <v>460</v>
      </c>
      <c r="G31" s="5">
        <f>(E31/40)*F31</f>
        <v>40848000</v>
      </c>
      <c r="H31" s="7">
        <v>5.3</v>
      </c>
      <c r="I31" s="5">
        <f>G31/(H31)</f>
        <v>7707169.8113207547</v>
      </c>
    </row>
    <row r="32" spans="1:9" x14ac:dyDescent="0.25">
      <c r="A32" s="7" t="s">
        <v>14</v>
      </c>
      <c r="B32" s="6" t="s">
        <v>10</v>
      </c>
      <c r="C32" s="5">
        <v>52.8</v>
      </c>
      <c r="D32" s="5">
        <f>C32*10000</f>
        <v>528000</v>
      </c>
      <c r="E32" s="5">
        <f>D32*4</f>
        <v>2112000</v>
      </c>
      <c r="F32" s="7">
        <v>289</v>
      </c>
      <c r="G32" s="5">
        <f>(E32/40)*F32</f>
        <v>15259200</v>
      </c>
      <c r="H32" s="7">
        <v>5.69</v>
      </c>
      <c r="I32" s="5">
        <f>G32/(H32)</f>
        <v>2681757.4692442878</v>
      </c>
    </row>
    <row r="33" spans="1:9" x14ac:dyDescent="0.25">
      <c r="A33" s="7" t="s">
        <v>14</v>
      </c>
      <c r="B33" s="7" t="s">
        <v>10</v>
      </c>
      <c r="C33" s="5">
        <v>70.8</v>
      </c>
      <c r="D33" s="5">
        <f>C33*10000</f>
        <v>708000</v>
      </c>
      <c r="E33" s="5">
        <f>D33*4</f>
        <v>2832000</v>
      </c>
      <c r="F33" s="7">
        <v>248</v>
      </c>
      <c r="G33" s="5">
        <f>(E33/40)*F33</f>
        <v>17558400</v>
      </c>
      <c r="H33" s="7">
        <v>5.7</v>
      </c>
      <c r="I33" s="5">
        <f>G33/(H33)</f>
        <v>3080421.0526315789</v>
      </c>
    </row>
    <row r="34" spans="1:9" x14ac:dyDescent="0.25">
      <c r="A34" s="7" t="s">
        <v>14</v>
      </c>
      <c r="B34" s="6" t="s">
        <v>10</v>
      </c>
      <c r="C34" s="5">
        <v>36.200000000000003</v>
      </c>
      <c r="D34" s="5">
        <f>C34*10000</f>
        <v>362000</v>
      </c>
      <c r="E34" s="5">
        <f>D34*4</f>
        <v>1448000</v>
      </c>
      <c r="F34" s="7">
        <v>325</v>
      </c>
      <c r="G34" s="5">
        <f>(E34/40)*F34</f>
        <v>11765000</v>
      </c>
      <c r="H34" s="7">
        <v>7.01</v>
      </c>
      <c r="I34" s="5">
        <f>G34/(H34)</f>
        <v>1678316.6904422254</v>
      </c>
    </row>
    <row r="35" spans="1:9" x14ac:dyDescent="0.25">
      <c r="A35" s="7" t="s">
        <v>14</v>
      </c>
      <c r="B35" s="7" t="s">
        <v>10</v>
      </c>
      <c r="C35" s="5">
        <v>114.8</v>
      </c>
      <c r="D35" s="5">
        <f>C35*10000</f>
        <v>1148000</v>
      </c>
      <c r="E35" s="5">
        <f>D35*4</f>
        <v>4592000</v>
      </c>
      <c r="F35" s="7">
        <v>180</v>
      </c>
      <c r="G35" s="5">
        <f>(E35/40)*F35</f>
        <v>20664000</v>
      </c>
      <c r="H35" s="7">
        <v>4.74</v>
      </c>
      <c r="I35" s="5">
        <f>G35/(H35)</f>
        <v>4359493.6708860761</v>
      </c>
    </row>
    <row r="36" spans="1:9" x14ac:dyDescent="0.25">
      <c r="A36" s="7" t="s">
        <v>14</v>
      </c>
      <c r="B36" s="6" t="s">
        <v>10</v>
      </c>
      <c r="C36" s="5">
        <v>140.4</v>
      </c>
      <c r="D36" s="5">
        <v>1404000</v>
      </c>
      <c r="E36" s="5">
        <v>5616000</v>
      </c>
      <c r="F36" s="7">
        <v>347</v>
      </c>
      <c r="G36" s="5">
        <v>48718800</v>
      </c>
      <c r="H36" s="7">
        <v>5.15</v>
      </c>
      <c r="I36" s="5">
        <v>9459961.1650485434</v>
      </c>
    </row>
    <row r="37" spans="1:9" x14ac:dyDescent="0.25">
      <c r="A37" s="7" t="s">
        <v>14</v>
      </c>
      <c r="B37" s="7" t="s">
        <v>10</v>
      </c>
      <c r="C37" s="5">
        <v>88.4</v>
      </c>
      <c r="D37" s="5">
        <f>C37*10000</f>
        <v>884000</v>
      </c>
      <c r="E37" s="5">
        <f>D37*4</f>
        <v>3536000</v>
      </c>
      <c r="F37" s="7">
        <v>312</v>
      </c>
      <c r="G37" s="5">
        <f>(E37/40)*F37</f>
        <v>27580800</v>
      </c>
      <c r="H37" s="7">
        <v>5.28</v>
      </c>
      <c r="I37" s="5">
        <f>G37/(H37)</f>
        <v>5223636.3636363633</v>
      </c>
    </row>
    <row r="38" spans="1:9" x14ac:dyDescent="0.25">
      <c r="A38" s="7" t="s">
        <v>14</v>
      </c>
      <c r="B38" s="6" t="s">
        <v>10</v>
      </c>
      <c r="C38" s="5">
        <v>111.2</v>
      </c>
      <c r="D38" s="5">
        <v>1112000</v>
      </c>
      <c r="E38" s="5">
        <v>4448000</v>
      </c>
      <c r="F38" s="7">
        <v>304</v>
      </c>
      <c r="G38" s="5">
        <v>33804800</v>
      </c>
      <c r="H38" s="7">
        <v>5.43</v>
      </c>
      <c r="I38" s="5">
        <v>6225561.694290976</v>
      </c>
    </row>
    <row r="39" spans="1:9" x14ac:dyDescent="0.25">
      <c r="A39" s="7" t="s">
        <v>14</v>
      </c>
      <c r="B39" s="7" t="s">
        <v>10</v>
      </c>
      <c r="C39" s="5">
        <v>83.2</v>
      </c>
      <c r="D39" s="5">
        <f>C39*10000</f>
        <v>832000</v>
      </c>
      <c r="E39" s="5">
        <f>D39*4</f>
        <v>3328000</v>
      </c>
      <c r="F39" s="7">
        <v>192</v>
      </c>
      <c r="G39" s="5">
        <f>(E39/40)*F39</f>
        <v>15974400</v>
      </c>
      <c r="H39" s="7">
        <v>6.06</v>
      </c>
      <c r="I39" s="5">
        <f>G39/(H39)</f>
        <v>2636039.6039603963</v>
      </c>
    </row>
    <row r="40" spans="1:9" x14ac:dyDescent="0.25">
      <c r="A40" s="7" t="s">
        <v>14</v>
      </c>
      <c r="B40" s="6" t="s">
        <v>19</v>
      </c>
      <c r="C40" s="5">
        <v>19</v>
      </c>
      <c r="D40" s="5">
        <f>C40*10000</f>
        <v>190000</v>
      </c>
      <c r="E40" s="5">
        <f>D40*4</f>
        <v>760000</v>
      </c>
      <c r="F40" s="7">
        <v>168</v>
      </c>
      <c r="G40" s="5">
        <f>(E40/40)*F40</f>
        <v>3192000</v>
      </c>
      <c r="H40" s="7">
        <v>6.12</v>
      </c>
      <c r="I40" s="5">
        <f>G40/(H40)</f>
        <v>521568.62745098036</v>
      </c>
    </row>
    <row r="41" spans="1:9" x14ac:dyDescent="0.25">
      <c r="A41" s="7" t="s">
        <v>14</v>
      </c>
      <c r="B41" s="6" t="s">
        <v>19</v>
      </c>
      <c r="C41" s="5">
        <v>19</v>
      </c>
      <c r="D41" s="5">
        <f>C41*10000</f>
        <v>190000</v>
      </c>
      <c r="E41" s="5">
        <f>D41*4</f>
        <v>760000</v>
      </c>
      <c r="F41" s="7">
        <v>340</v>
      </c>
      <c r="G41" s="5">
        <f>(E41/40)*F41</f>
        <v>6460000</v>
      </c>
      <c r="H41" s="7">
        <v>10.16</v>
      </c>
      <c r="I41" s="5">
        <f>G41/(H41)</f>
        <v>635826.77165354334</v>
      </c>
    </row>
    <row r="42" spans="1:9" x14ac:dyDescent="0.25">
      <c r="A42" s="7" t="s">
        <v>14</v>
      </c>
      <c r="B42" s="6" t="s">
        <v>19</v>
      </c>
      <c r="C42" s="7">
        <v>52.4</v>
      </c>
      <c r="D42" s="5">
        <f>C42*10000</f>
        <v>524000</v>
      </c>
      <c r="E42" s="5">
        <f>D42*4</f>
        <v>2096000</v>
      </c>
      <c r="F42" s="7">
        <v>417</v>
      </c>
      <c r="G42" s="5">
        <f>(E42/40)*F42</f>
        <v>21850800</v>
      </c>
      <c r="H42" s="7">
        <v>8.7200000000000006</v>
      </c>
      <c r="I42" s="5">
        <f>G42/(H42)</f>
        <v>2505825.6880733944</v>
      </c>
    </row>
    <row r="43" spans="1:9" x14ac:dyDescent="0.25">
      <c r="A43" s="7" t="s">
        <v>14</v>
      </c>
      <c r="B43" s="7" t="s">
        <v>19</v>
      </c>
      <c r="C43" s="5">
        <v>19.600000000000001</v>
      </c>
      <c r="D43" s="5">
        <v>196000</v>
      </c>
      <c r="E43" s="5">
        <v>784000</v>
      </c>
      <c r="F43" s="7">
        <v>311</v>
      </c>
      <c r="G43" s="5">
        <v>6095600</v>
      </c>
      <c r="H43" s="7">
        <v>5.77</v>
      </c>
      <c r="I43" s="5">
        <v>1056429.8093587523</v>
      </c>
    </row>
    <row r="44" spans="1:9" x14ac:dyDescent="0.25">
      <c r="A44" s="7" t="s">
        <v>14</v>
      </c>
      <c r="B44" s="6" t="s">
        <v>24</v>
      </c>
      <c r="C44" s="7">
        <v>24.8</v>
      </c>
      <c r="D44" s="5">
        <f>C44*10000</f>
        <v>248000</v>
      </c>
      <c r="E44" s="5">
        <f>D44*4</f>
        <v>992000</v>
      </c>
      <c r="F44" s="7">
        <v>425</v>
      </c>
      <c r="G44" s="5">
        <f>(E44/40)*F44</f>
        <v>10540000</v>
      </c>
      <c r="H44" s="7">
        <v>6.42</v>
      </c>
      <c r="I44" s="5">
        <f>G44/(H44)</f>
        <v>1641744.5482866045</v>
      </c>
    </row>
    <row r="45" spans="1:9" x14ac:dyDescent="0.25">
      <c r="A45" s="7" t="s">
        <v>14</v>
      </c>
      <c r="B45" s="7" t="s">
        <v>24</v>
      </c>
      <c r="C45" s="5">
        <v>12.6</v>
      </c>
      <c r="D45" s="5">
        <v>126000</v>
      </c>
      <c r="E45" s="5">
        <v>504000</v>
      </c>
      <c r="F45" s="7">
        <v>250</v>
      </c>
      <c r="G45" s="5">
        <v>3150000</v>
      </c>
      <c r="H45" s="7">
        <v>6.98</v>
      </c>
      <c r="I45" s="5">
        <v>451289.39828080224</v>
      </c>
    </row>
    <row r="46" spans="1:9" x14ac:dyDescent="0.25">
      <c r="A46" s="7" t="s">
        <v>14</v>
      </c>
      <c r="B46" s="7" t="s">
        <v>24</v>
      </c>
      <c r="C46" s="5">
        <v>203.2</v>
      </c>
      <c r="D46" s="5">
        <v>2032000</v>
      </c>
      <c r="E46" s="5">
        <v>8128000</v>
      </c>
      <c r="F46" s="7">
        <v>80</v>
      </c>
      <c r="G46" s="5">
        <v>16256000</v>
      </c>
      <c r="H46" s="7">
        <v>6.1</v>
      </c>
      <c r="I46" s="5">
        <v>2664918.0327868853</v>
      </c>
    </row>
    <row r="47" spans="1:9" x14ac:dyDescent="0.25">
      <c r="A47" s="7" t="s">
        <v>14</v>
      </c>
      <c r="B47" s="7" t="s">
        <v>24</v>
      </c>
      <c r="C47" s="5">
        <v>30.6</v>
      </c>
      <c r="D47" s="5">
        <f>C47*10000</f>
        <v>306000</v>
      </c>
      <c r="E47" s="5">
        <f>D47*4</f>
        <v>1224000</v>
      </c>
      <c r="F47" s="7">
        <v>484</v>
      </c>
      <c r="G47" s="5">
        <f>(E47/40)*F47</f>
        <v>14810400</v>
      </c>
      <c r="H47" s="7">
        <v>5.6</v>
      </c>
      <c r="I47" s="5">
        <f>G47/(H47)</f>
        <v>2644714.2857142859</v>
      </c>
    </row>
    <row r="48" spans="1:9" x14ac:dyDescent="0.25">
      <c r="A48" s="7" t="s">
        <v>14</v>
      </c>
      <c r="B48" s="6" t="s">
        <v>24</v>
      </c>
      <c r="C48" s="5">
        <v>56.8</v>
      </c>
      <c r="D48" s="5">
        <f>C48*10000</f>
        <v>568000</v>
      </c>
      <c r="E48" s="5">
        <f>D48*4</f>
        <v>2272000</v>
      </c>
      <c r="F48" s="7">
        <v>278</v>
      </c>
      <c r="G48" s="5">
        <f>(E48/40)*F48</f>
        <v>15790400</v>
      </c>
      <c r="H48" s="7">
        <v>5.84</v>
      </c>
      <c r="I48" s="5">
        <f>G48/(H48)</f>
        <v>2703835.6164383562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>
      <selection activeCell="I1" sqref="I1:L1048576"/>
    </sheetView>
  </sheetViews>
  <sheetFormatPr defaultRowHeight="15" x14ac:dyDescent="0.25"/>
  <cols>
    <col min="1" max="2" width="14.42578125" style="16" customWidth="1"/>
    <col min="3" max="3" width="7.7109375" style="16" customWidth="1"/>
    <col min="4" max="5" width="16.5703125" style="16" customWidth="1"/>
    <col min="6" max="6" width="9.140625" style="13"/>
  </cols>
  <sheetData>
    <row r="1" spans="1:6" s="9" customFormat="1" x14ac:dyDescent="0.25">
      <c r="A1" s="10" t="s">
        <v>58</v>
      </c>
      <c r="B1" s="10" t="s">
        <v>59</v>
      </c>
      <c r="C1" s="10" t="s">
        <v>60</v>
      </c>
      <c r="D1" s="10" t="s">
        <v>8</v>
      </c>
      <c r="E1" s="10" t="s">
        <v>61</v>
      </c>
      <c r="F1" s="11" t="s">
        <v>62</v>
      </c>
    </row>
    <row r="2" spans="1:6" x14ac:dyDescent="0.25">
      <c r="A2" s="12" t="s">
        <v>63</v>
      </c>
      <c r="B2" s="12" t="s">
        <v>10</v>
      </c>
      <c r="C2" s="12">
        <v>1</v>
      </c>
      <c r="D2" s="12">
        <v>3402122.0159151196</v>
      </c>
      <c r="E2" s="12"/>
      <c r="F2" s="13">
        <f>(D2/$E$6)*100</f>
        <v>72.050614067733548</v>
      </c>
    </row>
    <row r="3" spans="1:6" x14ac:dyDescent="0.25">
      <c r="A3" s="12" t="s">
        <v>63</v>
      </c>
      <c r="B3" s="12" t="s">
        <v>10</v>
      </c>
      <c r="C3" s="12">
        <v>2</v>
      </c>
      <c r="D3" s="12">
        <v>435809.01856763923</v>
      </c>
      <c r="E3" s="12"/>
      <c r="F3" s="13">
        <f t="shared" ref="F3:F6" si="0">(D3/$E$6)*100</f>
        <v>9.2296241161146266</v>
      </c>
    </row>
    <row r="4" spans="1:6" x14ac:dyDescent="0.25">
      <c r="A4" s="12" t="s">
        <v>63</v>
      </c>
      <c r="B4" s="12" t="s">
        <v>10</v>
      </c>
      <c r="C4" s="12">
        <v>3</v>
      </c>
      <c r="D4" s="12">
        <v>91379.31034482758</v>
      </c>
      <c r="E4" s="12"/>
      <c r="F4" s="13">
        <f t="shared" si="0"/>
        <v>1.9352437662820989</v>
      </c>
    </row>
    <row r="5" spans="1:6" x14ac:dyDescent="0.25">
      <c r="A5" s="12" t="s">
        <v>63</v>
      </c>
      <c r="B5" s="12" t="s">
        <v>10</v>
      </c>
      <c r="C5" s="12">
        <v>4</v>
      </c>
      <c r="D5" s="12">
        <v>61505.305039787796</v>
      </c>
      <c r="E5" s="12"/>
      <c r="F5" s="13">
        <f t="shared" si="0"/>
        <v>1.3025679196129514</v>
      </c>
    </row>
    <row r="6" spans="1:6" x14ac:dyDescent="0.25">
      <c r="A6" s="12" t="s">
        <v>63</v>
      </c>
      <c r="B6" s="12" t="s">
        <v>10</v>
      </c>
      <c r="C6" s="12">
        <v>5</v>
      </c>
      <c r="D6" s="12">
        <v>731034.48275862064</v>
      </c>
      <c r="E6" s="12">
        <f>SUM(D2:D6)</f>
        <v>4721850.1326259943</v>
      </c>
      <c r="F6" s="13">
        <f t="shared" si="0"/>
        <v>15.481950130256791</v>
      </c>
    </row>
    <row r="7" spans="1:6" x14ac:dyDescent="0.25">
      <c r="A7" s="12" t="s">
        <v>13</v>
      </c>
      <c r="B7" s="12" t="s">
        <v>10</v>
      </c>
      <c r="C7" s="12">
        <v>1</v>
      </c>
      <c r="D7" s="12">
        <v>5439404.553415061</v>
      </c>
      <c r="E7" s="12"/>
      <c r="F7" s="13">
        <f>(D7/$E$11)*100</f>
        <v>80.080753701211307</v>
      </c>
    </row>
    <row r="8" spans="1:6" x14ac:dyDescent="0.25">
      <c r="A8" s="12" t="s">
        <v>13</v>
      </c>
      <c r="B8" s="12" t="s">
        <v>10</v>
      </c>
      <c r="C8" s="12">
        <v>2</v>
      </c>
      <c r="D8" s="12">
        <v>694781.08581436076</v>
      </c>
      <c r="E8" s="12"/>
      <c r="F8" s="13">
        <f t="shared" ref="F8:F11" si="1">(D8/$E$11)*100</f>
        <v>10.228802153432033</v>
      </c>
    </row>
    <row r="9" spans="1:6" x14ac:dyDescent="0.25">
      <c r="A9" s="12" t="s">
        <v>13</v>
      </c>
      <c r="B9" s="12" t="s">
        <v>10</v>
      </c>
      <c r="C9" s="12">
        <v>3</v>
      </c>
      <c r="D9" s="12">
        <v>102845.88441330998</v>
      </c>
      <c r="E9" s="12"/>
      <c r="F9" s="13">
        <f t="shared" si="1"/>
        <v>1.5141318977119784</v>
      </c>
    </row>
    <row r="10" spans="1:6" x14ac:dyDescent="0.25">
      <c r="A10" s="12" t="s">
        <v>13</v>
      </c>
      <c r="B10" s="12" t="s">
        <v>10</v>
      </c>
      <c r="C10" s="12">
        <v>4</v>
      </c>
      <c r="D10" s="12">
        <v>79991.243432574425</v>
      </c>
      <c r="E10" s="12"/>
      <c r="F10" s="13">
        <f t="shared" si="1"/>
        <v>1.177658142664872</v>
      </c>
    </row>
    <row r="11" spans="1:6" x14ac:dyDescent="0.25">
      <c r="A11" s="12" t="s">
        <v>13</v>
      </c>
      <c r="B11" s="12" t="s">
        <v>10</v>
      </c>
      <c r="C11" s="12">
        <v>5</v>
      </c>
      <c r="D11" s="12">
        <v>475376.5323992995</v>
      </c>
      <c r="E11" s="12">
        <f t="shared" ref="E11" si="2">SUM(D7:D11)</f>
        <v>6792399.2994746054</v>
      </c>
      <c r="F11" s="13">
        <f t="shared" si="1"/>
        <v>6.9986541049798126</v>
      </c>
    </row>
    <row r="12" spans="1:6" x14ac:dyDescent="0.25">
      <c r="A12" s="12" t="s">
        <v>20</v>
      </c>
      <c r="B12" s="12" t="s">
        <v>19</v>
      </c>
      <c r="C12" s="12">
        <v>1</v>
      </c>
      <c r="D12" s="12">
        <v>743471.88264058682</v>
      </c>
      <c r="E12" s="12"/>
      <c r="F12" s="13">
        <f>(D12/$E$16)*100</f>
        <v>60.06637168141593</v>
      </c>
    </row>
    <row r="13" spans="1:6" x14ac:dyDescent="0.25">
      <c r="A13" s="12" t="s">
        <v>20</v>
      </c>
      <c r="B13" s="12" t="s">
        <v>19</v>
      </c>
      <c r="C13" s="12">
        <v>2</v>
      </c>
      <c r="D13" s="12">
        <v>45183.374083129587</v>
      </c>
      <c r="E13" s="12"/>
      <c r="F13" s="13">
        <f t="shared" ref="F13:F16" si="3">(D13/$E$16)*100</f>
        <v>3.6504424778761062</v>
      </c>
    </row>
    <row r="14" spans="1:6" x14ac:dyDescent="0.25">
      <c r="A14" s="12" t="s">
        <v>20</v>
      </c>
      <c r="B14" s="12" t="s">
        <v>19</v>
      </c>
      <c r="C14" s="12">
        <v>3</v>
      </c>
      <c r="D14" s="12">
        <v>27383.863080684598</v>
      </c>
      <c r="E14" s="12"/>
      <c r="F14" s="13">
        <f t="shared" si="3"/>
        <v>2.2123893805309738</v>
      </c>
    </row>
    <row r="15" spans="1:6" x14ac:dyDescent="0.25">
      <c r="A15" s="12" t="s">
        <v>20</v>
      </c>
      <c r="B15" s="12" t="s">
        <v>19</v>
      </c>
      <c r="C15" s="12">
        <v>4</v>
      </c>
      <c r="D15" s="12">
        <v>27383.863080684598</v>
      </c>
      <c r="E15" s="12"/>
      <c r="F15" s="13">
        <f t="shared" si="3"/>
        <v>2.2123893805309738</v>
      </c>
    </row>
    <row r="16" spans="1:6" x14ac:dyDescent="0.25">
      <c r="A16" s="12" t="s">
        <v>20</v>
      </c>
      <c r="B16" s="12" t="s">
        <v>19</v>
      </c>
      <c r="C16" s="12">
        <v>5</v>
      </c>
      <c r="D16" s="12">
        <v>394327.62836185819</v>
      </c>
      <c r="E16" s="12">
        <f t="shared" ref="E16" si="4">SUM(D12:D16)</f>
        <v>1237750.6112469437</v>
      </c>
      <c r="F16" s="13">
        <f t="shared" si="3"/>
        <v>31.858407079646017</v>
      </c>
    </row>
    <row r="17" spans="1:6" x14ac:dyDescent="0.25">
      <c r="A17" s="12" t="s">
        <v>23</v>
      </c>
      <c r="B17" s="12" t="s">
        <v>24</v>
      </c>
      <c r="C17" s="12">
        <v>1</v>
      </c>
      <c r="D17" s="12">
        <v>477931.03448275861</v>
      </c>
      <c r="E17" s="12"/>
      <c r="F17" s="13">
        <f>(D17/$E$21)*100</f>
        <v>64.255910987482622</v>
      </c>
    </row>
    <row r="18" spans="1:6" x14ac:dyDescent="0.25">
      <c r="A18" s="12" t="s">
        <v>23</v>
      </c>
      <c r="B18" s="12" t="s">
        <v>24</v>
      </c>
      <c r="C18" s="12">
        <v>2</v>
      </c>
      <c r="D18" s="12">
        <v>51724.137931034478</v>
      </c>
      <c r="E18" s="12"/>
      <c r="F18" s="13">
        <f t="shared" ref="F18:F21" si="5">(D18/$E$21)*100</f>
        <v>6.9541029207232281</v>
      </c>
    </row>
    <row r="19" spans="1:6" x14ac:dyDescent="0.25">
      <c r="A19" s="12" t="s">
        <v>23</v>
      </c>
      <c r="B19" s="12" t="s">
        <v>24</v>
      </c>
      <c r="C19" s="12">
        <v>3</v>
      </c>
      <c r="D19" s="12">
        <v>31034.482758620688</v>
      </c>
      <c r="E19" s="12"/>
      <c r="F19" s="13">
        <f t="shared" si="5"/>
        <v>4.1724617524339367</v>
      </c>
    </row>
    <row r="20" spans="1:6" x14ac:dyDescent="0.25">
      <c r="A20" s="12" t="s">
        <v>23</v>
      </c>
      <c r="B20" s="12" t="s">
        <v>24</v>
      </c>
      <c r="C20" s="12">
        <v>4</v>
      </c>
      <c r="D20" s="12">
        <v>46551.724137931036</v>
      </c>
      <c r="E20" s="12"/>
      <c r="F20" s="13">
        <f t="shared" si="5"/>
        <v>6.2586926286509055</v>
      </c>
    </row>
    <row r="21" spans="1:6" x14ac:dyDescent="0.25">
      <c r="A21" s="12" t="s">
        <v>23</v>
      </c>
      <c r="B21" s="12" t="s">
        <v>24</v>
      </c>
      <c r="C21" s="12">
        <v>5</v>
      </c>
      <c r="D21" s="12">
        <v>136551.72413793104</v>
      </c>
      <c r="E21" s="12">
        <f t="shared" ref="E21" si="6">SUM(D17:D21)</f>
        <v>743793.10344827571</v>
      </c>
      <c r="F21" s="13">
        <f t="shared" si="5"/>
        <v>18.358831710709321</v>
      </c>
    </row>
    <row r="22" spans="1:6" x14ac:dyDescent="0.25">
      <c r="A22" s="12" t="s">
        <v>25</v>
      </c>
      <c r="B22" s="12" t="s">
        <v>24</v>
      </c>
      <c r="C22" s="12">
        <v>1</v>
      </c>
      <c r="D22" s="12">
        <v>1145876.662636034</v>
      </c>
      <c r="E22" s="12"/>
      <c r="F22" s="13">
        <f>(D22/$E$26)*100</f>
        <v>56.015037593984964</v>
      </c>
    </row>
    <row r="23" spans="1:6" x14ac:dyDescent="0.25">
      <c r="A23" s="12" t="s">
        <v>25</v>
      </c>
      <c r="B23" s="12" t="s">
        <v>24</v>
      </c>
      <c r="C23" s="12">
        <v>2</v>
      </c>
      <c r="D23" s="12">
        <v>269165.65900846437</v>
      </c>
      <c r="E23" s="12"/>
      <c r="F23" s="13">
        <f t="shared" ref="F23:F26" si="7">(D23/$E$26)*100</f>
        <v>13.157894736842104</v>
      </c>
    </row>
    <row r="24" spans="1:6" x14ac:dyDescent="0.25">
      <c r="A24" s="12" t="s">
        <v>25</v>
      </c>
      <c r="B24" s="12" t="s">
        <v>24</v>
      </c>
      <c r="C24" s="12">
        <v>3</v>
      </c>
      <c r="D24" s="12">
        <v>102539.29866989118</v>
      </c>
      <c r="E24" s="12"/>
      <c r="F24" s="13">
        <f t="shared" si="7"/>
        <v>5.0125313283208017</v>
      </c>
    </row>
    <row r="25" spans="1:6" x14ac:dyDescent="0.25">
      <c r="A25" s="12" t="s">
        <v>25</v>
      </c>
      <c r="B25" s="12" t="s">
        <v>24</v>
      </c>
      <c r="C25" s="12">
        <v>4</v>
      </c>
      <c r="D25" s="12">
        <v>128174.12333736397</v>
      </c>
      <c r="E25" s="12"/>
      <c r="F25" s="13">
        <f t="shared" si="7"/>
        <v>6.2656641604010019</v>
      </c>
    </row>
    <row r="26" spans="1:6" x14ac:dyDescent="0.25">
      <c r="A26" s="12" t="s">
        <v>25</v>
      </c>
      <c r="B26" s="12" t="s">
        <v>24</v>
      </c>
      <c r="C26" s="12">
        <v>5</v>
      </c>
      <c r="D26" s="12">
        <v>399903.26481257559</v>
      </c>
      <c r="E26" s="12">
        <f t="shared" ref="E26" si="8">SUM(D22:D26)</f>
        <v>2045659.0084643292</v>
      </c>
      <c r="F26" s="13">
        <f t="shared" si="7"/>
        <v>19.548872180451127</v>
      </c>
    </row>
    <row r="27" spans="1:6" x14ac:dyDescent="0.25">
      <c r="A27" s="12" t="s">
        <v>21</v>
      </c>
      <c r="B27" s="12" t="s">
        <v>19</v>
      </c>
      <c r="C27" s="12">
        <v>1</v>
      </c>
      <c r="D27" s="12">
        <v>276781.6091954023</v>
      </c>
      <c r="E27" s="12"/>
      <c r="F27" s="13">
        <f>(D27/$E$31)*100</f>
        <v>34.146341463414636</v>
      </c>
    </row>
    <row r="28" spans="1:6" x14ac:dyDescent="0.25">
      <c r="A28" s="12" t="s">
        <v>21</v>
      </c>
      <c r="B28" s="12" t="s">
        <v>19</v>
      </c>
      <c r="C28" s="12">
        <v>2</v>
      </c>
      <c r="D28" s="12">
        <v>49425.287356321838</v>
      </c>
      <c r="E28" s="12"/>
      <c r="F28" s="13">
        <f t="shared" ref="F28:F31" si="9">(D28/$E$31)*100</f>
        <v>6.0975609756097571</v>
      </c>
    </row>
    <row r="29" spans="1:6" x14ac:dyDescent="0.25">
      <c r="A29" s="12" t="s">
        <v>21</v>
      </c>
      <c r="B29" s="12" t="s">
        <v>19</v>
      </c>
      <c r="C29" s="12">
        <v>3</v>
      </c>
      <c r="D29" s="12">
        <v>0</v>
      </c>
      <c r="E29" s="12"/>
      <c r="F29" s="13">
        <f t="shared" si="9"/>
        <v>0</v>
      </c>
    </row>
    <row r="30" spans="1:6" x14ac:dyDescent="0.25">
      <c r="A30" s="12" t="s">
        <v>21</v>
      </c>
      <c r="B30" s="12" t="s">
        <v>19</v>
      </c>
      <c r="C30" s="12">
        <v>4</v>
      </c>
      <c r="D30" s="12">
        <v>148275.86206896551</v>
      </c>
      <c r="E30" s="12"/>
      <c r="F30" s="13">
        <f t="shared" si="9"/>
        <v>18.292682926829269</v>
      </c>
    </row>
    <row r="31" spans="1:6" x14ac:dyDescent="0.25">
      <c r="A31" s="12" t="s">
        <v>21</v>
      </c>
      <c r="B31" s="12" t="s">
        <v>19</v>
      </c>
      <c r="C31" s="12">
        <v>5</v>
      </c>
      <c r="D31" s="12">
        <v>336091.9540229885</v>
      </c>
      <c r="E31" s="12">
        <f t="shared" ref="E31" si="10">SUM(D27:D31)</f>
        <v>810574.71264367807</v>
      </c>
      <c r="F31" s="13">
        <f t="shared" si="9"/>
        <v>41.463414634146346</v>
      </c>
    </row>
    <row r="32" spans="1:6" x14ac:dyDescent="0.25">
      <c r="A32" s="12" t="s">
        <v>26</v>
      </c>
      <c r="B32" s="12" t="s">
        <v>24</v>
      </c>
      <c r="C32" s="12">
        <v>1</v>
      </c>
      <c r="D32" s="12">
        <v>538632.75039745623</v>
      </c>
      <c r="E32" s="12"/>
      <c r="F32" s="13">
        <f>(D32/$E$36)*100</f>
        <v>47.210300429184549</v>
      </c>
    </row>
    <row r="33" spans="1:6" x14ac:dyDescent="0.25">
      <c r="A33" s="12" t="s">
        <v>26</v>
      </c>
      <c r="B33" s="12" t="s">
        <v>24</v>
      </c>
      <c r="C33" s="12">
        <v>2</v>
      </c>
      <c r="D33" s="12">
        <v>156693.16375198727</v>
      </c>
      <c r="E33" s="12"/>
      <c r="F33" s="13">
        <f t="shared" ref="F33:F36" si="11">(D33/$E$36)*100</f>
        <v>13.733905579399142</v>
      </c>
    </row>
    <row r="34" spans="1:6" x14ac:dyDescent="0.25">
      <c r="A34" s="12" t="s">
        <v>26</v>
      </c>
      <c r="B34" s="12" t="s">
        <v>24</v>
      </c>
      <c r="C34" s="12">
        <v>3</v>
      </c>
      <c r="D34" s="12">
        <v>73449.920508744035</v>
      </c>
      <c r="E34" s="12"/>
      <c r="F34" s="13">
        <f t="shared" si="11"/>
        <v>6.4377682403433472</v>
      </c>
    </row>
    <row r="35" spans="1:6" x14ac:dyDescent="0.25">
      <c r="A35" s="12" t="s">
        <v>26</v>
      </c>
      <c r="B35" s="12" t="s">
        <v>24</v>
      </c>
      <c r="C35" s="12">
        <v>4</v>
      </c>
      <c r="D35" s="12">
        <v>0</v>
      </c>
      <c r="E35" s="12"/>
      <c r="F35" s="13">
        <f t="shared" si="11"/>
        <v>0</v>
      </c>
    </row>
    <row r="36" spans="1:6" x14ac:dyDescent="0.25">
      <c r="A36" s="12" t="s">
        <v>26</v>
      </c>
      <c r="B36" s="12" t="s">
        <v>24</v>
      </c>
      <c r="C36" s="12">
        <v>5</v>
      </c>
      <c r="D36" s="12">
        <v>372146.26391096978</v>
      </c>
      <c r="E36" s="12">
        <f t="shared" ref="E36" si="12">SUM(D32:D36)</f>
        <v>1140922.0985691573</v>
      </c>
      <c r="F36" s="13">
        <f t="shared" si="11"/>
        <v>32.618025751072963</v>
      </c>
    </row>
    <row r="37" spans="1:6" x14ac:dyDescent="0.25">
      <c r="A37" s="12" t="s">
        <v>27</v>
      </c>
      <c r="B37" s="12" t="s">
        <v>24</v>
      </c>
      <c r="C37" s="12">
        <v>1</v>
      </c>
      <c r="D37" s="12">
        <v>417941.95250659634</v>
      </c>
      <c r="E37" s="12"/>
      <c r="F37" s="13">
        <f>(D37/$E$41)*100</f>
        <v>50.899742930591266</v>
      </c>
    </row>
    <row r="38" spans="1:6" x14ac:dyDescent="0.25">
      <c r="A38" s="12" t="s">
        <v>27</v>
      </c>
      <c r="B38" s="12" t="s">
        <v>24</v>
      </c>
      <c r="C38" s="12">
        <v>2</v>
      </c>
      <c r="D38" s="12">
        <v>105540.89709762533</v>
      </c>
      <c r="E38" s="12"/>
      <c r="F38" s="13">
        <f t="shared" ref="F38:F41" si="13">(D38/$E$41)*100</f>
        <v>12.853470437017995</v>
      </c>
    </row>
    <row r="39" spans="1:6" x14ac:dyDescent="0.25">
      <c r="A39" s="12" t="s">
        <v>27</v>
      </c>
      <c r="B39" s="12" t="s">
        <v>24</v>
      </c>
      <c r="C39" s="12">
        <v>3</v>
      </c>
      <c r="D39" s="12">
        <v>47493.403693931403</v>
      </c>
      <c r="E39" s="12"/>
      <c r="F39" s="13">
        <f t="shared" si="13"/>
        <v>5.7840616966580978</v>
      </c>
    </row>
    <row r="40" spans="1:6" x14ac:dyDescent="0.25">
      <c r="A40" s="12" t="s">
        <v>27</v>
      </c>
      <c r="B40" s="12" t="s">
        <v>24</v>
      </c>
      <c r="C40" s="12">
        <v>4</v>
      </c>
      <c r="D40" s="12">
        <v>47493.403693931403</v>
      </c>
      <c r="E40" s="12"/>
      <c r="F40" s="13">
        <f t="shared" si="13"/>
        <v>5.7840616966580978</v>
      </c>
    </row>
    <row r="41" spans="1:6" x14ac:dyDescent="0.25">
      <c r="A41" s="12" t="s">
        <v>27</v>
      </c>
      <c r="B41" s="12" t="s">
        <v>24</v>
      </c>
      <c r="C41" s="12">
        <v>5</v>
      </c>
      <c r="D41" s="12">
        <v>202638.52242744065</v>
      </c>
      <c r="E41" s="12">
        <f t="shared" ref="E41" si="14">SUM(D37:D41)</f>
        <v>821108.17941952508</v>
      </c>
      <c r="F41" s="13">
        <f t="shared" si="13"/>
        <v>24.678663239074552</v>
      </c>
    </row>
    <row r="42" spans="1:6" x14ac:dyDescent="0.25">
      <c r="A42" s="12" t="s">
        <v>64</v>
      </c>
      <c r="B42" s="12" t="s">
        <v>19</v>
      </c>
      <c r="C42" s="12">
        <v>1</v>
      </c>
      <c r="D42" s="12">
        <v>401002.00400801603</v>
      </c>
      <c r="E42" s="12"/>
      <c r="F42" s="13">
        <f>(D42/$E$46)*100</f>
        <v>30.633802816901408</v>
      </c>
    </row>
    <row r="43" spans="1:6" x14ac:dyDescent="0.25">
      <c r="A43" s="12" t="s">
        <v>64</v>
      </c>
      <c r="B43" s="12" t="s">
        <v>19</v>
      </c>
      <c r="C43" s="12">
        <v>2</v>
      </c>
      <c r="D43" s="12">
        <v>248897.79559118237</v>
      </c>
      <c r="E43" s="12"/>
      <c r="F43" s="13">
        <f t="shared" ref="F43:F46" si="15">(D43/$E$46)*100</f>
        <v>19.014084507042252</v>
      </c>
    </row>
    <row r="44" spans="1:6" x14ac:dyDescent="0.25">
      <c r="A44" s="12" t="s">
        <v>64</v>
      </c>
      <c r="B44" s="12" t="s">
        <v>19</v>
      </c>
      <c r="C44" s="12">
        <v>3</v>
      </c>
      <c r="D44" s="12">
        <v>92184.368737474942</v>
      </c>
      <c r="E44" s="12"/>
      <c r="F44" s="13">
        <f t="shared" si="15"/>
        <v>7.0422535211267592</v>
      </c>
    </row>
    <row r="45" spans="1:6" x14ac:dyDescent="0.25">
      <c r="A45" s="12" t="s">
        <v>64</v>
      </c>
      <c r="B45" s="12" t="s">
        <v>19</v>
      </c>
      <c r="C45" s="12">
        <v>4</v>
      </c>
      <c r="D45" s="12">
        <v>428657.31462925847</v>
      </c>
      <c r="E45" s="12"/>
      <c r="F45" s="13">
        <f t="shared" si="15"/>
        <v>32.746478873239433</v>
      </c>
    </row>
    <row r="46" spans="1:6" x14ac:dyDescent="0.25">
      <c r="A46" s="12" t="s">
        <v>64</v>
      </c>
      <c r="B46" s="12" t="s">
        <v>19</v>
      </c>
      <c r="C46" s="12">
        <v>5</v>
      </c>
      <c r="D46" s="12">
        <v>138276.55310621241</v>
      </c>
      <c r="E46" s="12">
        <f t="shared" ref="E46" si="16">SUM(D42:D46)</f>
        <v>1309018.0360721443</v>
      </c>
      <c r="F46" s="13">
        <f t="shared" si="15"/>
        <v>10.56338028169014</v>
      </c>
    </row>
    <row r="47" spans="1:6" x14ac:dyDescent="0.25">
      <c r="A47" s="12" t="s">
        <v>65</v>
      </c>
      <c r="B47" s="12" t="s">
        <v>10</v>
      </c>
      <c r="C47" s="12">
        <v>1</v>
      </c>
      <c r="D47" s="12">
        <v>2525353.159851301</v>
      </c>
      <c r="E47" s="12"/>
      <c r="F47" s="13">
        <f>(D47/$E$51)*100</f>
        <v>77.329462989840351</v>
      </c>
    </row>
    <row r="48" spans="1:6" x14ac:dyDescent="0.25">
      <c r="A48" s="12" t="s">
        <v>65</v>
      </c>
      <c r="B48" s="12" t="s">
        <v>10</v>
      </c>
      <c r="C48" s="12">
        <v>2</v>
      </c>
      <c r="D48" s="12">
        <v>213289.96282527881</v>
      </c>
      <c r="E48" s="12"/>
      <c r="F48" s="13">
        <f t="shared" ref="F48:F51" si="17">(D48/$E$51)*100</f>
        <v>6.5312046444121918</v>
      </c>
    </row>
    <row r="49" spans="1:6" x14ac:dyDescent="0.25">
      <c r="A49" s="12" t="s">
        <v>65</v>
      </c>
      <c r="B49" s="12" t="s">
        <v>10</v>
      </c>
      <c r="C49" s="12">
        <v>3</v>
      </c>
      <c r="D49" s="12">
        <v>56877.323420074354</v>
      </c>
      <c r="E49" s="12"/>
      <c r="F49" s="13">
        <f t="shared" si="17"/>
        <v>1.7416545718432515</v>
      </c>
    </row>
    <row r="50" spans="1:6" x14ac:dyDescent="0.25">
      <c r="A50" s="12" t="s">
        <v>65</v>
      </c>
      <c r="B50" s="12" t="s">
        <v>10</v>
      </c>
      <c r="C50" s="12">
        <v>4</v>
      </c>
      <c r="D50" s="12">
        <v>94795.539033457244</v>
      </c>
      <c r="E50" s="12"/>
      <c r="F50" s="13">
        <f t="shared" si="17"/>
        <v>2.9027576197387517</v>
      </c>
    </row>
    <row r="51" spans="1:6" x14ac:dyDescent="0.25">
      <c r="A51" s="12" t="s">
        <v>65</v>
      </c>
      <c r="B51" s="12" t="s">
        <v>10</v>
      </c>
      <c r="C51" s="12">
        <v>5</v>
      </c>
      <c r="D51" s="12">
        <v>375390.33457249071</v>
      </c>
      <c r="E51" s="12">
        <f t="shared" ref="E51" si="18">SUM(D47:D51)</f>
        <v>3265706.319702602</v>
      </c>
      <c r="F51" s="13">
        <f t="shared" si="17"/>
        <v>11.494920174165459</v>
      </c>
    </row>
    <row r="52" spans="1:6" x14ac:dyDescent="0.25">
      <c r="A52" s="12" t="s">
        <v>66</v>
      </c>
      <c r="B52" s="12" t="s">
        <v>19</v>
      </c>
      <c r="C52" s="12">
        <v>1</v>
      </c>
      <c r="D52" s="12">
        <v>472392.63803680986</v>
      </c>
      <c r="E52" s="12"/>
      <c r="F52" s="13">
        <f>(D52/$E$56)*100</f>
        <v>55.90682196339435</v>
      </c>
    </row>
    <row r="53" spans="1:6" x14ac:dyDescent="0.25">
      <c r="A53" s="12" t="s">
        <v>66</v>
      </c>
      <c r="B53" s="12" t="s">
        <v>19</v>
      </c>
      <c r="C53" s="12">
        <v>2</v>
      </c>
      <c r="D53" s="12">
        <v>28118.609406952968</v>
      </c>
      <c r="E53" s="12"/>
      <c r="F53" s="13">
        <f t="shared" ref="F53:F56" si="19">(D53/$E$56)*100</f>
        <v>3.3277870216306162</v>
      </c>
    </row>
    <row r="54" spans="1:6" x14ac:dyDescent="0.25">
      <c r="A54" s="12" t="s">
        <v>66</v>
      </c>
      <c r="B54" s="12" t="s">
        <v>19</v>
      </c>
      <c r="C54" s="12">
        <v>3</v>
      </c>
      <c r="D54" s="12">
        <v>49207.566462167691</v>
      </c>
      <c r="E54" s="12"/>
      <c r="F54" s="13">
        <f t="shared" si="19"/>
        <v>5.8236272878535775</v>
      </c>
    </row>
    <row r="55" spans="1:6" x14ac:dyDescent="0.25">
      <c r="A55" s="12" t="s">
        <v>66</v>
      </c>
      <c r="B55" s="12" t="s">
        <v>19</v>
      </c>
      <c r="C55" s="12">
        <v>4</v>
      </c>
      <c r="D55" s="12">
        <v>49207.566462167691</v>
      </c>
      <c r="E55" s="12"/>
      <c r="F55" s="13">
        <f t="shared" si="19"/>
        <v>5.8236272878535775</v>
      </c>
    </row>
    <row r="56" spans="1:6" x14ac:dyDescent="0.25">
      <c r="A56" s="12" t="s">
        <v>66</v>
      </c>
      <c r="B56" s="12" t="s">
        <v>19</v>
      </c>
      <c r="C56" s="12">
        <v>5</v>
      </c>
      <c r="D56" s="12">
        <v>246037.83231083845</v>
      </c>
      <c r="E56" s="12">
        <f t="shared" ref="E56" si="20">SUM(D52:D56)</f>
        <v>844964.21267893654</v>
      </c>
      <c r="F56" s="13">
        <f t="shared" si="19"/>
        <v>29.118136439267889</v>
      </c>
    </row>
    <row r="57" spans="1:6" x14ac:dyDescent="0.25">
      <c r="A57" s="12" t="s">
        <v>15</v>
      </c>
      <c r="B57" s="12" t="s">
        <v>10</v>
      </c>
      <c r="C57" s="12">
        <v>1</v>
      </c>
      <c r="D57" s="12">
        <v>1193090.9090909092</v>
      </c>
      <c r="E57" s="12"/>
      <c r="F57" s="13">
        <f>(D57/$E$61)*100</f>
        <v>73.106060606060609</v>
      </c>
    </row>
    <row r="58" spans="1:6" x14ac:dyDescent="0.25">
      <c r="A58" s="12" t="s">
        <v>15</v>
      </c>
      <c r="B58" s="12" t="s">
        <v>10</v>
      </c>
      <c r="C58" s="12">
        <v>2</v>
      </c>
      <c r="D58" s="12">
        <v>216363.63636363635</v>
      </c>
      <c r="E58" s="12"/>
      <c r="F58" s="13">
        <f t="shared" ref="F58:F61" si="21">(D58/$E$61)*100</f>
        <v>13.257575757575758</v>
      </c>
    </row>
    <row r="59" spans="1:6" x14ac:dyDescent="0.25">
      <c r="A59" s="12" t="s">
        <v>15</v>
      </c>
      <c r="B59" s="12" t="s">
        <v>10</v>
      </c>
      <c r="C59" s="12">
        <v>3</v>
      </c>
      <c r="D59" s="12">
        <v>30909.090909090908</v>
      </c>
      <c r="E59" s="12"/>
      <c r="F59" s="13">
        <f t="shared" si="21"/>
        <v>1.893939393939394</v>
      </c>
    </row>
    <row r="60" spans="1:6" x14ac:dyDescent="0.25">
      <c r="A60" s="12" t="s">
        <v>15</v>
      </c>
      <c r="B60" s="12" t="s">
        <v>10</v>
      </c>
      <c r="C60" s="12">
        <v>4</v>
      </c>
      <c r="D60" s="12">
        <v>0</v>
      </c>
      <c r="E60" s="12"/>
      <c r="F60" s="13">
        <f t="shared" si="21"/>
        <v>0</v>
      </c>
    </row>
    <row r="61" spans="1:6" x14ac:dyDescent="0.25">
      <c r="A61" s="12" t="s">
        <v>15</v>
      </c>
      <c r="B61" s="12" t="s">
        <v>10</v>
      </c>
      <c r="C61" s="12">
        <v>5</v>
      </c>
      <c r="D61" s="12">
        <v>191636.36363636365</v>
      </c>
      <c r="E61" s="12">
        <f t="shared" ref="E61" si="22">SUM(D57:D61)</f>
        <v>1632000</v>
      </c>
      <c r="F61" s="13">
        <f t="shared" si="21"/>
        <v>11.742424242424242</v>
      </c>
    </row>
    <row r="62" spans="1:6" x14ac:dyDescent="0.25">
      <c r="A62" s="12" t="s">
        <v>16</v>
      </c>
      <c r="B62" s="12" t="s">
        <v>10</v>
      </c>
      <c r="C62" s="12">
        <v>1</v>
      </c>
      <c r="D62" s="12">
        <v>2637108.4337349399</v>
      </c>
      <c r="E62" s="12"/>
      <c r="F62" s="13">
        <f>(D62/$E$66)*100</f>
        <v>75</v>
      </c>
    </row>
    <row r="63" spans="1:6" x14ac:dyDescent="0.25">
      <c r="A63" s="12" t="s">
        <v>16</v>
      </c>
      <c r="B63" s="12" t="s">
        <v>10</v>
      </c>
      <c r="C63" s="12">
        <v>2</v>
      </c>
      <c r="D63" s="12">
        <v>294320.1376936317</v>
      </c>
      <c r="E63" s="12"/>
      <c r="F63" s="13">
        <f t="shared" ref="F63:F66" si="23">(D63/$E$66)*100</f>
        <v>8.3705357142857135</v>
      </c>
    </row>
    <row r="64" spans="1:6" x14ac:dyDescent="0.25">
      <c r="A64" s="12" t="s">
        <v>16</v>
      </c>
      <c r="B64" s="12" t="s">
        <v>10</v>
      </c>
      <c r="C64" s="12">
        <v>3</v>
      </c>
      <c r="D64" s="12">
        <v>76523.235800344235</v>
      </c>
      <c r="E64" s="12"/>
      <c r="F64" s="13">
        <f t="shared" si="23"/>
        <v>2.1763392857142856</v>
      </c>
    </row>
    <row r="65" spans="1:6" x14ac:dyDescent="0.25">
      <c r="A65" s="12" t="s">
        <v>16</v>
      </c>
      <c r="B65" s="12" t="s">
        <v>10</v>
      </c>
      <c r="C65" s="12">
        <v>4</v>
      </c>
      <c r="D65" s="12">
        <v>137349.39759036145</v>
      </c>
      <c r="E65" s="12"/>
      <c r="F65" s="13">
        <f t="shared" si="23"/>
        <v>3.90625</v>
      </c>
    </row>
    <row r="66" spans="1:6" x14ac:dyDescent="0.25">
      <c r="A66" s="12" t="s">
        <v>16</v>
      </c>
      <c r="B66" s="12" t="s">
        <v>10</v>
      </c>
      <c r="C66" s="12">
        <v>5</v>
      </c>
      <c r="D66" s="12">
        <v>370843.3734939759</v>
      </c>
      <c r="E66" s="12">
        <f t="shared" ref="E66" si="24">SUM(D62:D66)</f>
        <v>3516144.5783132534</v>
      </c>
      <c r="F66" s="13">
        <f t="shared" si="23"/>
        <v>10.546874999999998</v>
      </c>
    </row>
    <row r="67" spans="1:6" x14ac:dyDescent="0.25">
      <c r="A67" s="12" t="s">
        <v>17</v>
      </c>
      <c r="B67" s="12" t="s">
        <v>10</v>
      </c>
      <c r="C67" s="12">
        <v>1</v>
      </c>
      <c r="D67" s="12">
        <v>1856753.9267015706</v>
      </c>
      <c r="E67" s="12"/>
      <c r="F67" s="13">
        <f>(D67/$E$71)*100</f>
        <v>77.770224337185596</v>
      </c>
    </row>
    <row r="68" spans="1:6" x14ac:dyDescent="0.25">
      <c r="A68" s="12" t="s">
        <v>17</v>
      </c>
      <c r="B68" s="12" t="s">
        <v>10</v>
      </c>
      <c r="C68" s="12">
        <v>2</v>
      </c>
      <c r="D68" s="12">
        <v>175287.95811518322</v>
      </c>
      <c r="E68" s="12"/>
      <c r="F68" s="13">
        <f t="shared" ref="F68:F71" si="25">(D68/$E$71)*100</f>
        <v>7.3419442556084293</v>
      </c>
    </row>
    <row r="69" spans="1:6" x14ac:dyDescent="0.25">
      <c r="A69" s="12" t="s">
        <v>17</v>
      </c>
      <c r="B69" s="12" t="s">
        <v>10</v>
      </c>
      <c r="C69" s="12">
        <v>3</v>
      </c>
      <c r="D69" s="12">
        <v>56806.282722513082</v>
      </c>
      <c r="E69" s="12"/>
      <c r="F69" s="13">
        <f t="shared" si="25"/>
        <v>2.3793337865397683</v>
      </c>
    </row>
    <row r="70" spans="1:6" x14ac:dyDescent="0.25">
      <c r="A70" s="12" t="s">
        <v>17</v>
      </c>
      <c r="B70" s="12" t="s">
        <v>10</v>
      </c>
      <c r="C70" s="12">
        <v>4</v>
      </c>
      <c r="D70" s="12">
        <v>32460.73298429319</v>
      </c>
      <c r="E70" s="12"/>
      <c r="F70" s="13">
        <f t="shared" si="25"/>
        <v>1.3596193065941535</v>
      </c>
    </row>
    <row r="71" spans="1:6" x14ac:dyDescent="0.25">
      <c r="A71" s="12" t="s">
        <v>17</v>
      </c>
      <c r="B71" s="12" t="s">
        <v>10</v>
      </c>
      <c r="C71" s="12">
        <v>5</v>
      </c>
      <c r="D71" s="12">
        <v>266178.01047120418</v>
      </c>
      <c r="E71" s="12">
        <f t="shared" ref="E71" si="26">SUM(D67:D71)</f>
        <v>2387486.9109947644</v>
      </c>
      <c r="F71" s="13">
        <f t="shared" si="25"/>
        <v>11.148878314072059</v>
      </c>
    </row>
    <row r="72" spans="1:6" x14ac:dyDescent="0.25">
      <c r="A72" s="12" t="s">
        <v>18</v>
      </c>
      <c r="B72" s="12" t="s">
        <v>10</v>
      </c>
      <c r="C72" s="12">
        <v>1</v>
      </c>
      <c r="D72" s="12">
        <v>3151222.222222222</v>
      </c>
      <c r="E72" s="12"/>
      <c r="F72" s="13">
        <f>(D72/$E$76)*100</f>
        <v>70.565110565110572</v>
      </c>
    </row>
    <row r="73" spans="1:6" x14ac:dyDescent="0.25">
      <c r="A73" s="12" t="s">
        <v>18</v>
      </c>
      <c r="B73" s="12" t="s">
        <v>10</v>
      </c>
      <c r="C73" s="12">
        <v>2</v>
      </c>
      <c r="D73" s="12">
        <v>754888.88888888888</v>
      </c>
      <c r="E73" s="12"/>
      <c r="F73" s="13">
        <f t="shared" ref="F73:F76" si="27">(D73/$E$76)*100</f>
        <v>16.904176904176904</v>
      </c>
    </row>
    <row r="74" spans="1:6" x14ac:dyDescent="0.25">
      <c r="A74" s="12" t="s">
        <v>18</v>
      </c>
      <c r="B74" s="12" t="s">
        <v>10</v>
      </c>
      <c r="C74" s="12">
        <v>3</v>
      </c>
      <c r="D74" s="12">
        <v>87777.777777777766</v>
      </c>
      <c r="E74" s="12"/>
      <c r="F74" s="13">
        <f t="shared" si="27"/>
        <v>1.9656019656019657</v>
      </c>
    </row>
    <row r="75" spans="1:6" x14ac:dyDescent="0.25">
      <c r="A75" s="12" t="s">
        <v>18</v>
      </c>
      <c r="B75" s="12" t="s">
        <v>10</v>
      </c>
      <c r="C75" s="12">
        <v>4</v>
      </c>
      <c r="D75" s="12">
        <v>76805.555555555547</v>
      </c>
      <c r="E75" s="12"/>
      <c r="F75" s="13">
        <f t="shared" si="27"/>
        <v>1.7199017199017199</v>
      </c>
    </row>
    <row r="76" spans="1:6" x14ac:dyDescent="0.25">
      <c r="A76" s="12" t="s">
        <v>18</v>
      </c>
      <c r="B76" s="12" t="s">
        <v>10</v>
      </c>
      <c r="C76" s="12">
        <v>5</v>
      </c>
      <c r="D76" s="12">
        <v>395000</v>
      </c>
      <c r="E76" s="12">
        <f t="shared" ref="E76" si="28">SUM(D72:D76)</f>
        <v>4465694.444444444</v>
      </c>
      <c r="F76" s="13">
        <f t="shared" si="27"/>
        <v>8.8452088452088464</v>
      </c>
    </row>
    <row r="77" spans="1:6" x14ac:dyDescent="0.25">
      <c r="A77" s="12" t="s">
        <v>67</v>
      </c>
      <c r="B77" s="12" t="s">
        <v>19</v>
      </c>
      <c r="C77" s="12">
        <v>1</v>
      </c>
      <c r="D77" s="12">
        <v>4050389.6103896103</v>
      </c>
      <c r="E77" s="12"/>
      <c r="F77" s="13">
        <f>(D77/$E$81)*100</f>
        <v>70.331950207468878</v>
      </c>
    </row>
    <row r="78" spans="1:6" x14ac:dyDescent="0.25">
      <c r="A78" s="12" t="s">
        <v>67</v>
      </c>
      <c r="B78" s="12" t="s">
        <v>19</v>
      </c>
      <c r="C78" s="12">
        <v>2</v>
      </c>
      <c r="D78" s="12">
        <v>669090.90909090906</v>
      </c>
      <c r="E78" s="12"/>
      <c r="F78" s="13">
        <f t="shared" ref="F78:F81" si="29">(D78/$E$81)*100</f>
        <v>11.61825726141079</v>
      </c>
    </row>
    <row r="79" spans="1:6" x14ac:dyDescent="0.25">
      <c r="A79" s="12" t="s">
        <v>67</v>
      </c>
      <c r="B79" s="12" t="s">
        <v>19</v>
      </c>
      <c r="C79" s="12">
        <v>3</v>
      </c>
      <c r="D79" s="12">
        <v>155324.67532467531</v>
      </c>
      <c r="E79" s="12"/>
      <c r="F79" s="13">
        <f t="shared" si="29"/>
        <v>2.6970954356846475</v>
      </c>
    </row>
    <row r="80" spans="1:6" x14ac:dyDescent="0.25">
      <c r="A80" s="12" t="s">
        <v>67</v>
      </c>
      <c r="B80" s="12" t="s">
        <v>19</v>
      </c>
      <c r="C80" s="12">
        <v>4</v>
      </c>
      <c r="D80" s="12">
        <v>95584.415584415576</v>
      </c>
      <c r="E80" s="12"/>
      <c r="F80" s="13">
        <f t="shared" si="29"/>
        <v>1.6597510373443984</v>
      </c>
    </row>
    <row r="81" spans="1:6" x14ac:dyDescent="0.25">
      <c r="A81" s="12" t="s">
        <v>67</v>
      </c>
      <c r="B81" s="12" t="s">
        <v>19</v>
      </c>
      <c r="C81" s="12">
        <v>5</v>
      </c>
      <c r="D81" s="12">
        <v>788571.42857142852</v>
      </c>
      <c r="E81" s="12">
        <f t="shared" ref="E81" si="30">SUM(D77:D81)</f>
        <v>5758961.038961038</v>
      </c>
      <c r="F81" s="13">
        <f t="shared" si="29"/>
        <v>13.692946058091287</v>
      </c>
    </row>
    <row r="82" spans="1:6" x14ac:dyDescent="0.25">
      <c r="A82" s="12" t="s">
        <v>22</v>
      </c>
      <c r="B82" s="12" t="s">
        <v>10</v>
      </c>
      <c r="C82" s="12">
        <v>1</v>
      </c>
      <c r="D82" s="15">
        <v>0</v>
      </c>
      <c r="E82" s="12"/>
      <c r="F82" s="13">
        <f>(D82/$E$86)*100</f>
        <v>0</v>
      </c>
    </row>
    <row r="83" spans="1:6" x14ac:dyDescent="0.25">
      <c r="A83" s="12" t="s">
        <v>22</v>
      </c>
      <c r="B83" s="12" t="s">
        <v>10</v>
      </c>
      <c r="C83" s="12">
        <v>2</v>
      </c>
      <c r="D83" s="12">
        <v>0</v>
      </c>
      <c r="E83" s="12"/>
      <c r="F83" s="13">
        <f t="shared" ref="F83:F86" si="31">(D83/$E$86)*100</f>
        <v>0</v>
      </c>
    </row>
    <row r="84" spans="1:6" x14ac:dyDescent="0.25">
      <c r="A84" s="12" t="s">
        <v>22</v>
      </c>
      <c r="B84" s="12" t="s">
        <v>10</v>
      </c>
      <c r="C84" s="12">
        <v>3</v>
      </c>
      <c r="D84" s="12">
        <v>0</v>
      </c>
      <c r="E84" s="12"/>
      <c r="F84" s="13">
        <f t="shared" si="31"/>
        <v>0</v>
      </c>
    </row>
    <row r="85" spans="1:6" x14ac:dyDescent="0.25">
      <c r="A85" s="12" t="s">
        <v>22</v>
      </c>
      <c r="B85" s="12" t="s">
        <v>10</v>
      </c>
      <c r="C85" s="12">
        <v>4</v>
      </c>
      <c r="D85" s="12">
        <v>35183.34985133796</v>
      </c>
      <c r="E85" s="12"/>
      <c r="F85" s="13">
        <f t="shared" si="31"/>
        <v>21.052631578947366</v>
      </c>
    </row>
    <row r="86" spans="1:6" x14ac:dyDescent="0.25">
      <c r="A86" s="12" t="s">
        <v>22</v>
      </c>
      <c r="B86" s="12" t="s">
        <v>10</v>
      </c>
      <c r="C86" s="12">
        <v>5</v>
      </c>
      <c r="D86" s="12">
        <v>131937.56194251735</v>
      </c>
      <c r="E86" s="12">
        <f t="shared" ref="E86" si="32">SUM(D82:D86)</f>
        <v>167120.91179385531</v>
      </c>
      <c r="F86" s="13">
        <f t="shared" si="31"/>
        <v>78.94736842105263</v>
      </c>
    </row>
    <row r="87" spans="1:6" x14ac:dyDescent="0.25">
      <c r="A87" s="12" t="s">
        <v>28</v>
      </c>
      <c r="B87" s="12" t="s">
        <v>19</v>
      </c>
      <c r="C87" s="12">
        <v>1</v>
      </c>
      <c r="D87" s="12">
        <v>3043282.4427480916</v>
      </c>
      <c r="E87" s="12"/>
      <c r="F87" s="13">
        <f>(D87/$E$91)*100</f>
        <v>86.930545182972381</v>
      </c>
    </row>
    <row r="88" spans="1:6" x14ac:dyDescent="0.25">
      <c r="A88" s="12" t="s">
        <v>28</v>
      </c>
      <c r="B88" s="12" t="s">
        <v>19</v>
      </c>
      <c r="C88" s="12">
        <v>2</v>
      </c>
      <c r="D88" s="12">
        <v>339885.49618320609</v>
      </c>
      <c r="E88" s="12"/>
      <c r="F88" s="13">
        <f t="shared" ref="F88:F91" si="33">(D88/$E$91)*100</f>
        <v>9.7087378640776709</v>
      </c>
    </row>
    <row r="89" spans="1:6" x14ac:dyDescent="0.25">
      <c r="A89" s="12" t="s">
        <v>28</v>
      </c>
      <c r="B89" s="12" t="s">
        <v>19</v>
      </c>
      <c r="C89" s="12">
        <v>3</v>
      </c>
      <c r="D89" s="12">
        <v>52290.076335877864</v>
      </c>
      <c r="E89" s="12"/>
      <c r="F89" s="13">
        <f t="shared" si="33"/>
        <v>1.4936519790888725</v>
      </c>
    </row>
    <row r="90" spans="1:6" x14ac:dyDescent="0.25">
      <c r="A90" s="12" t="s">
        <v>28</v>
      </c>
      <c r="B90" s="12" t="s">
        <v>19</v>
      </c>
      <c r="C90" s="12">
        <v>4</v>
      </c>
      <c r="D90" s="12">
        <v>65362.595419847326</v>
      </c>
      <c r="E90" s="12"/>
      <c r="F90" s="13">
        <f t="shared" si="33"/>
        <v>1.8670649738610905</v>
      </c>
    </row>
    <row r="91" spans="1:6" x14ac:dyDescent="0.25">
      <c r="A91" s="12" t="s">
        <v>28</v>
      </c>
      <c r="B91" s="12" t="s">
        <v>19</v>
      </c>
      <c r="C91" s="12">
        <v>5</v>
      </c>
      <c r="D91" s="12">
        <v>0</v>
      </c>
      <c r="E91" s="12">
        <f t="shared" ref="E91" si="34">SUM(D87:D91)</f>
        <v>3500820.6106870226</v>
      </c>
      <c r="F91" s="13">
        <f t="shared" si="33"/>
        <v>0</v>
      </c>
    </row>
    <row r="92" spans="1:6" x14ac:dyDescent="0.25">
      <c r="A92" s="15" t="s">
        <v>29</v>
      </c>
      <c r="B92" s="15" t="s">
        <v>19</v>
      </c>
      <c r="C92" s="12">
        <v>1</v>
      </c>
      <c r="D92" s="12">
        <v>0</v>
      </c>
      <c r="E92" s="12"/>
      <c r="F92" s="13">
        <v>0</v>
      </c>
    </row>
    <row r="93" spans="1:6" x14ac:dyDescent="0.25">
      <c r="A93" s="15" t="s">
        <v>29</v>
      </c>
      <c r="B93" s="15" t="s">
        <v>19</v>
      </c>
      <c r="C93" s="12">
        <v>2</v>
      </c>
      <c r="D93" s="12">
        <v>0</v>
      </c>
      <c r="E93" s="12"/>
      <c r="F93" s="13">
        <v>0</v>
      </c>
    </row>
    <row r="94" spans="1:6" x14ac:dyDescent="0.25">
      <c r="A94" s="15" t="s">
        <v>29</v>
      </c>
      <c r="B94" s="15" t="s">
        <v>19</v>
      </c>
      <c r="C94" s="12">
        <v>3</v>
      </c>
      <c r="D94" s="12">
        <v>0</v>
      </c>
      <c r="E94" s="12"/>
      <c r="F94" s="13">
        <v>0</v>
      </c>
    </row>
    <row r="95" spans="1:6" x14ac:dyDescent="0.25">
      <c r="A95" s="15" t="s">
        <v>29</v>
      </c>
      <c r="B95" s="15" t="s">
        <v>19</v>
      </c>
      <c r="C95" s="12">
        <v>4</v>
      </c>
      <c r="D95" s="12">
        <v>0</v>
      </c>
      <c r="E95" s="12"/>
      <c r="F95" s="13">
        <v>0</v>
      </c>
    </row>
    <row r="96" spans="1:6" x14ac:dyDescent="0.25">
      <c r="A96" s="15" t="s">
        <v>29</v>
      </c>
      <c r="B96" s="15" t="s">
        <v>19</v>
      </c>
      <c r="C96" s="12">
        <v>5</v>
      </c>
      <c r="D96" s="12">
        <v>0</v>
      </c>
      <c r="E96" s="12">
        <f t="shared" ref="E96" si="35">SUM(D92:D96)</f>
        <v>0</v>
      </c>
      <c r="F96" s="13">
        <v>0</v>
      </c>
    </row>
    <row r="97" spans="1:6" x14ac:dyDescent="0.25">
      <c r="A97" s="12" t="s">
        <v>33</v>
      </c>
      <c r="B97" s="15" t="s">
        <v>24</v>
      </c>
      <c r="C97" s="12">
        <v>1</v>
      </c>
      <c r="D97" s="12">
        <v>788268.95565092983</v>
      </c>
      <c r="E97" s="12"/>
      <c r="F97" s="13">
        <f>(D97/$E$101)*100</f>
        <v>56.971514242878563</v>
      </c>
    </row>
    <row r="98" spans="1:6" x14ac:dyDescent="0.25">
      <c r="A98" s="12" t="s">
        <v>33</v>
      </c>
      <c r="B98" s="15" t="s">
        <v>24</v>
      </c>
      <c r="C98" s="12">
        <v>2</v>
      </c>
      <c r="D98" s="12">
        <v>248927.03862660943</v>
      </c>
      <c r="E98" s="12"/>
      <c r="F98" s="13">
        <f t="shared" ref="F98:F101" si="36">(D98/$E$101)*100</f>
        <v>17.991004497751124</v>
      </c>
    </row>
    <row r="99" spans="1:6" x14ac:dyDescent="0.25">
      <c r="A99" s="12" t="s">
        <v>33</v>
      </c>
      <c r="B99" s="15" t="s">
        <v>24</v>
      </c>
      <c r="C99" s="12">
        <v>3</v>
      </c>
      <c r="D99" s="12">
        <v>62231.759656652357</v>
      </c>
      <c r="E99" s="12"/>
      <c r="F99" s="13">
        <f t="shared" si="36"/>
        <v>4.497751124437781</v>
      </c>
    </row>
    <row r="100" spans="1:6" x14ac:dyDescent="0.25">
      <c r="A100" s="12" t="s">
        <v>33</v>
      </c>
      <c r="B100" s="15" t="s">
        <v>24</v>
      </c>
      <c r="C100" s="12">
        <v>4</v>
      </c>
      <c r="D100" s="12">
        <v>107868.38340486409</v>
      </c>
      <c r="E100" s="12"/>
      <c r="F100" s="13">
        <f t="shared" si="36"/>
        <v>7.7961019490254886</v>
      </c>
    </row>
    <row r="101" spans="1:6" x14ac:dyDescent="0.25">
      <c r="A101" s="12" t="s">
        <v>33</v>
      </c>
      <c r="B101" s="15" t="s">
        <v>24</v>
      </c>
      <c r="C101" s="12">
        <v>5</v>
      </c>
      <c r="D101" s="12">
        <v>176323.31902718169</v>
      </c>
      <c r="E101" s="12">
        <f t="shared" ref="E101" si="37">SUM(D97:D101)</f>
        <v>1383619.4563662373</v>
      </c>
      <c r="F101" s="13">
        <f t="shared" si="36"/>
        <v>12.743628185907049</v>
      </c>
    </row>
    <row r="102" spans="1:6" x14ac:dyDescent="0.25">
      <c r="A102" s="15" t="s">
        <v>34</v>
      </c>
      <c r="B102" s="15" t="s">
        <v>24</v>
      </c>
      <c r="C102" s="12">
        <v>1</v>
      </c>
      <c r="D102" s="12">
        <v>0</v>
      </c>
      <c r="E102" s="12"/>
      <c r="F102" s="13">
        <v>0</v>
      </c>
    </row>
    <row r="103" spans="1:6" x14ac:dyDescent="0.25">
      <c r="A103" s="15" t="s">
        <v>34</v>
      </c>
      <c r="B103" s="15" t="s">
        <v>24</v>
      </c>
      <c r="C103" s="12">
        <v>2</v>
      </c>
      <c r="D103" s="12">
        <v>0</v>
      </c>
      <c r="E103" s="12"/>
      <c r="F103" s="13">
        <f t="shared" ref="F103:F106" si="38">(D103/$E$6)*100</f>
        <v>0</v>
      </c>
    </row>
    <row r="104" spans="1:6" x14ac:dyDescent="0.25">
      <c r="A104" s="15" t="s">
        <v>34</v>
      </c>
      <c r="B104" s="15" t="s">
        <v>24</v>
      </c>
      <c r="C104" s="12">
        <v>3</v>
      </c>
      <c r="D104" s="12">
        <v>0</v>
      </c>
      <c r="E104" s="12"/>
      <c r="F104" s="13">
        <f t="shared" si="38"/>
        <v>0</v>
      </c>
    </row>
    <row r="105" spans="1:6" x14ac:dyDescent="0.25">
      <c r="A105" s="15" t="s">
        <v>34</v>
      </c>
      <c r="B105" s="15" t="s">
        <v>24</v>
      </c>
      <c r="C105" s="12">
        <v>4</v>
      </c>
      <c r="D105" s="12">
        <v>0</v>
      </c>
      <c r="E105" s="12"/>
      <c r="F105" s="13">
        <f t="shared" si="38"/>
        <v>0</v>
      </c>
    </row>
    <row r="106" spans="1:6" x14ac:dyDescent="0.25">
      <c r="A106" s="15" t="s">
        <v>34</v>
      </c>
      <c r="B106" s="15" t="s">
        <v>24</v>
      </c>
      <c r="C106" s="12">
        <v>5</v>
      </c>
      <c r="D106" s="12">
        <v>0</v>
      </c>
      <c r="E106" s="12">
        <f t="shared" ref="E106" si="39">SUM(D102:D106)</f>
        <v>0</v>
      </c>
      <c r="F106" s="13">
        <f t="shared" si="38"/>
        <v>0</v>
      </c>
    </row>
    <row r="107" spans="1:6" x14ac:dyDescent="0.25">
      <c r="A107" s="12" t="s">
        <v>35</v>
      </c>
      <c r="B107" s="12" t="s">
        <v>24</v>
      </c>
      <c r="C107" s="12">
        <v>1</v>
      </c>
      <c r="D107" s="12">
        <v>339681.0506566604</v>
      </c>
      <c r="E107" s="12"/>
      <c r="F107" s="13">
        <f>(D107/$E$111)*100</f>
        <v>32.278481012658226</v>
      </c>
    </row>
    <row r="108" spans="1:6" x14ac:dyDescent="0.25">
      <c r="A108" s="12" t="s">
        <v>35</v>
      </c>
      <c r="B108" s="12" t="s">
        <v>24</v>
      </c>
      <c r="C108" s="12">
        <v>2</v>
      </c>
      <c r="D108" s="12">
        <v>66604.127579737338</v>
      </c>
      <c r="E108" s="12"/>
      <c r="F108" s="13">
        <f t="shared" ref="F108:F111" si="40">(D108/$E$111)*100</f>
        <v>6.3291139240506329</v>
      </c>
    </row>
    <row r="109" spans="1:6" x14ac:dyDescent="0.25">
      <c r="A109" s="12" t="s">
        <v>35</v>
      </c>
      <c r="B109" s="12" t="s">
        <v>24</v>
      </c>
      <c r="C109" s="12">
        <v>3</v>
      </c>
      <c r="D109" s="12">
        <v>0</v>
      </c>
      <c r="E109" s="12"/>
      <c r="F109" s="13">
        <f t="shared" si="40"/>
        <v>0</v>
      </c>
    </row>
    <row r="110" spans="1:6" x14ac:dyDescent="0.25">
      <c r="A110" s="12" t="s">
        <v>35</v>
      </c>
      <c r="B110" s="12" t="s">
        <v>24</v>
      </c>
      <c r="C110" s="12">
        <v>4</v>
      </c>
      <c r="D110" s="12">
        <v>79924.953095684803</v>
      </c>
      <c r="E110" s="12"/>
      <c r="F110" s="13">
        <f t="shared" si="40"/>
        <v>7.59493670886076</v>
      </c>
    </row>
    <row r="111" spans="1:6" x14ac:dyDescent="0.25">
      <c r="A111" s="12" t="s">
        <v>35</v>
      </c>
      <c r="B111" s="12" t="s">
        <v>24</v>
      </c>
      <c r="C111" s="12">
        <v>5</v>
      </c>
      <c r="D111" s="12">
        <v>566135.08442776732</v>
      </c>
      <c r="E111" s="12">
        <f t="shared" ref="E111" si="41">SUM(D107:D111)</f>
        <v>1052345.2157598499</v>
      </c>
      <c r="F111" s="13">
        <f t="shared" si="40"/>
        <v>53.797468354430379</v>
      </c>
    </row>
    <row r="112" spans="1:6" x14ac:dyDescent="0.25">
      <c r="A112" s="12" t="s">
        <v>36</v>
      </c>
      <c r="B112" s="12" t="s">
        <v>24</v>
      </c>
      <c r="C112" s="12">
        <v>1</v>
      </c>
      <c r="D112" s="12">
        <v>914367.16077537066</v>
      </c>
      <c r="E112" s="12"/>
      <c r="F112" s="13">
        <f>(D112/$E$116)*100</f>
        <v>66.891891891891888</v>
      </c>
    </row>
    <row r="113" spans="1:6" x14ac:dyDescent="0.25">
      <c r="A113" s="12" t="s">
        <v>36</v>
      </c>
      <c r="B113" s="12" t="s">
        <v>24</v>
      </c>
      <c r="C113" s="12">
        <v>2</v>
      </c>
      <c r="D113" s="12">
        <v>157012.54275940708</v>
      </c>
      <c r="E113" s="12"/>
      <c r="F113" s="13">
        <f t="shared" ref="F113:F116" si="42">(D113/$E$116)*100</f>
        <v>11.486486486486486</v>
      </c>
    </row>
    <row r="114" spans="1:6" x14ac:dyDescent="0.25">
      <c r="A114" s="12" t="s">
        <v>36</v>
      </c>
      <c r="B114" s="12" t="s">
        <v>24</v>
      </c>
      <c r="C114" s="12">
        <v>3</v>
      </c>
      <c r="D114" s="12">
        <v>46180.15963511973</v>
      </c>
      <c r="E114" s="12"/>
      <c r="F114" s="13">
        <f t="shared" si="42"/>
        <v>3.3783783783783781</v>
      </c>
    </row>
    <row r="115" spans="1:6" x14ac:dyDescent="0.25">
      <c r="A115" s="12" t="s">
        <v>36</v>
      </c>
      <c r="B115" s="12" t="s">
        <v>24</v>
      </c>
      <c r="C115" s="12">
        <v>4</v>
      </c>
      <c r="D115" s="12">
        <v>249372.86202964652</v>
      </c>
      <c r="E115" s="12"/>
      <c r="F115" s="13">
        <f t="shared" si="42"/>
        <v>18.243243243243239</v>
      </c>
    </row>
    <row r="116" spans="1:6" x14ac:dyDescent="0.25">
      <c r="A116" s="12" t="s">
        <v>36</v>
      </c>
      <c r="B116" s="12" t="s">
        <v>24</v>
      </c>
      <c r="C116" s="12">
        <v>5</v>
      </c>
      <c r="D116" s="12">
        <v>0</v>
      </c>
      <c r="E116" s="12">
        <f t="shared" ref="E116" si="43">SUM(D112:D116)</f>
        <v>1366932.7251995441</v>
      </c>
      <c r="F116" s="13">
        <f t="shared" si="42"/>
        <v>0</v>
      </c>
    </row>
    <row r="117" spans="1:6" x14ac:dyDescent="0.25">
      <c r="A117" s="12" t="s">
        <v>30</v>
      </c>
      <c r="B117" s="12" t="s">
        <v>19</v>
      </c>
      <c r="C117" s="12">
        <v>1</v>
      </c>
      <c r="D117" s="12">
        <v>880176.21145374456</v>
      </c>
      <c r="E117" s="12"/>
      <c r="F117" s="13">
        <f>(D117/$E$121)*100</f>
        <v>75.348837209302317</v>
      </c>
    </row>
    <row r="118" spans="1:6" x14ac:dyDescent="0.25">
      <c r="A118" s="12" t="s">
        <v>30</v>
      </c>
      <c r="B118" s="12" t="s">
        <v>19</v>
      </c>
      <c r="C118" s="12">
        <v>2</v>
      </c>
      <c r="D118" s="12">
        <v>27165.932452276065</v>
      </c>
      <c r="E118" s="12"/>
      <c r="F118" s="13">
        <f t="shared" ref="F118:F121" si="44">(D118/$E$121)*100</f>
        <v>2.3255813953488373</v>
      </c>
    </row>
    <row r="119" spans="1:6" x14ac:dyDescent="0.25">
      <c r="A119" s="12" t="s">
        <v>30</v>
      </c>
      <c r="B119" s="12" t="s">
        <v>19</v>
      </c>
      <c r="C119" s="12">
        <v>3</v>
      </c>
      <c r="D119" s="12">
        <v>0</v>
      </c>
      <c r="E119" s="12"/>
      <c r="F119" s="13">
        <f t="shared" si="44"/>
        <v>0</v>
      </c>
    </row>
    <row r="120" spans="1:6" x14ac:dyDescent="0.25">
      <c r="A120" s="12" t="s">
        <v>30</v>
      </c>
      <c r="B120" s="12" t="s">
        <v>19</v>
      </c>
      <c r="C120" s="12">
        <v>4</v>
      </c>
      <c r="D120" s="12">
        <v>27165.932452276065</v>
      </c>
      <c r="E120" s="12"/>
      <c r="F120" s="13">
        <f t="shared" si="44"/>
        <v>2.3255813953488373</v>
      </c>
    </row>
    <row r="121" spans="1:6" x14ac:dyDescent="0.25">
      <c r="A121" s="12" t="s">
        <v>30</v>
      </c>
      <c r="B121" s="12" t="s">
        <v>19</v>
      </c>
      <c r="C121" s="12">
        <v>5</v>
      </c>
      <c r="D121" s="12">
        <v>233627.01908957417</v>
      </c>
      <c r="E121" s="12">
        <f t="shared" ref="E121" si="45">SUM(D117:D121)</f>
        <v>1168135.0954478709</v>
      </c>
      <c r="F121" s="13">
        <f t="shared" si="44"/>
        <v>20</v>
      </c>
    </row>
    <row r="122" spans="1:6" x14ac:dyDescent="0.25">
      <c r="A122" s="12" t="s">
        <v>31</v>
      </c>
      <c r="B122" s="12" t="s">
        <v>19</v>
      </c>
      <c r="C122" s="12">
        <v>1</v>
      </c>
      <c r="D122" s="12">
        <v>957987.42138364783</v>
      </c>
      <c r="E122" s="12"/>
      <c r="F122" s="13">
        <f>(D122/$E$126)*100</f>
        <v>73.118279569892479</v>
      </c>
    </row>
    <row r="123" spans="1:6" x14ac:dyDescent="0.25">
      <c r="A123" s="12" t="s">
        <v>31</v>
      </c>
      <c r="B123" s="12" t="s">
        <v>19</v>
      </c>
      <c r="C123" s="12">
        <v>2</v>
      </c>
      <c r="D123" s="12">
        <v>35220.125786163524</v>
      </c>
      <c r="E123" s="12"/>
      <c r="F123" s="13">
        <f t="shared" ref="F123:F126" si="46">(D123/$E$126)*100</f>
        <v>2.6881720430107525</v>
      </c>
    </row>
    <row r="124" spans="1:6" x14ac:dyDescent="0.25">
      <c r="A124" s="12" t="s">
        <v>31</v>
      </c>
      <c r="B124" s="12" t="s">
        <v>19</v>
      </c>
      <c r="C124" s="12">
        <v>3</v>
      </c>
      <c r="D124" s="12">
        <v>46960.167714884694</v>
      </c>
      <c r="E124" s="12"/>
      <c r="F124" s="13">
        <f t="shared" si="46"/>
        <v>3.5842293906810032</v>
      </c>
    </row>
    <row r="125" spans="1:6" x14ac:dyDescent="0.25">
      <c r="A125" s="12" t="s">
        <v>31</v>
      </c>
      <c r="B125" s="12" t="s">
        <v>19</v>
      </c>
      <c r="C125" s="12">
        <v>4</v>
      </c>
      <c r="D125" s="12">
        <v>35220.125786163524</v>
      </c>
      <c r="E125" s="12"/>
      <c r="F125" s="13">
        <f t="shared" si="46"/>
        <v>2.6881720430107525</v>
      </c>
    </row>
    <row r="126" spans="1:6" x14ac:dyDescent="0.25">
      <c r="A126" s="12" t="s">
        <v>31</v>
      </c>
      <c r="B126" s="12" t="s">
        <v>19</v>
      </c>
      <c r="C126" s="12">
        <v>5</v>
      </c>
      <c r="D126" s="12">
        <v>234800.83857442348</v>
      </c>
      <c r="E126" s="12">
        <f t="shared" ref="E126" si="47">SUM(D122:D126)</f>
        <v>1310188.6792452831</v>
      </c>
      <c r="F126" s="13">
        <f t="shared" si="46"/>
        <v>17.921146953405017</v>
      </c>
    </row>
    <row r="127" spans="1:6" x14ac:dyDescent="0.25">
      <c r="A127" s="12" t="s">
        <v>68</v>
      </c>
      <c r="B127" s="12" t="s">
        <v>19</v>
      </c>
      <c r="C127" s="12">
        <v>1</v>
      </c>
      <c r="D127" s="12">
        <v>292891.56626506028</v>
      </c>
      <c r="E127" s="12"/>
      <c r="F127" s="13">
        <f>(D127/$E$131)*100</f>
        <v>43.666899930020996</v>
      </c>
    </row>
    <row r="128" spans="1:6" x14ac:dyDescent="0.25">
      <c r="A128" s="12" t="s">
        <v>68</v>
      </c>
      <c r="B128" s="12" t="s">
        <v>19</v>
      </c>
      <c r="C128" s="12">
        <v>2</v>
      </c>
      <c r="D128" s="12">
        <v>84487.951807228921</v>
      </c>
      <c r="E128" s="12"/>
      <c r="F128" s="13">
        <f t="shared" ref="F128:F131" si="48">(D128/$E$131)*100</f>
        <v>12.596221133659903</v>
      </c>
    </row>
    <row r="129" spans="1:6" x14ac:dyDescent="0.25">
      <c r="A129" s="12" t="s">
        <v>68</v>
      </c>
      <c r="B129" s="12" t="s">
        <v>19</v>
      </c>
      <c r="C129" s="12">
        <v>3</v>
      </c>
      <c r="D129" s="12">
        <v>46937.751004016071</v>
      </c>
      <c r="E129" s="12"/>
      <c r="F129" s="13">
        <f t="shared" si="48"/>
        <v>6.9979006298110571</v>
      </c>
    </row>
    <row r="130" spans="1:6" x14ac:dyDescent="0.25">
      <c r="A130" s="12" t="s">
        <v>68</v>
      </c>
      <c r="B130" s="12" t="s">
        <v>19</v>
      </c>
      <c r="C130" s="12">
        <v>4</v>
      </c>
      <c r="D130" s="12">
        <v>49284.638554216872</v>
      </c>
      <c r="E130" s="12"/>
      <c r="F130" s="13">
        <f t="shared" si="48"/>
        <v>7.3477956613016095</v>
      </c>
    </row>
    <row r="131" spans="1:6" x14ac:dyDescent="0.25">
      <c r="A131" s="12" t="s">
        <v>68</v>
      </c>
      <c r="B131" s="12" t="s">
        <v>19</v>
      </c>
      <c r="C131" s="12">
        <v>5</v>
      </c>
      <c r="D131" s="12">
        <v>197138.55421686749</v>
      </c>
      <c r="E131" s="12">
        <f t="shared" ref="E131" si="49">SUM(D127:D131)</f>
        <v>670740.46184738958</v>
      </c>
      <c r="F131" s="13">
        <f t="shared" si="48"/>
        <v>29.391182645206438</v>
      </c>
    </row>
    <row r="132" spans="1:6" x14ac:dyDescent="0.25">
      <c r="A132" s="12" t="s">
        <v>37</v>
      </c>
      <c r="B132" s="12" t="s">
        <v>24</v>
      </c>
      <c r="C132" s="12">
        <v>1</v>
      </c>
      <c r="D132" s="12">
        <v>487500</v>
      </c>
      <c r="E132" s="12"/>
      <c r="F132" s="13">
        <f>(D132/$E$136)*100</f>
        <v>60.9375</v>
      </c>
    </row>
    <row r="133" spans="1:6" x14ac:dyDescent="0.25">
      <c r="A133" s="12" t="s">
        <v>37</v>
      </c>
      <c r="B133" s="12" t="s">
        <v>24</v>
      </c>
      <c r="C133" s="12">
        <v>2</v>
      </c>
      <c r="D133" s="12">
        <v>171875</v>
      </c>
      <c r="E133" s="12"/>
      <c r="F133" s="13">
        <f t="shared" ref="F133:F136" si="50">(D133/$E$136)*100</f>
        <v>21.484375</v>
      </c>
    </row>
    <row r="134" spans="1:6" x14ac:dyDescent="0.25">
      <c r="A134" s="12" t="s">
        <v>37</v>
      </c>
      <c r="B134" s="12" t="s">
        <v>24</v>
      </c>
      <c r="C134" s="12">
        <v>3</v>
      </c>
      <c r="D134" s="12">
        <v>62500</v>
      </c>
      <c r="E134" s="12"/>
      <c r="F134" s="13">
        <f t="shared" si="50"/>
        <v>7.8125</v>
      </c>
    </row>
    <row r="135" spans="1:6" x14ac:dyDescent="0.25">
      <c r="A135" s="12" t="s">
        <v>37</v>
      </c>
      <c r="B135" s="12" t="s">
        <v>24</v>
      </c>
      <c r="C135" s="12">
        <v>4</v>
      </c>
      <c r="D135" s="12">
        <v>0</v>
      </c>
      <c r="E135" s="12"/>
      <c r="F135" s="13">
        <f t="shared" si="50"/>
        <v>0</v>
      </c>
    </row>
    <row r="136" spans="1:6" x14ac:dyDescent="0.25">
      <c r="A136" s="12" t="s">
        <v>37</v>
      </c>
      <c r="B136" s="12" t="s">
        <v>24</v>
      </c>
      <c r="C136" s="12">
        <v>5</v>
      </c>
      <c r="D136" s="12">
        <v>78125</v>
      </c>
      <c r="E136" s="12">
        <f t="shared" ref="E136" si="51">SUM(D132:D136)</f>
        <v>800000</v>
      </c>
      <c r="F136" s="13">
        <f t="shared" si="50"/>
        <v>9.765625</v>
      </c>
    </row>
    <row r="137" spans="1:6" x14ac:dyDescent="0.25">
      <c r="A137" s="12" t="s">
        <v>32</v>
      </c>
      <c r="B137" s="12" t="s">
        <v>19</v>
      </c>
      <c r="C137" s="12">
        <v>1</v>
      </c>
      <c r="D137" s="12">
        <v>774147.72727272729</v>
      </c>
      <c r="E137" s="12"/>
      <c r="F137" s="13">
        <f>(D137/$E$141)*100</f>
        <v>67.701863354037258</v>
      </c>
    </row>
    <row r="138" spans="1:6" x14ac:dyDescent="0.25">
      <c r="A138" s="12" t="s">
        <v>32</v>
      </c>
      <c r="B138" s="12" t="s">
        <v>19</v>
      </c>
      <c r="C138" s="12">
        <v>2</v>
      </c>
      <c r="D138" s="12">
        <v>35511.36363636364</v>
      </c>
      <c r="E138" s="12"/>
      <c r="F138" s="13">
        <f t="shared" ref="F138:F141" si="52">(D138/$E$141)*100</f>
        <v>3.1055900621118013</v>
      </c>
    </row>
    <row r="139" spans="1:6" x14ac:dyDescent="0.25">
      <c r="A139" s="12" t="s">
        <v>32</v>
      </c>
      <c r="B139" s="12" t="s">
        <v>19</v>
      </c>
      <c r="C139" s="12">
        <v>3</v>
      </c>
      <c r="D139" s="12">
        <v>71022.727272727279</v>
      </c>
      <c r="E139" s="12"/>
      <c r="F139" s="13">
        <f t="shared" si="52"/>
        <v>6.2111801242236027</v>
      </c>
    </row>
    <row r="140" spans="1:6" x14ac:dyDescent="0.25">
      <c r="A140" s="12" t="s">
        <v>32</v>
      </c>
      <c r="B140" s="12" t="s">
        <v>19</v>
      </c>
      <c r="C140" s="12">
        <v>4</v>
      </c>
      <c r="D140" s="12">
        <v>35511.36363636364</v>
      </c>
      <c r="E140" s="12"/>
      <c r="F140" s="13">
        <f t="shared" si="52"/>
        <v>3.1055900621118013</v>
      </c>
    </row>
    <row r="141" spans="1:6" x14ac:dyDescent="0.25">
      <c r="A141" s="12" t="s">
        <v>32</v>
      </c>
      <c r="B141" s="12" t="s">
        <v>19</v>
      </c>
      <c r="C141" s="12">
        <v>5</v>
      </c>
      <c r="D141" s="12">
        <v>227272.72727272726</v>
      </c>
      <c r="E141" s="12">
        <f t="shared" ref="E141" si="53">SUM(D137:D141)</f>
        <v>1143465.9090909092</v>
      </c>
      <c r="F141" s="13">
        <f t="shared" si="52"/>
        <v>19.875776397515526</v>
      </c>
    </row>
    <row r="142" spans="1:6" x14ac:dyDescent="0.25">
      <c r="A142" s="12" t="s">
        <v>38</v>
      </c>
      <c r="B142" s="12" t="s">
        <v>10</v>
      </c>
      <c r="C142" s="12">
        <v>1</v>
      </c>
      <c r="D142" s="12">
        <v>3550087.8734622141</v>
      </c>
      <c r="E142" s="12"/>
      <c r="F142" s="13">
        <f>(D142/$E$146)*100</f>
        <v>78.092783505154642</v>
      </c>
    </row>
    <row r="143" spans="1:6" x14ac:dyDescent="0.25">
      <c r="A143" s="12" t="s">
        <v>38</v>
      </c>
      <c r="B143" s="12" t="s">
        <v>10</v>
      </c>
      <c r="C143" s="12">
        <v>2</v>
      </c>
      <c r="D143" s="12">
        <v>281195.07908611599</v>
      </c>
      <c r="E143" s="12"/>
      <c r="F143" s="13">
        <f t="shared" ref="F143:F146" si="54">(D143/$E$146)*100</f>
        <v>6.1855670103092786</v>
      </c>
    </row>
    <row r="144" spans="1:6" x14ac:dyDescent="0.25">
      <c r="A144" s="12" t="s">
        <v>38</v>
      </c>
      <c r="B144" s="12" t="s">
        <v>10</v>
      </c>
      <c r="C144" s="12">
        <v>3</v>
      </c>
      <c r="D144" s="12">
        <v>168717.04745166958</v>
      </c>
      <c r="E144" s="12"/>
      <c r="F144" s="13">
        <f t="shared" si="54"/>
        <v>3.7113402061855671</v>
      </c>
    </row>
    <row r="145" spans="1:6" x14ac:dyDescent="0.25">
      <c r="A145" s="12" t="s">
        <v>38</v>
      </c>
      <c r="B145" s="12" t="s">
        <v>10</v>
      </c>
      <c r="C145" s="12">
        <v>4</v>
      </c>
      <c r="D145" s="12">
        <v>46865.846514352656</v>
      </c>
      <c r="E145" s="12"/>
      <c r="F145" s="13">
        <f t="shared" si="54"/>
        <v>1.0309278350515463</v>
      </c>
    </row>
    <row r="146" spans="1:6" x14ac:dyDescent="0.25">
      <c r="A146" s="12" t="s">
        <v>38</v>
      </c>
      <c r="B146" s="12" t="s">
        <v>10</v>
      </c>
      <c r="C146" s="12">
        <v>5</v>
      </c>
      <c r="D146" s="12">
        <v>499121.26537785586</v>
      </c>
      <c r="E146" s="12">
        <f t="shared" ref="E146" si="55">SUM(D142:D146)</f>
        <v>4545987.1118922085</v>
      </c>
      <c r="F146" s="13">
        <f t="shared" si="54"/>
        <v>10.979381443298969</v>
      </c>
    </row>
    <row r="147" spans="1:6" x14ac:dyDescent="0.25">
      <c r="A147" s="12" t="s">
        <v>51</v>
      </c>
      <c r="B147" s="12" t="s">
        <v>10</v>
      </c>
      <c r="C147" s="12">
        <v>1</v>
      </c>
      <c r="D147" s="12">
        <v>834112.14953271032</v>
      </c>
      <c r="E147" s="12"/>
      <c r="F147" s="13">
        <f>(D147/$E$151)*100</f>
        <v>62.376237623762385</v>
      </c>
    </row>
    <row r="148" spans="1:6" x14ac:dyDescent="0.25">
      <c r="A148" s="12" t="s">
        <v>51</v>
      </c>
      <c r="B148" s="12" t="s">
        <v>10</v>
      </c>
      <c r="C148" s="12">
        <v>2</v>
      </c>
      <c r="D148" s="12">
        <v>66199.376947040495</v>
      </c>
      <c r="E148" s="12"/>
      <c r="F148" s="13">
        <f t="shared" ref="F148:F151" si="56">(D148/$E$151)*100</f>
        <v>4.9504950495049505</v>
      </c>
    </row>
    <row r="149" spans="1:6" x14ac:dyDescent="0.25">
      <c r="A149" s="12" t="s">
        <v>51</v>
      </c>
      <c r="B149" s="12" t="s">
        <v>10</v>
      </c>
      <c r="C149" s="12">
        <v>3</v>
      </c>
      <c r="D149" s="12">
        <v>66199.376947040495</v>
      </c>
      <c r="E149" s="12"/>
      <c r="F149" s="13">
        <f t="shared" si="56"/>
        <v>4.9504950495049505</v>
      </c>
    </row>
    <row r="150" spans="1:6" x14ac:dyDescent="0.25">
      <c r="A150" s="12" t="s">
        <v>51</v>
      </c>
      <c r="B150" s="12" t="s">
        <v>10</v>
      </c>
      <c r="C150" s="12">
        <v>4</v>
      </c>
      <c r="D150" s="12">
        <v>66199.376947040495</v>
      </c>
      <c r="E150" s="12"/>
      <c r="F150" s="13">
        <f t="shared" si="56"/>
        <v>4.9504950495049505</v>
      </c>
    </row>
    <row r="151" spans="1:6" x14ac:dyDescent="0.25">
      <c r="A151" s="12" t="s">
        <v>51</v>
      </c>
      <c r="B151" s="12" t="s">
        <v>10</v>
      </c>
      <c r="C151" s="12">
        <v>5</v>
      </c>
      <c r="D151" s="12">
        <v>304517.1339563863</v>
      </c>
      <c r="E151" s="12">
        <f t="shared" ref="E151" si="57">SUM(D147:D151)</f>
        <v>1337227.414330218</v>
      </c>
      <c r="F151" s="13">
        <f t="shared" si="56"/>
        <v>22.772277227722775</v>
      </c>
    </row>
    <row r="152" spans="1:6" x14ac:dyDescent="0.25">
      <c r="A152" s="12" t="s">
        <v>52</v>
      </c>
      <c r="B152" s="12" t="s">
        <v>24</v>
      </c>
      <c r="C152" s="12">
        <v>1</v>
      </c>
      <c r="D152" s="12">
        <v>458452.72206303722</v>
      </c>
      <c r="E152" s="12"/>
      <c r="F152" s="13">
        <f>(D152/$E$156)*100</f>
        <v>58.715596330275233</v>
      </c>
    </row>
    <row r="153" spans="1:6" x14ac:dyDescent="0.25">
      <c r="A153" s="12" t="s">
        <v>52</v>
      </c>
      <c r="B153" s="12" t="s">
        <v>24</v>
      </c>
      <c r="C153" s="12">
        <v>2</v>
      </c>
      <c r="D153" s="12">
        <v>107449.85673352434</v>
      </c>
      <c r="E153" s="12"/>
      <c r="F153" s="13">
        <f t="shared" ref="F153:F156" si="58">(D153/$E$156)*100</f>
        <v>13.761467889908255</v>
      </c>
    </row>
    <row r="154" spans="1:6" x14ac:dyDescent="0.25">
      <c r="A154" s="12" t="s">
        <v>52</v>
      </c>
      <c r="B154" s="12" t="s">
        <v>24</v>
      </c>
      <c r="C154" s="12">
        <v>3</v>
      </c>
      <c r="D154" s="12">
        <v>35816.618911174781</v>
      </c>
      <c r="E154" s="12"/>
      <c r="F154" s="13">
        <f t="shared" si="58"/>
        <v>4.5871559633027514</v>
      </c>
    </row>
    <row r="155" spans="1:6" x14ac:dyDescent="0.25">
      <c r="A155" s="12" t="s">
        <v>52</v>
      </c>
      <c r="B155" s="12" t="s">
        <v>24</v>
      </c>
      <c r="C155" s="12">
        <v>4</v>
      </c>
      <c r="D155" s="12">
        <v>71633.237822349562</v>
      </c>
      <c r="E155" s="12"/>
      <c r="F155" s="13">
        <f t="shared" si="58"/>
        <v>9.1743119266055029</v>
      </c>
    </row>
    <row r="156" spans="1:6" x14ac:dyDescent="0.25">
      <c r="A156" s="12" t="s">
        <v>52</v>
      </c>
      <c r="B156" s="12" t="s">
        <v>24</v>
      </c>
      <c r="C156" s="12">
        <v>5</v>
      </c>
      <c r="D156" s="12">
        <v>107449.85673352434</v>
      </c>
      <c r="E156" s="12">
        <f t="shared" ref="E156" si="59">SUM(D152:D156)</f>
        <v>780802.29226361029</v>
      </c>
      <c r="F156" s="13">
        <f t="shared" si="58"/>
        <v>13.761467889908255</v>
      </c>
    </row>
    <row r="157" spans="1:6" x14ac:dyDescent="0.25">
      <c r="A157" s="15" t="s">
        <v>47</v>
      </c>
      <c r="B157" s="15" t="s">
        <v>19</v>
      </c>
      <c r="C157" s="12">
        <v>1</v>
      </c>
      <c r="D157" s="12">
        <v>0</v>
      </c>
      <c r="E157" s="12"/>
      <c r="F157" s="13">
        <f t="shared" ref="F157:F161" si="60">(D157/$E$6)*100</f>
        <v>0</v>
      </c>
    </row>
    <row r="158" spans="1:6" x14ac:dyDescent="0.25">
      <c r="A158" s="15" t="s">
        <v>47</v>
      </c>
      <c r="B158" s="15" t="s">
        <v>19</v>
      </c>
      <c r="C158" s="12">
        <v>2</v>
      </c>
      <c r="D158" s="12">
        <v>0</v>
      </c>
      <c r="E158" s="12"/>
      <c r="F158" s="13">
        <f t="shared" si="60"/>
        <v>0</v>
      </c>
    </row>
    <row r="159" spans="1:6" x14ac:dyDescent="0.25">
      <c r="A159" s="15" t="s">
        <v>47</v>
      </c>
      <c r="B159" s="15" t="s">
        <v>19</v>
      </c>
      <c r="C159" s="12">
        <v>3</v>
      </c>
      <c r="D159" s="12">
        <v>0</v>
      </c>
      <c r="E159" s="12"/>
      <c r="F159" s="13">
        <f t="shared" si="60"/>
        <v>0</v>
      </c>
    </row>
    <row r="160" spans="1:6" x14ac:dyDescent="0.25">
      <c r="A160" s="15" t="s">
        <v>47</v>
      </c>
      <c r="B160" s="15" t="s">
        <v>19</v>
      </c>
      <c r="C160" s="12">
        <v>4</v>
      </c>
      <c r="D160" s="12">
        <v>0</v>
      </c>
      <c r="E160" s="12"/>
      <c r="F160" s="13">
        <f t="shared" si="60"/>
        <v>0</v>
      </c>
    </row>
    <row r="161" spans="1:6" x14ac:dyDescent="0.25">
      <c r="A161" s="15" t="s">
        <v>47</v>
      </c>
      <c r="B161" s="15" t="s">
        <v>19</v>
      </c>
      <c r="C161" s="12">
        <v>5</v>
      </c>
      <c r="D161" s="12">
        <v>0</v>
      </c>
      <c r="E161" s="12">
        <f t="shared" ref="E161" si="61">SUM(D157:D161)</f>
        <v>0</v>
      </c>
      <c r="F161" s="13">
        <f t="shared" si="60"/>
        <v>0</v>
      </c>
    </row>
    <row r="162" spans="1:6" x14ac:dyDescent="0.25">
      <c r="A162" s="12" t="s">
        <v>69</v>
      </c>
      <c r="B162" s="12" t="s">
        <v>10</v>
      </c>
      <c r="C162" s="12">
        <v>1</v>
      </c>
      <c r="D162" s="12">
        <v>2240000</v>
      </c>
      <c r="E162" s="12"/>
      <c r="F162" s="13">
        <f>(D162/$E$166)*100</f>
        <v>76.204640095181432</v>
      </c>
    </row>
    <row r="163" spans="1:6" x14ac:dyDescent="0.25">
      <c r="A163" s="12" t="s">
        <v>69</v>
      </c>
      <c r="B163" s="12" t="s">
        <v>10</v>
      </c>
      <c r="C163" s="12">
        <v>2</v>
      </c>
      <c r="D163" s="12">
        <v>230819.67213114756</v>
      </c>
      <c r="E163" s="12"/>
      <c r="F163" s="13">
        <f t="shared" ref="F163:F166" si="62">(D163/$E$166)*100</f>
        <v>7.8524687685901249</v>
      </c>
    </row>
    <row r="164" spans="1:6" x14ac:dyDescent="0.25">
      <c r="A164" s="12" t="s">
        <v>69</v>
      </c>
      <c r="B164" s="12" t="s">
        <v>10</v>
      </c>
      <c r="C164" s="12">
        <v>3</v>
      </c>
      <c r="D164" s="12">
        <v>39344.262295081971</v>
      </c>
      <c r="E164" s="12"/>
      <c r="F164" s="13">
        <f t="shared" si="62"/>
        <v>1.3384889946460441</v>
      </c>
    </row>
    <row r="165" spans="1:6" x14ac:dyDescent="0.25">
      <c r="A165" s="12" t="s">
        <v>69</v>
      </c>
      <c r="B165" s="12" t="s">
        <v>10</v>
      </c>
      <c r="C165" s="12">
        <v>4</v>
      </c>
      <c r="D165" s="12">
        <v>43715.846994535525</v>
      </c>
      <c r="E165" s="12"/>
      <c r="F165" s="13">
        <f t="shared" si="62"/>
        <v>1.4872099940511601</v>
      </c>
    </row>
    <row r="166" spans="1:6" x14ac:dyDescent="0.25">
      <c r="A166" s="12" t="s">
        <v>69</v>
      </c>
      <c r="B166" s="12" t="s">
        <v>10</v>
      </c>
      <c r="C166" s="12">
        <v>5</v>
      </c>
      <c r="D166" s="12">
        <v>385573.7704918033</v>
      </c>
      <c r="E166" s="12">
        <f t="shared" ref="E166" si="63">SUM(D162:D166)</f>
        <v>2939453.5519125685</v>
      </c>
      <c r="F166" s="13">
        <f t="shared" si="62"/>
        <v>13.117192147531231</v>
      </c>
    </row>
    <row r="167" spans="1:6" x14ac:dyDescent="0.25">
      <c r="A167" s="12" t="s">
        <v>48</v>
      </c>
      <c r="B167" s="12" t="s">
        <v>19</v>
      </c>
      <c r="C167" s="12">
        <v>1</v>
      </c>
      <c r="D167" s="12">
        <v>327952.75590551179</v>
      </c>
      <c r="E167" s="12"/>
      <c r="F167" s="13">
        <f>(D167/$E$171)*100</f>
        <v>53.846153846153854</v>
      </c>
    </row>
    <row r="168" spans="1:6" x14ac:dyDescent="0.25">
      <c r="A168" s="12" t="s">
        <v>48</v>
      </c>
      <c r="B168" s="12" t="s">
        <v>19</v>
      </c>
      <c r="C168" s="12">
        <v>2</v>
      </c>
      <c r="D168" s="12">
        <v>0</v>
      </c>
      <c r="E168" s="12"/>
      <c r="F168" s="13">
        <f t="shared" ref="F168:F171" si="64">(D168/$E$171)*100</f>
        <v>0</v>
      </c>
    </row>
    <row r="169" spans="1:6" x14ac:dyDescent="0.25">
      <c r="A169" s="12" t="s">
        <v>48</v>
      </c>
      <c r="B169" s="12" t="s">
        <v>19</v>
      </c>
      <c r="C169" s="12">
        <v>3</v>
      </c>
      <c r="D169" s="12">
        <v>0</v>
      </c>
      <c r="E169" s="12"/>
      <c r="F169" s="13">
        <f t="shared" si="64"/>
        <v>0</v>
      </c>
    </row>
    <row r="170" spans="1:6" x14ac:dyDescent="0.25">
      <c r="A170" s="12" t="s">
        <v>48</v>
      </c>
      <c r="B170" s="12" t="s">
        <v>19</v>
      </c>
      <c r="C170" s="12">
        <v>4</v>
      </c>
      <c r="D170" s="12">
        <v>66929.133858267713</v>
      </c>
      <c r="E170" s="12"/>
      <c r="F170" s="13">
        <f t="shared" si="64"/>
        <v>10.989010989010991</v>
      </c>
    </row>
    <row r="171" spans="1:6" x14ac:dyDescent="0.25">
      <c r="A171" s="12" t="s">
        <v>48</v>
      </c>
      <c r="B171" s="12" t="s">
        <v>19</v>
      </c>
      <c r="C171" s="12">
        <v>5</v>
      </c>
      <c r="D171" s="12">
        <v>214173.22834645669</v>
      </c>
      <c r="E171" s="12">
        <f t="shared" ref="E171" si="65">SUM(D167:D171)</f>
        <v>609055.11811023613</v>
      </c>
      <c r="F171" s="13">
        <f t="shared" si="64"/>
        <v>35.164835164835168</v>
      </c>
    </row>
    <row r="172" spans="1:6" x14ac:dyDescent="0.25">
      <c r="A172" s="12" t="s">
        <v>39</v>
      </c>
      <c r="B172" s="12" t="s">
        <v>10</v>
      </c>
      <c r="C172" s="12">
        <v>1</v>
      </c>
      <c r="D172" s="12">
        <v>5190188.6792452829</v>
      </c>
      <c r="E172" s="12"/>
      <c r="F172" s="13">
        <f>(D172/$E$176)*100</f>
        <v>65.955882352941174</v>
      </c>
    </row>
    <row r="173" spans="1:6" x14ac:dyDescent="0.25">
      <c r="A173" s="12" t="s">
        <v>39</v>
      </c>
      <c r="B173" s="12" t="s">
        <v>10</v>
      </c>
      <c r="C173" s="12">
        <v>2</v>
      </c>
      <c r="D173" s="12">
        <v>1284528.3018867925</v>
      </c>
      <c r="E173" s="12"/>
      <c r="F173" s="13">
        <f t="shared" ref="F173:F176" si="66">(D173/$E$176)*100</f>
        <v>16.32352941176471</v>
      </c>
    </row>
    <row r="174" spans="1:6" x14ac:dyDescent="0.25">
      <c r="A174" s="12" t="s">
        <v>39</v>
      </c>
      <c r="B174" s="12" t="s">
        <v>10</v>
      </c>
      <c r="C174" s="12">
        <v>3</v>
      </c>
      <c r="D174" s="12">
        <v>144654.08805031449</v>
      </c>
      <c r="E174" s="12"/>
      <c r="F174" s="13">
        <f t="shared" si="66"/>
        <v>1.8382352941176474</v>
      </c>
    </row>
    <row r="175" spans="1:6" x14ac:dyDescent="0.25">
      <c r="A175" s="12" t="s">
        <v>39</v>
      </c>
      <c r="B175" s="12" t="s">
        <v>10</v>
      </c>
      <c r="C175" s="12">
        <v>4</v>
      </c>
      <c r="D175" s="12">
        <v>173584.90566037738</v>
      </c>
      <c r="E175" s="12"/>
      <c r="F175" s="13">
        <f t="shared" si="66"/>
        <v>2.2058823529411771</v>
      </c>
    </row>
    <row r="176" spans="1:6" x14ac:dyDescent="0.25">
      <c r="A176" s="12" t="s">
        <v>39</v>
      </c>
      <c r="B176" s="12" t="s">
        <v>10</v>
      </c>
      <c r="C176" s="12">
        <v>5</v>
      </c>
      <c r="D176" s="12">
        <v>1076226.4150943398</v>
      </c>
      <c r="E176" s="12">
        <f t="shared" ref="E176" si="67">SUM(D172:D176)</f>
        <v>7869182.3899371065</v>
      </c>
      <c r="F176" s="13">
        <f t="shared" si="66"/>
        <v>13.676470588235295</v>
      </c>
    </row>
    <row r="177" spans="1:6" x14ac:dyDescent="0.25">
      <c r="A177" s="12" t="s">
        <v>40</v>
      </c>
      <c r="B177" s="12" t="s">
        <v>10</v>
      </c>
      <c r="C177" s="12">
        <v>1</v>
      </c>
      <c r="D177" s="12">
        <v>2062108.9630931458</v>
      </c>
      <c r="E177" s="12"/>
      <c r="F177" s="13">
        <f>(D177/$E$181)*100</f>
        <v>66.557377049180317</v>
      </c>
    </row>
    <row r="178" spans="1:6" x14ac:dyDescent="0.25">
      <c r="A178" s="12" t="s">
        <v>40</v>
      </c>
      <c r="B178" s="12" t="s">
        <v>10</v>
      </c>
      <c r="C178" s="12">
        <v>2</v>
      </c>
      <c r="D178" s="12">
        <v>670439.36731107195</v>
      </c>
      <c r="E178" s="12"/>
      <c r="F178" s="13">
        <f t="shared" ref="F178:F181" si="68">(D178/$E$181)*100</f>
        <v>21.639344262295079</v>
      </c>
    </row>
    <row r="179" spans="1:6" x14ac:dyDescent="0.25">
      <c r="A179" s="12" t="s">
        <v>40</v>
      </c>
      <c r="B179" s="12" t="s">
        <v>10</v>
      </c>
      <c r="C179" s="12">
        <v>3</v>
      </c>
      <c r="D179" s="12">
        <v>152372.58347978909</v>
      </c>
      <c r="E179" s="12"/>
      <c r="F179" s="13">
        <f t="shared" si="68"/>
        <v>4.9180327868852451</v>
      </c>
    </row>
    <row r="180" spans="1:6" x14ac:dyDescent="0.25">
      <c r="A180" s="12" t="s">
        <v>40</v>
      </c>
      <c r="B180" s="12" t="s">
        <v>10</v>
      </c>
      <c r="C180" s="12">
        <v>4</v>
      </c>
      <c r="D180" s="12">
        <v>50790.8611599297</v>
      </c>
      <c r="E180" s="12"/>
      <c r="F180" s="13">
        <f t="shared" si="68"/>
        <v>1.639344262295082</v>
      </c>
    </row>
    <row r="181" spans="1:6" x14ac:dyDescent="0.25">
      <c r="A181" s="12" t="s">
        <v>40</v>
      </c>
      <c r="B181" s="12" t="s">
        <v>10</v>
      </c>
      <c r="C181" s="12">
        <v>5</v>
      </c>
      <c r="D181" s="12">
        <v>162530.75571177504</v>
      </c>
      <c r="E181" s="12">
        <f t="shared" ref="E181" si="69">SUM(D177:D181)</f>
        <v>3098242.5307557117</v>
      </c>
      <c r="F181" s="13">
        <f t="shared" si="68"/>
        <v>5.2459016393442619</v>
      </c>
    </row>
    <row r="182" spans="1:6" x14ac:dyDescent="0.25">
      <c r="A182" s="12" t="s">
        <v>53</v>
      </c>
      <c r="B182" s="12" t="s">
        <v>24</v>
      </c>
      <c r="C182" s="12">
        <v>1</v>
      </c>
      <c r="D182" s="12">
        <v>1037142.8571428572</v>
      </c>
      <c r="E182" s="12"/>
      <c r="F182" s="13">
        <f>(D182/$E$186)*100</f>
        <v>48.000000000000007</v>
      </c>
    </row>
    <row r="183" spans="1:6" x14ac:dyDescent="0.25">
      <c r="A183" s="12" t="s">
        <v>53</v>
      </c>
      <c r="B183" s="12" t="s">
        <v>24</v>
      </c>
      <c r="C183" s="12">
        <v>2</v>
      </c>
      <c r="D183" s="12">
        <v>259285.71428571429</v>
      </c>
      <c r="E183" s="12"/>
      <c r="F183" s="13">
        <f t="shared" ref="F183:F186" si="70">(D183/$E$186)*100</f>
        <v>12.000000000000002</v>
      </c>
    </row>
    <row r="184" spans="1:6" x14ac:dyDescent="0.25">
      <c r="A184" s="12" t="s">
        <v>53</v>
      </c>
      <c r="B184" s="12" t="s">
        <v>24</v>
      </c>
      <c r="C184" s="12">
        <v>3</v>
      </c>
      <c r="D184" s="12">
        <v>0</v>
      </c>
      <c r="E184" s="12"/>
      <c r="F184" s="13">
        <f t="shared" si="70"/>
        <v>0</v>
      </c>
    </row>
    <row r="185" spans="1:6" x14ac:dyDescent="0.25">
      <c r="A185" s="12" t="s">
        <v>53</v>
      </c>
      <c r="B185" s="12" t="s">
        <v>24</v>
      </c>
      <c r="C185" s="12">
        <v>4</v>
      </c>
      <c r="D185" s="12">
        <v>86428.571428571435</v>
      </c>
      <c r="E185" s="12"/>
      <c r="F185" s="13">
        <f t="shared" si="70"/>
        <v>4.0000000000000009</v>
      </c>
    </row>
    <row r="186" spans="1:6" x14ac:dyDescent="0.25">
      <c r="A186" s="12" t="s">
        <v>53</v>
      </c>
      <c r="B186" s="12" t="s">
        <v>24</v>
      </c>
      <c r="C186" s="12">
        <v>5</v>
      </c>
      <c r="D186" s="12">
        <v>777857.14285714296</v>
      </c>
      <c r="E186" s="12">
        <f t="shared" ref="E186" si="71">SUM(D182:D186)</f>
        <v>2160714.2857142854</v>
      </c>
      <c r="F186" s="13">
        <f t="shared" si="70"/>
        <v>36.000000000000007</v>
      </c>
    </row>
    <row r="187" spans="1:6" x14ac:dyDescent="0.25">
      <c r="A187" s="12" t="s">
        <v>49</v>
      </c>
      <c r="B187" s="12" t="s">
        <v>19</v>
      </c>
      <c r="C187" s="12">
        <v>1</v>
      </c>
      <c r="D187" s="12">
        <v>439954.12844036694</v>
      </c>
      <c r="E187" s="12"/>
      <c r="F187" s="13">
        <f>(D187/$E$191)*100</f>
        <v>38.121546961325969</v>
      </c>
    </row>
    <row r="188" spans="1:6" x14ac:dyDescent="0.25">
      <c r="A188" s="12" t="s">
        <v>49</v>
      </c>
      <c r="B188" s="12" t="s">
        <v>19</v>
      </c>
      <c r="C188" s="12">
        <v>2</v>
      </c>
      <c r="D188" s="12">
        <v>63761.46788990825</v>
      </c>
      <c r="E188" s="12"/>
      <c r="F188" s="13">
        <f t="shared" ref="F188:F191" si="72">(D188/$E$191)*100</f>
        <v>5.5248618784530388</v>
      </c>
    </row>
    <row r="189" spans="1:6" x14ac:dyDescent="0.25">
      <c r="A189" s="12" t="s">
        <v>49</v>
      </c>
      <c r="B189" s="12" t="s">
        <v>19</v>
      </c>
      <c r="C189" s="12">
        <v>3</v>
      </c>
      <c r="D189" s="12">
        <v>0</v>
      </c>
      <c r="E189" s="12"/>
      <c r="F189" s="13">
        <f t="shared" si="72"/>
        <v>0</v>
      </c>
    </row>
    <row r="190" spans="1:6" x14ac:dyDescent="0.25">
      <c r="A190" s="12" t="s">
        <v>49</v>
      </c>
      <c r="B190" s="12" t="s">
        <v>19</v>
      </c>
      <c r="C190" s="12">
        <v>4</v>
      </c>
      <c r="D190" s="12">
        <v>172155.96330275229</v>
      </c>
      <c r="E190" s="12"/>
      <c r="F190" s="13">
        <f t="shared" si="72"/>
        <v>14.917127071823206</v>
      </c>
    </row>
    <row r="191" spans="1:6" x14ac:dyDescent="0.25">
      <c r="A191" s="12" t="s">
        <v>49</v>
      </c>
      <c r="B191" s="12" t="s">
        <v>19</v>
      </c>
      <c r="C191" s="12">
        <v>5</v>
      </c>
      <c r="D191" s="12">
        <v>478211.00917431188</v>
      </c>
      <c r="E191" s="12">
        <f t="shared" ref="E191" si="73">SUM(D187:D191)</f>
        <v>1154082.5688073393</v>
      </c>
      <c r="F191" s="13">
        <f t="shared" si="72"/>
        <v>41.436464088397791</v>
      </c>
    </row>
    <row r="192" spans="1:6" x14ac:dyDescent="0.25">
      <c r="A192" s="12" t="s">
        <v>70</v>
      </c>
      <c r="B192" s="12" t="s">
        <v>10</v>
      </c>
      <c r="C192" s="12">
        <v>1</v>
      </c>
      <c r="D192" s="12">
        <v>2088421.0526315789</v>
      </c>
      <c r="E192" s="12"/>
      <c r="F192" s="13">
        <f>(D192/$E$196)*100</f>
        <v>66.4819944598338</v>
      </c>
    </row>
    <row r="193" spans="1:6" x14ac:dyDescent="0.25">
      <c r="A193" s="12" t="s">
        <v>70</v>
      </c>
      <c r="B193" s="12" t="s">
        <v>10</v>
      </c>
      <c r="C193" s="12">
        <v>2</v>
      </c>
      <c r="D193" s="12">
        <v>443789.4736842105</v>
      </c>
      <c r="E193" s="12"/>
      <c r="F193" s="13">
        <f t="shared" ref="F193:F196" si="74">(D193/$E$196)*100</f>
        <v>14.127423822714682</v>
      </c>
    </row>
    <row r="194" spans="1:6" x14ac:dyDescent="0.25">
      <c r="A194" s="12" t="s">
        <v>70</v>
      </c>
      <c r="B194" s="12" t="s">
        <v>10</v>
      </c>
      <c r="C194" s="12">
        <v>3</v>
      </c>
      <c r="D194" s="12">
        <v>43508.771929824557</v>
      </c>
      <c r="E194" s="12"/>
      <c r="F194" s="13">
        <f t="shared" si="74"/>
        <v>1.3850415512465373</v>
      </c>
    </row>
    <row r="195" spans="1:6" x14ac:dyDescent="0.25">
      <c r="A195" s="12" t="s">
        <v>70</v>
      </c>
      <c r="B195" s="12" t="s">
        <v>10</v>
      </c>
      <c r="C195" s="12">
        <v>4</v>
      </c>
      <c r="D195" s="12">
        <v>478596.49122807017</v>
      </c>
      <c r="E195" s="12"/>
      <c r="F195" s="13">
        <f t="shared" si="74"/>
        <v>15.235457063711912</v>
      </c>
    </row>
    <row r="196" spans="1:6" x14ac:dyDescent="0.25">
      <c r="A196" s="12" t="s">
        <v>70</v>
      </c>
      <c r="B196" s="12" t="s">
        <v>10</v>
      </c>
      <c r="C196" s="12">
        <v>5</v>
      </c>
      <c r="D196" s="12">
        <v>87017.543859649115</v>
      </c>
      <c r="E196" s="12">
        <f t="shared" ref="E196" si="75">SUM(D192:D196)</f>
        <v>3141333.333333333</v>
      </c>
      <c r="F196" s="13">
        <f t="shared" si="74"/>
        <v>2.7700831024930745</v>
      </c>
    </row>
    <row r="197" spans="1:6" x14ac:dyDescent="0.25">
      <c r="A197" s="12" t="s">
        <v>41</v>
      </c>
      <c r="B197" s="12" t="s">
        <v>10</v>
      </c>
      <c r="C197" s="12">
        <v>1</v>
      </c>
      <c r="D197" s="12">
        <v>917974.3223965764</v>
      </c>
      <c r="E197" s="12"/>
      <c r="F197" s="13">
        <f>(D197/$E$201)*100</f>
        <v>69.109947643979069</v>
      </c>
    </row>
    <row r="198" spans="1:6" x14ac:dyDescent="0.25">
      <c r="A198" s="12" t="s">
        <v>41</v>
      </c>
      <c r="B198" s="12" t="s">
        <v>10</v>
      </c>
      <c r="C198" s="12">
        <v>2</v>
      </c>
      <c r="D198" s="12">
        <v>150677.60342368047</v>
      </c>
      <c r="E198" s="12"/>
      <c r="F198" s="13">
        <f t="shared" ref="F198:F201" si="76">(D198/$E$201)*100</f>
        <v>11.343804537521814</v>
      </c>
    </row>
    <row r="199" spans="1:6" x14ac:dyDescent="0.25">
      <c r="A199" s="12" t="s">
        <v>41</v>
      </c>
      <c r="B199" s="12" t="s">
        <v>10</v>
      </c>
      <c r="C199" s="12">
        <v>3</v>
      </c>
      <c r="D199" s="12">
        <v>0</v>
      </c>
      <c r="E199" s="12"/>
      <c r="F199" s="13">
        <f t="shared" si="76"/>
        <v>0</v>
      </c>
    </row>
    <row r="200" spans="1:6" x14ac:dyDescent="0.25">
      <c r="A200" s="12" t="s">
        <v>41</v>
      </c>
      <c r="B200" s="12" t="s">
        <v>10</v>
      </c>
      <c r="C200" s="12">
        <v>4</v>
      </c>
      <c r="D200" s="12">
        <v>92724.679029957202</v>
      </c>
      <c r="E200" s="12"/>
      <c r="F200" s="13">
        <f t="shared" si="76"/>
        <v>6.9808027923211169</v>
      </c>
    </row>
    <row r="201" spans="1:6" x14ac:dyDescent="0.25">
      <c r="A201" s="12" t="s">
        <v>41</v>
      </c>
      <c r="B201" s="12" t="s">
        <v>10</v>
      </c>
      <c r="C201" s="12">
        <v>5</v>
      </c>
      <c r="D201" s="12">
        <v>166904.42225392297</v>
      </c>
      <c r="E201" s="12">
        <f t="shared" ref="E201" si="77">SUM(D197:D201)</f>
        <v>1328281.027104137</v>
      </c>
      <c r="F201" s="13">
        <f t="shared" si="76"/>
        <v>12.56544502617801</v>
      </c>
    </row>
    <row r="202" spans="1:6" x14ac:dyDescent="0.25">
      <c r="A202" s="12" t="s">
        <v>42</v>
      </c>
      <c r="B202" s="12" t="s">
        <v>10</v>
      </c>
      <c r="C202" s="12">
        <v>1</v>
      </c>
      <c r="D202" s="12">
        <v>3615189.8734177211</v>
      </c>
      <c r="E202" s="12"/>
      <c r="F202" s="13">
        <f>(D202/$E$206)*100</f>
        <v>65.235267245317502</v>
      </c>
    </row>
    <row r="203" spans="1:6" x14ac:dyDescent="0.25">
      <c r="A203" s="12" t="s">
        <v>42</v>
      </c>
      <c r="B203" s="12" t="s">
        <v>10</v>
      </c>
      <c r="C203" s="12">
        <v>2</v>
      </c>
      <c r="D203" s="12">
        <v>1093670.8860759493</v>
      </c>
      <c r="E203" s="12"/>
      <c r="F203" s="13">
        <f t="shared" ref="F203:F206" si="78">(D203/$E$206)*100</f>
        <v>19.735038830516221</v>
      </c>
    </row>
    <row r="204" spans="1:6" x14ac:dyDescent="0.25">
      <c r="A204" s="12" t="s">
        <v>42</v>
      </c>
      <c r="B204" s="12" t="s">
        <v>10</v>
      </c>
      <c r="C204" s="12">
        <v>3</v>
      </c>
      <c r="D204" s="12">
        <v>126582.27848101265</v>
      </c>
      <c r="E204" s="12"/>
      <c r="F204" s="13">
        <f t="shared" si="78"/>
        <v>2.284148012791229</v>
      </c>
    </row>
    <row r="205" spans="1:6" x14ac:dyDescent="0.25">
      <c r="A205" s="12" t="s">
        <v>42</v>
      </c>
      <c r="B205" s="12" t="s">
        <v>10</v>
      </c>
      <c r="C205" s="12">
        <v>4</v>
      </c>
      <c r="D205" s="12">
        <v>706329.11392405059</v>
      </c>
      <c r="E205" s="12"/>
      <c r="F205" s="13">
        <f t="shared" si="78"/>
        <v>12.745545911375059</v>
      </c>
    </row>
    <row r="206" spans="1:6" x14ac:dyDescent="0.25">
      <c r="A206" s="12" t="s">
        <v>42</v>
      </c>
      <c r="B206" s="12" t="s">
        <v>10</v>
      </c>
      <c r="C206" s="12">
        <v>5</v>
      </c>
      <c r="D206" s="12">
        <v>0</v>
      </c>
      <c r="E206" s="12">
        <f t="shared" ref="E206" si="79">SUM(D202:D206)</f>
        <v>5541772.1518987333</v>
      </c>
      <c r="F206" s="13">
        <f t="shared" si="78"/>
        <v>0</v>
      </c>
    </row>
    <row r="207" spans="1:6" x14ac:dyDescent="0.25">
      <c r="A207" s="12" t="s">
        <v>43</v>
      </c>
      <c r="B207" s="12" t="s">
        <v>10</v>
      </c>
      <c r="C207" s="12">
        <v>1</v>
      </c>
      <c r="D207" s="12">
        <v>9783378.6407766975</v>
      </c>
      <c r="E207" s="12"/>
      <c r="F207" s="13">
        <f>(D207/$E$211)*100</f>
        <v>83.288718929254301</v>
      </c>
    </row>
    <row r="208" spans="1:6" x14ac:dyDescent="0.25">
      <c r="A208" s="12" t="s">
        <v>43</v>
      </c>
      <c r="B208" s="12" t="s">
        <v>10</v>
      </c>
      <c r="C208" s="12">
        <v>2</v>
      </c>
      <c r="D208" s="12">
        <v>1078058.2524271845</v>
      </c>
      <c r="E208" s="12"/>
      <c r="F208" s="13">
        <f t="shared" ref="F208:F211" si="80">(D208/$E$211)*100</f>
        <v>9.1778202676864264</v>
      </c>
    </row>
    <row r="209" spans="1:6" x14ac:dyDescent="0.25">
      <c r="A209" s="12" t="s">
        <v>43</v>
      </c>
      <c r="B209" s="12" t="s">
        <v>10</v>
      </c>
      <c r="C209" s="12">
        <v>3</v>
      </c>
      <c r="D209" s="12">
        <v>107805.82524271843</v>
      </c>
      <c r="E209" s="12"/>
      <c r="F209" s="13">
        <f t="shared" si="80"/>
        <v>0.91778202676864251</v>
      </c>
    </row>
    <row r="210" spans="1:6" x14ac:dyDescent="0.25">
      <c r="A210" s="12" t="s">
        <v>43</v>
      </c>
      <c r="B210" s="12" t="s">
        <v>10</v>
      </c>
      <c r="C210" s="12">
        <v>4</v>
      </c>
      <c r="D210" s="12">
        <v>89838.187702265364</v>
      </c>
      <c r="E210" s="12"/>
      <c r="F210" s="13">
        <f t="shared" si="80"/>
        <v>0.76481835564053546</v>
      </c>
    </row>
    <row r="211" spans="1:6" x14ac:dyDescent="0.25">
      <c r="A211" s="12" t="s">
        <v>43</v>
      </c>
      <c r="B211" s="12" t="s">
        <v>10</v>
      </c>
      <c r="C211" s="12">
        <v>5</v>
      </c>
      <c r="D211" s="12">
        <v>687262.13592233008</v>
      </c>
      <c r="E211" s="12">
        <f t="shared" ref="E211" si="81">SUM(D207:D211)</f>
        <v>11746343.042071195</v>
      </c>
      <c r="F211" s="13">
        <f t="shared" si="80"/>
        <v>5.8508604206500969</v>
      </c>
    </row>
    <row r="212" spans="1:6" x14ac:dyDescent="0.25">
      <c r="A212" s="12" t="s">
        <v>50</v>
      </c>
      <c r="B212" s="12" t="s">
        <v>19</v>
      </c>
      <c r="C212" s="12">
        <v>1</v>
      </c>
      <c r="D212" s="12">
        <v>819272.0970537262</v>
      </c>
      <c r="E212" s="12"/>
      <c r="F212" s="13">
        <f>(D212/$E$216)*100</f>
        <v>69.248291571753981</v>
      </c>
    </row>
    <row r="213" spans="1:6" x14ac:dyDescent="0.25">
      <c r="A213" s="12" t="s">
        <v>50</v>
      </c>
      <c r="B213" s="12" t="s">
        <v>19</v>
      </c>
      <c r="C213" s="12">
        <v>2</v>
      </c>
      <c r="D213" s="12">
        <v>53899.480069324098</v>
      </c>
      <c r="E213" s="12"/>
      <c r="F213" s="13">
        <f t="shared" ref="F213:F216" si="82">(D213/$E$216)*100</f>
        <v>4.5558086560364464</v>
      </c>
    </row>
    <row r="214" spans="1:6" x14ac:dyDescent="0.25">
      <c r="A214" s="12" t="s">
        <v>50</v>
      </c>
      <c r="B214" s="12" t="s">
        <v>19</v>
      </c>
      <c r="C214" s="12">
        <v>3</v>
      </c>
      <c r="D214" s="12">
        <v>53899.480069324098</v>
      </c>
      <c r="E214" s="12"/>
      <c r="F214" s="13">
        <f t="shared" si="82"/>
        <v>4.5558086560364464</v>
      </c>
    </row>
    <row r="215" spans="1:6" x14ac:dyDescent="0.25">
      <c r="A215" s="12" t="s">
        <v>50</v>
      </c>
      <c r="B215" s="12" t="s">
        <v>19</v>
      </c>
      <c r="C215" s="12">
        <v>4</v>
      </c>
      <c r="D215" s="12">
        <v>0</v>
      </c>
      <c r="E215" s="12"/>
      <c r="F215" s="13">
        <f t="shared" si="82"/>
        <v>0</v>
      </c>
    </row>
    <row r="216" spans="1:6" x14ac:dyDescent="0.25">
      <c r="A216" s="12" t="s">
        <v>50</v>
      </c>
      <c r="B216" s="12" t="s">
        <v>19</v>
      </c>
      <c r="C216" s="12">
        <v>5</v>
      </c>
      <c r="D216" s="12">
        <v>256022.53032928944</v>
      </c>
      <c r="E216" s="12">
        <f t="shared" ref="E216" si="83">SUM(D212:D216)</f>
        <v>1183093.5875216639</v>
      </c>
      <c r="F216" s="13">
        <f t="shared" si="82"/>
        <v>21.640091116173121</v>
      </c>
    </row>
    <row r="217" spans="1:6" x14ac:dyDescent="0.25">
      <c r="A217" s="12" t="s">
        <v>54</v>
      </c>
      <c r="B217" s="12" t="s">
        <v>24</v>
      </c>
      <c r="C217" s="12">
        <v>1</v>
      </c>
      <c r="D217" s="12">
        <v>971095.89041095891</v>
      </c>
      <c r="E217" s="12"/>
      <c r="F217" s="13">
        <f>(D217/$E$221)*100</f>
        <v>73.118279569892479</v>
      </c>
    </row>
    <row r="218" spans="1:6" x14ac:dyDescent="0.25">
      <c r="A218" s="12" t="s">
        <v>54</v>
      </c>
      <c r="B218" s="12" t="s">
        <v>24</v>
      </c>
      <c r="C218" s="12">
        <v>2</v>
      </c>
      <c r="D218" s="12">
        <v>166609.5890410959</v>
      </c>
      <c r="E218" s="12"/>
      <c r="F218" s="13">
        <f t="shared" ref="F218:F221" si="84">(D218/$E$221)*100</f>
        <v>12.544802867383515</v>
      </c>
    </row>
    <row r="219" spans="1:6" x14ac:dyDescent="0.25">
      <c r="A219" s="12" t="s">
        <v>54</v>
      </c>
      <c r="B219" s="12" t="s">
        <v>24</v>
      </c>
      <c r="C219" s="12">
        <v>3</v>
      </c>
      <c r="D219" s="12">
        <v>47602.739726027401</v>
      </c>
      <c r="E219" s="12"/>
      <c r="F219" s="13">
        <f t="shared" si="84"/>
        <v>3.5842293906810041</v>
      </c>
    </row>
    <row r="220" spans="1:6" x14ac:dyDescent="0.25">
      <c r="A220" s="12" t="s">
        <v>54</v>
      </c>
      <c r="B220" s="12" t="s">
        <v>24</v>
      </c>
      <c r="C220" s="12">
        <v>4</v>
      </c>
      <c r="D220" s="12">
        <v>47602.739726027401</v>
      </c>
      <c r="E220" s="12"/>
      <c r="F220" s="13">
        <f t="shared" si="84"/>
        <v>3.5842293906810041</v>
      </c>
    </row>
    <row r="221" spans="1:6" x14ac:dyDescent="0.25">
      <c r="A221" s="12" t="s">
        <v>54</v>
      </c>
      <c r="B221" s="12" t="s">
        <v>24</v>
      </c>
      <c r="C221" s="12">
        <v>5</v>
      </c>
      <c r="D221" s="12">
        <v>95205.479452054802</v>
      </c>
      <c r="E221" s="12">
        <f t="shared" ref="E221" si="85">SUM(D217:D221)</f>
        <v>1328116.4383561644</v>
      </c>
      <c r="F221" s="13">
        <f t="shared" si="84"/>
        <v>7.1684587813620082</v>
      </c>
    </row>
    <row r="222" spans="1:6" x14ac:dyDescent="0.25">
      <c r="A222" s="12" t="s">
        <v>44</v>
      </c>
      <c r="B222" s="12" t="s">
        <v>10</v>
      </c>
      <c r="C222" s="12">
        <v>1</v>
      </c>
      <c r="D222" s="12">
        <v>3616363.6363636362</v>
      </c>
      <c r="E222" s="12"/>
      <c r="F222" s="13">
        <f>(D222/$E$226)*100</f>
        <v>81.167108753315659</v>
      </c>
    </row>
    <row r="223" spans="1:6" x14ac:dyDescent="0.25">
      <c r="A223" s="12" t="s">
        <v>44</v>
      </c>
      <c r="B223" s="12" t="s">
        <v>10</v>
      </c>
      <c r="C223" s="12">
        <v>2</v>
      </c>
      <c r="D223" s="12">
        <v>295454.54545454541</v>
      </c>
      <c r="E223" s="12"/>
      <c r="F223" s="13">
        <f t="shared" ref="F223:F226" si="86">(D223/$E$226)*100</f>
        <v>6.6312997347480103</v>
      </c>
    </row>
    <row r="224" spans="1:6" x14ac:dyDescent="0.25">
      <c r="A224" s="12" t="s">
        <v>44</v>
      </c>
      <c r="B224" s="12" t="s">
        <v>10</v>
      </c>
      <c r="C224" s="12">
        <v>3</v>
      </c>
      <c r="D224" s="12">
        <v>0</v>
      </c>
      <c r="E224" s="12"/>
      <c r="F224" s="13">
        <f t="shared" si="86"/>
        <v>0</v>
      </c>
    </row>
    <row r="225" spans="1:6" x14ac:dyDescent="0.25">
      <c r="A225" s="12" t="s">
        <v>44</v>
      </c>
      <c r="B225" s="12" t="s">
        <v>10</v>
      </c>
      <c r="C225" s="12">
        <v>4</v>
      </c>
      <c r="D225" s="12">
        <v>118181.81818181818</v>
      </c>
      <c r="E225" s="12"/>
      <c r="F225" s="13">
        <f t="shared" si="86"/>
        <v>2.6525198938992043</v>
      </c>
    </row>
    <row r="226" spans="1:6" x14ac:dyDescent="0.25">
      <c r="A226" s="12" t="s">
        <v>44</v>
      </c>
      <c r="B226" s="12" t="s">
        <v>10</v>
      </c>
      <c r="C226" s="12">
        <v>5</v>
      </c>
      <c r="D226" s="12">
        <v>425454.54545454541</v>
      </c>
      <c r="E226" s="12">
        <f t="shared" ref="E226" si="87">SUM(D222:D226)</f>
        <v>4455454.5454545449</v>
      </c>
      <c r="F226" s="13">
        <f t="shared" si="86"/>
        <v>9.5490716180371358</v>
      </c>
    </row>
    <row r="227" spans="1:6" x14ac:dyDescent="0.25">
      <c r="A227" s="12" t="s">
        <v>45</v>
      </c>
      <c r="B227" s="12" t="s">
        <v>10</v>
      </c>
      <c r="C227" s="12">
        <v>1</v>
      </c>
      <c r="D227" s="12">
        <v>5005082.872928177</v>
      </c>
      <c r="E227" s="12"/>
      <c r="F227" s="13">
        <f>(D227/$E$231)*100</f>
        <v>80.831826401446648</v>
      </c>
    </row>
    <row r="228" spans="1:6" x14ac:dyDescent="0.25">
      <c r="A228" s="12" t="s">
        <v>45</v>
      </c>
      <c r="B228" s="12" t="s">
        <v>10</v>
      </c>
      <c r="C228" s="12">
        <v>2</v>
      </c>
      <c r="D228" s="12">
        <v>727808.47145488032</v>
      </c>
      <c r="E228" s="12"/>
      <c r="F228" s="13">
        <f t="shared" ref="F228:F231" si="88">(D228/$E$231)*100</f>
        <v>11.75406871609403</v>
      </c>
    </row>
    <row r="229" spans="1:6" x14ac:dyDescent="0.25">
      <c r="A229" s="12" t="s">
        <v>45</v>
      </c>
      <c r="B229" s="12" t="s">
        <v>10</v>
      </c>
      <c r="C229" s="12">
        <v>3</v>
      </c>
      <c r="D229" s="12">
        <v>149294.04542664211</v>
      </c>
      <c r="E229" s="12"/>
      <c r="F229" s="13">
        <f t="shared" si="88"/>
        <v>2.4110910186859553</v>
      </c>
    </row>
    <row r="230" spans="1:6" x14ac:dyDescent="0.25">
      <c r="A230" s="12" t="s">
        <v>45</v>
      </c>
      <c r="B230" s="12" t="s">
        <v>10</v>
      </c>
      <c r="C230" s="12">
        <v>4</v>
      </c>
      <c r="D230" s="12">
        <v>74647.022713321057</v>
      </c>
      <c r="E230" s="12"/>
      <c r="F230" s="13">
        <f t="shared" si="88"/>
        <v>1.2055455093429777</v>
      </c>
    </row>
    <row r="231" spans="1:6" x14ac:dyDescent="0.25">
      <c r="A231" s="12" t="s">
        <v>45</v>
      </c>
      <c r="B231" s="12" t="s">
        <v>10</v>
      </c>
      <c r="C231" s="12">
        <v>5</v>
      </c>
      <c r="D231" s="12">
        <v>235138.12154696134</v>
      </c>
      <c r="E231" s="12">
        <f t="shared" ref="E231" si="89">SUM(D227:D231)</f>
        <v>6191970.5340699824</v>
      </c>
      <c r="F231" s="13">
        <f t="shared" si="88"/>
        <v>3.7974683544303791</v>
      </c>
    </row>
    <row r="232" spans="1:6" x14ac:dyDescent="0.25">
      <c r="A232" s="12" t="s">
        <v>46</v>
      </c>
      <c r="B232" s="12" t="s">
        <v>10</v>
      </c>
      <c r="C232" s="12">
        <v>1</v>
      </c>
      <c r="D232" s="12">
        <v>1465346.5346534655</v>
      </c>
      <c r="E232" s="12"/>
      <c r="F232" s="13">
        <f>(D232/$E$236)*100</f>
        <v>79.127459366980318</v>
      </c>
    </row>
    <row r="233" spans="1:6" x14ac:dyDescent="0.25">
      <c r="A233" s="12" t="s">
        <v>46</v>
      </c>
      <c r="B233" s="12" t="s">
        <v>10</v>
      </c>
      <c r="C233" s="12">
        <v>2</v>
      </c>
      <c r="D233" s="12">
        <v>133069.30693069307</v>
      </c>
      <c r="E233" s="12"/>
      <c r="F233" s="13">
        <f t="shared" ref="F233:F236" si="90">(D233/$E$236)*100</f>
        <v>7.1856287425149681</v>
      </c>
    </row>
    <row r="234" spans="1:6" x14ac:dyDescent="0.25">
      <c r="A234" s="12" t="s">
        <v>46</v>
      </c>
      <c r="B234" s="12" t="s">
        <v>10</v>
      </c>
      <c r="C234" s="12">
        <v>3</v>
      </c>
      <c r="D234" s="12">
        <v>63366.33663366337</v>
      </c>
      <c r="E234" s="12"/>
      <c r="F234" s="13">
        <f t="shared" si="90"/>
        <v>3.4217279726261762</v>
      </c>
    </row>
    <row r="235" spans="1:6" x14ac:dyDescent="0.25">
      <c r="A235" s="12" t="s">
        <v>46</v>
      </c>
      <c r="B235" s="12" t="s">
        <v>10</v>
      </c>
      <c r="C235" s="12">
        <v>4</v>
      </c>
      <c r="D235" s="12">
        <v>190099.00990099012</v>
      </c>
      <c r="E235" s="12"/>
      <c r="F235" s="13">
        <f t="shared" si="90"/>
        <v>10.265183917878529</v>
      </c>
    </row>
    <row r="236" spans="1:6" x14ac:dyDescent="0.25">
      <c r="A236" s="12" t="s">
        <v>46</v>
      </c>
      <c r="B236" s="12" t="s">
        <v>10</v>
      </c>
      <c r="C236" s="12">
        <v>5</v>
      </c>
      <c r="D236" s="12">
        <v>0</v>
      </c>
      <c r="E236" s="12">
        <f t="shared" ref="E236" si="91">SUM(D232:D236)</f>
        <v>1851881.1881188122</v>
      </c>
      <c r="F236" s="13">
        <f t="shared" si="90"/>
        <v>0</v>
      </c>
    </row>
    <row r="237" spans="1:6" x14ac:dyDescent="0.25">
      <c r="C237" s="12"/>
      <c r="D237" s="17"/>
      <c r="E237" s="17"/>
    </row>
    <row r="238" spans="1:6" x14ac:dyDescent="0.25">
      <c r="C238" s="12"/>
      <c r="D238" s="17"/>
      <c r="E238" s="17"/>
    </row>
    <row r="239" spans="1:6" x14ac:dyDescent="0.25">
      <c r="C239" s="12"/>
      <c r="D239" s="17"/>
      <c r="E239" s="17"/>
    </row>
    <row r="240" spans="1:6" x14ac:dyDescent="0.25">
      <c r="C240" s="12"/>
      <c r="D240" s="17"/>
      <c r="E240" s="17"/>
    </row>
    <row r="241" spans="3:5" x14ac:dyDescent="0.25">
      <c r="C241" s="12"/>
      <c r="D241" s="17"/>
      <c r="E241" s="17"/>
    </row>
    <row r="242" spans="3:5" x14ac:dyDescent="0.25">
      <c r="C242" s="12"/>
      <c r="D242" s="17"/>
      <c r="E242" s="17"/>
    </row>
    <row r="243" spans="3:5" x14ac:dyDescent="0.25">
      <c r="C243" s="12"/>
      <c r="D243" s="17"/>
      <c r="E243" s="17"/>
    </row>
    <row r="244" spans="3:5" x14ac:dyDescent="0.25">
      <c r="C244" s="12"/>
      <c r="D244" s="17"/>
      <c r="E244" s="17"/>
    </row>
    <row r="245" spans="3:5" x14ac:dyDescent="0.25">
      <c r="C245" s="12"/>
      <c r="D245" s="17"/>
      <c r="E245" s="17"/>
    </row>
    <row r="246" spans="3:5" x14ac:dyDescent="0.25">
      <c r="C246" s="12"/>
      <c r="D246" s="17"/>
      <c r="E246" s="17"/>
    </row>
    <row r="247" spans="3:5" x14ac:dyDescent="0.25">
      <c r="C247" s="12"/>
      <c r="D247" s="17"/>
      <c r="E247" s="17"/>
    </row>
    <row r="248" spans="3:5" x14ac:dyDescent="0.25">
      <c r="C248" s="12"/>
      <c r="D248" s="17"/>
      <c r="E248" s="17"/>
    </row>
    <row r="249" spans="3:5" x14ac:dyDescent="0.25">
      <c r="C249" s="12"/>
      <c r="D249" s="17"/>
      <c r="E249" s="17"/>
    </row>
    <row r="250" spans="3:5" x14ac:dyDescent="0.25">
      <c r="C250" s="12"/>
      <c r="D250" s="17"/>
      <c r="E250" s="17"/>
    </row>
    <row r="251" spans="3:5" x14ac:dyDescent="0.25">
      <c r="C251" s="12"/>
      <c r="D251" s="17"/>
      <c r="E251" s="17"/>
    </row>
    <row r="252" spans="3:5" x14ac:dyDescent="0.25">
      <c r="C252" s="12"/>
      <c r="D252" s="17"/>
      <c r="E252" s="17"/>
    </row>
    <row r="253" spans="3:5" x14ac:dyDescent="0.25">
      <c r="C253" s="12"/>
      <c r="D253" s="17"/>
      <c r="E253" s="17"/>
    </row>
    <row r="254" spans="3:5" x14ac:dyDescent="0.25">
      <c r="C254" s="12"/>
      <c r="D254" s="17"/>
      <c r="E254" s="17"/>
    </row>
    <row r="255" spans="3:5" x14ac:dyDescent="0.25">
      <c r="C255" s="12"/>
      <c r="D255" s="17"/>
      <c r="E255" s="17"/>
    </row>
    <row r="256" spans="3:5" x14ac:dyDescent="0.25">
      <c r="C256" s="12"/>
      <c r="D256" s="17"/>
      <c r="E256" s="17"/>
    </row>
    <row r="257" spans="3:5" x14ac:dyDescent="0.25">
      <c r="C257" s="12"/>
      <c r="D257" s="17"/>
      <c r="E257" s="17"/>
    </row>
    <row r="258" spans="3:5" x14ac:dyDescent="0.25">
      <c r="C258" s="12"/>
      <c r="D258" s="17"/>
      <c r="E258" s="17"/>
    </row>
    <row r="259" spans="3:5" x14ac:dyDescent="0.25">
      <c r="C259" s="12"/>
      <c r="D259" s="17"/>
      <c r="E259" s="17"/>
    </row>
    <row r="260" spans="3:5" x14ac:dyDescent="0.25">
      <c r="C260" s="12"/>
      <c r="D260" s="17"/>
      <c r="E260" s="17"/>
    </row>
    <row r="261" spans="3:5" x14ac:dyDescent="0.25">
      <c r="C261" s="12"/>
      <c r="D261" s="17"/>
      <c r="E261" s="17"/>
    </row>
    <row r="262" spans="3:5" x14ac:dyDescent="0.25">
      <c r="C262" s="12"/>
      <c r="D262" s="17"/>
      <c r="E262" s="17"/>
    </row>
    <row r="263" spans="3:5" x14ac:dyDescent="0.25">
      <c r="C263" s="12"/>
      <c r="D263" s="17"/>
      <c r="E263" s="17"/>
    </row>
    <row r="264" spans="3:5" x14ac:dyDescent="0.25">
      <c r="C264" s="12"/>
      <c r="D264" s="17"/>
      <c r="E264" s="17"/>
    </row>
    <row r="265" spans="3:5" x14ac:dyDescent="0.25">
      <c r="C265" s="12"/>
      <c r="D265" s="17"/>
      <c r="E265" s="17"/>
    </row>
    <row r="266" spans="3:5" x14ac:dyDescent="0.25">
      <c r="C266" s="12"/>
      <c r="D266" s="17"/>
      <c r="E266" s="17"/>
    </row>
    <row r="267" spans="3:5" x14ac:dyDescent="0.25">
      <c r="D267" s="17"/>
      <c r="E267" s="17"/>
    </row>
    <row r="268" spans="3:5" x14ac:dyDescent="0.25">
      <c r="D268" s="17"/>
      <c r="E268" s="17"/>
    </row>
    <row r="269" spans="3:5" x14ac:dyDescent="0.25">
      <c r="D269" s="17"/>
      <c r="E269" s="17"/>
    </row>
    <row r="270" spans="3:5" x14ac:dyDescent="0.25">
      <c r="D270" s="17"/>
      <c r="E270" s="17"/>
    </row>
    <row r="271" spans="3:5" x14ac:dyDescent="0.25">
      <c r="D271" s="17"/>
      <c r="E271" s="17"/>
    </row>
    <row r="272" spans="3:5" x14ac:dyDescent="0.25">
      <c r="D272" s="17"/>
      <c r="E272" s="17"/>
    </row>
    <row r="273" spans="4:5" x14ac:dyDescent="0.25">
      <c r="D273" s="17"/>
      <c r="E273" s="17"/>
    </row>
    <row r="274" spans="4:5" x14ac:dyDescent="0.25">
      <c r="D274" s="17"/>
      <c r="E274" s="17"/>
    </row>
    <row r="275" spans="4:5" x14ac:dyDescent="0.25">
      <c r="D275" s="17"/>
      <c r="E275" s="17"/>
    </row>
    <row r="276" spans="4:5" x14ac:dyDescent="0.25">
      <c r="D276" s="17"/>
      <c r="E276" s="17"/>
    </row>
    <row r="277" spans="4:5" x14ac:dyDescent="0.25">
      <c r="D277" s="17"/>
      <c r="E277" s="17"/>
    </row>
    <row r="278" spans="4:5" x14ac:dyDescent="0.25">
      <c r="D278" s="17"/>
      <c r="E278" s="17"/>
    </row>
    <row r="279" spans="4:5" x14ac:dyDescent="0.25">
      <c r="D279" s="17"/>
      <c r="E279" s="17"/>
    </row>
    <row r="280" spans="4:5" x14ac:dyDescent="0.25">
      <c r="D280" s="17"/>
      <c r="E280" s="17"/>
    </row>
    <row r="281" spans="4:5" x14ac:dyDescent="0.25">
      <c r="D281" s="17"/>
      <c r="E281" s="17"/>
    </row>
    <row r="282" spans="4:5" x14ac:dyDescent="0.25">
      <c r="D282" s="17"/>
      <c r="E282" s="17"/>
    </row>
    <row r="283" spans="4:5" x14ac:dyDescent="0.25">
      <c r="D283" s="17"/>
      <c r="E283" s="17"/>
    </row>
    <row r="284" spans="4:5" x14ac:dyDescent="0.25">
      <c r="D284" s="17"/>
      <c r="E284" s="17"/>
    </row>
    <row r="285" spans="4:5" x14ac:dyDescent="0.25">
      <c r="D285" s="17"/>
      <c r="E285" s="17"/>
    </row>
    <row r="286" spans="4:5" x14ac:dyDescent="0.25">
      <c r="D286" s="17"/>
      <c r="E286" s="17"/>
    </row>
    <row r="287" spans="4:5" x14ac:dyDescent="0.25">
      <c r="D287" s="17"/>
      <c r="E287" s="17"/>
    </row>
    <row r="288" spans="4:5" x14ac:dyDescent="0.25">
      <c r="D288" s="17"/>
      <c r="E288" s="17"/>
    </row>
    <row r="289" spans="4:5" x14ac:dyDescent="0.25">
      <c r="D289" s="17"/>
      <c r="E289" s="17"/>
    </row>
    <row r="290" spans="4:5" x14ac:dyDescent="0.25">
      <c r="D290" s="17"/>
      <c r="E290" s="17"/>
    </row>
    <row r="291" spans="4:5" x14ac:dyDescent="0.25">
      <c r="D291" s="17"/>
      <c r="E291" s="17"/>
    </row>
    <row r="292" spans="4:5" x14ac:dyDescent="0.25">
      <c r="D292" s="17"/>
      <c r="E292" s="17"/>
    </row>
    <row r="293" spans="4:5" x14ac:dyDescent="0.25">
      <c r="D293" s="17"/>
      <c r="E293" s="17"/>
    </row>
    <row r="294" spans="4:5" x14ac:dyDescent="0.25">
      <c r="D294" s="17"/>
      <c r="E294" s="17"/>
    </row>
    <row r="295" spans="4:5" x14ac:dyDescent="0.25">
      <c r="D295" s="17"/>
      <c r="E295" s="17"/>
    </row>
    <row r="296" spans="4:5" x14ac:dyDescent="0.25">
      <c r="D296" s="17"/>
      <c r="E296" s="17"/>
    </row>
    <row r="297" spans="4:5" x14ac:dyDescent="0.25">
      <c r="D297" s="17"/>
      <c r="E297" s="17"/>
    </row>
    <row r="298" spans="4:5" x14ac:dyDescent="0.25">
      <c r="D298" s="17"/>
      <c r="E298" s="17"/>
    </row>
    <row r="299" spans="4:5" x14ac:dyDescent="0.25">
      <c r="D299" s="17"/>
      <c r="E299" s="17"/>
    </row>
    <row r="300" spans="4:5" x14ac:dyDescent="0.25">
      <c r="D300" s="17"/>
      <c r="E300" s="17"/>
    </row>
    <row r="301" spans="4:5" x14ac:dyDescent="0.25">
      <c r="D301" s="17"/>
      <c r="E301" s="17"/>
    </row>
    <row r="302" spans="4:5" x14ac:dyDescent="0.25">
      <c r="D302" s="17"/>
      <c r="E302" s="17"/>
    </row>
    <row r="303" spans="4:5" x14ac:dyDescent="0.25">
      <c r="D303" s="17"/>
      <c r="E303" s="17"/>
    </row>
    <row r="304" spans="4:5" x14ac:dyDescent="0.25">
      <c r="D304" s="17"/>
      <c r="E304" s="17"/>
    </row>
    <row r="305" spans="4:5" x14ac:dyDescent="0.25">
      <c r="D305" s="17"/>
      <c r="E305" s="17"/>
    </row>
    <row r="306" spans="4:5" x14ac:dyDescent="0.25">
      <c r="D306" s="17"/>
      <c r="E306" s="17"/>
    </row>
    <row r="307" spans="4:5" x14ac:dyDescent="0.25">
      <c r="D307" s="17"/>
      <c r="E307" s="17"/>
    </row>
    <row r="308" spans="4:5" x14ac:dyDescent="0.25">
      <c r="D308" s="17"/>
      <c r="E308" s="17"/>
    </row>
    <row r="309" spans="4:5" x14ac:dyDescent="0.25">
      <c r="D309" s="17"/>
      <c r="E309" s="17"/>
    </row>
    <row r="310" spans="4:5" x14ac:dyDescent="0.25">
      <c r="D310" s="17"/>
      <c r="E310" s="17"/>
    </row>
    <row r="311" spans="4:5" x14ac:dyDescent="0.25">
      <c r="D311" s="17"/>
      <c r="E311" s="17"/>
    </row>
    <row r="312" spans="4:5" x14ac:dyDescent="0.25">
      <c r="D312" s="17"/>
      <c r="E312" s="17"/>
    </row>
    <row r="313" spans="4:5" x14ac:dyDescent="0.25">
      <c r="D313" s="17"/>
      <c r="E313" s="17"/>
    </row>
    <row r="314" spans="4:5" x14ac:dyDescent="0.25">
      <c r="D314" s="17"/>
      <c r="E314" s="17"/>
    </row>
    <row r="315" spans="4:5" x14ac:dyDescent="0.25">
      <c r="D315" s="17"/>
      <c r="E315" s="17"/>
    </row>
    <row r="316" spans="4:5" x14ac:dyDescent="0.25">
      <c r="D316" s="17"/>
      <c r="E316" s="17"/>
    </row>
    <row r="317" spans="4:5" x14ac:dyDescent="0.25">
      <c r="D317" s="17"/>
      <c r="E317" s="17"/>
    </row>
    <row r="318" spans="4:5" x14ac:dyDescent="0.25">
      <c r="D318" s="17"/>
      <c r="E318" s="17"/>
    </row>
    <row r="319" spans="4:5" x14ac:dyDescent="0.25">
      <c r="D319" s="17"/>
      <c r="E319" s="17"/>
    </row>
    <row r="320" spans="4:5" x14ac:dyDescent="0.25">
      <c r="D320" s="17"/>
      <c r="E320" s="17"/>
    </row>
    <row r="321" spans="4:5" x14ac:dyDescent="0.25">
      <c r="D321" s="17"/>
      <c r="E321" s="17"/>
    </row>
    <row r="322" spans="4:5" x14ac:dyDescent="0.25">
      <c r="D322" s="17"/>
      <c r="E322" s="17"/>
    </row>
    <row r="323" spans="4:5" x14ac:dyDescent="0.25">
      <c r="D323" s="17"/>
      <c r="E323" s="17"/>
    </row>
    <row r="324" spans="4:5" x14ac:dyDescent="0.25">
      <c r="D324" s="17"/>
      <c r="E324" s="17"/>
    </row>
    <row r="325" spans="4:5" x14ac:dyDescent="0.25">
      <c r="D325" s="17"/>
      <c r="E325" s="17"/>
    </row>
    <row r="326" spans="4:5" x14ac:dyDescent="0.25">
      <c r="D326" s="17"/>
      <c r="E326" s="17"/>
    </row>
    <row r="327" spans="4:5" x14ac:dyDescent="0.25">
      <c r="D327" s="17"/>
      <c r="E327" s="17"/>
    </row>
    <row r="328" spans="4:5" x14ac:dyDescent="0.25">
      <c r="D328" s="17"/>
      <c r="E328" s="17"/>
    </row>
    <row r="329" spans="4:5" x14ac:dyDescent="0.25">
      <c r="D329" s="17"/>
      <c r="E329" s="17"/>
    </row>
    <row r="330" spans="4:5" x14ac:dyDescent="0.25">
      <c r="D330" s="17"/>
      <c r="E330" s="17"/>
    </row>
    <row r="331" spans="4:5" x14ac:dyDescent="0.25">
      <c r="D331" s="17"/>
      <c r="E331" s="17"/>
    </row>
    <row r="332" spans="4:5" x14ac:dyDescent="0.25">
      <c r="D332" s="17"/>
      <c r="E332" s="17"/>
    </row>
    <row r="333" spans="4:5" x14ac:dyDescent="0.25">
      <c r="D333" s="17"/>
      <c r="E333" s="17"/>
    </row>
    <row r="334" spans="4:5" x14ac:dyDescent="0.25">
      <c r="D334" s="17"/>
      <c r="E334" s="17"/>
    </row>
    <row r="335" spans="4:5" x14ac:dyDescent="0.25">
      <c r="D335" s="17"/>
      <c r="E335" s="17"/>
    </row>
    <row r="336" spans="4:5" x14ac:dyDescent="0.25">
      <c r="D336" s="17"/>
      <c r="E336" s="17"/>
    </row>
    <row r="337" spans="4:5" x14ac:dyDescent="0.25">
      <c r="D337" s="17"/>
      <c r="E337" s="17"/>
    </row>
    <row r="338" spans="4:5" x14ac:dyDescent="0.25">
      <c r="D338" s="17"/>
      <c r="E338" s="17"/>
    </row>
    <row r="339" spans="4:5" x14ac:dyDescent="0.25">
      <c r="D339" s="17"/>
      <c r="E339" s="17"/>
    </row>
    <row r="340" spans="4:5" x14ac:dyDescent="0.25">
      <c r="D340" s="17"/>
      <c r="E340" s="17"/>
    </row>
    <row r="341" spans="4:5" x14ac:dyDescent="0.25">
      <c r="D341" s="17"/>
      <c r="E341" s="17"/>
    </row>
    <row r="342" spans="4:5" x14ac:dyDescent="0.25">
      <c r="D342" s="17"/>
      <c r="E342" s="17"/>
    </row>
    <row r="343" spans="4:5" x14ac:dyDescent="0.25">
      <c r="D343" s="17"/>
      <c r="E343" s="17"/>
    </row>
    <row r="344" spans="4:5" x14ac:dyDescent="0.25">
      <c r="D344" s="17"/>
      <c r="E344" s="17"/>
    </row>
    <row r="345" spans="4:5" x14ac:dyDescent="0.25">
      <c r="D345" s="17"/>
      <c r="E345" s="17"/>
    </row>
    <row r="346" spans="4:5" x14ac:dyDescent="0.25">
      <c r="D346" s="17"/>
      <c r="E346" s="17"/>
    </row>
    <row r="347" spans="4:5" x14ac:dyDescent="0.25">
      <c r="D347" s="17"/>
      <c r="E347" s="17"/>
    </row>
    <row r="348" spans="4:5" x14ac:dyDescent="0.25">
      <c r="D348" s="17"/>
      <c r="E348" s="17"/>
    </row>
    <row r="349" spans="4:5" x14ac:dyDescent="0.25">
      <c r="D349" s="17"/>
      <c r="E349" s="17"/>
    </row>
    <row r="350" spans="4:5" x14ac:dyDescent="0.25">
      <c r="D350" s="17"/>
      <c r="E350" s="17"/>
    </row>
    <row r="351" spans="4:5" x14ac:dyDescent="0.25">
      <c r="D351" s="17"/>
      <c r="E351" s="17"/>
    </row>
    <row r="352" spans="4:5" x14ac:dyDescent="0.25">
      <c r="D352" s="17"/>
      <c r="E352" s="17"/>
    </row>
    <row r="353" spans="4:5" x14ac:dyDescent="0.25">
      <c r="D353" s="17"/>
      <c r="E353" s="17"/>
    </row>
    <row r="354" spans="4:5" x14ac:dyDescent="0.25">
      <c r="D354" s="17"/>
      <c r="E354" s="17"/>
    </row>
    <row r="355" spans="4:5" x14ac:dyDescent="0.25">
      <c r="D355" s="17"/>
      <c r="E355" s="17"/>
    </row>
    <row r="356" spans="4:5" x14ac:dyDescent="0.25">
      <c r="D356" s="17"/>
      <c r="E356" s="17"/>
    </row>
    <row r="357" spans="4:5" x14ac:dyDescent="0.25">
      <c r="D357" s="17"/>
      <c r="E357" s="17"/>
    </row>
    <row r="358" spans="4:5" x14ac:dyDescent="0.25">
      <c r="D358" s="17"/>
      <c r="E358" s="17"/>
    </row>
    <row r="359" spans="4:5" x14ac:dyDescent="0.25">
      <c r="D359" s="17"/>
      <c r="E359" s="17"/>
    </row>
    <row r="360" spans="4:5" x14ac:dyDescent="0.25">
      <c r="D360" s="17"/>
      <c r="E360" s="17"/>
    </row>
    <row r="361" spans="4:5" x14ac:dyDescent="0.25">
      <c r="D361" s="17"/>
      <c r="E361" s="17"/>
    </row>
    <row r="362" spans="4:5" x14ac:dyDescent="0.25">
      <c r="D362" s="17"/>
      <c r="E362" s="17"/>
    </row>
    <row r="363" spans="4:5" x14ac:dyDescent="0.25">
      <c r="D363" s="17"/>
      <c r="E363" s="17"/>
    </row>
    <row r="364" spans="4:5" x14ac:dyDescent="0.25">
      <c r="D364" s="17"/>
      <c r="E364" s="17"/>
    </row>
    <row r="365" spans="4:5" x14ac:dyDescent="0.25">
      <c r="D365" s="17"/>
      <c r="E365" s="17"/>
    </row>
    <row r="366" spans="4:5" x14ac:dyDescent="0.25">
      <c r="D366" s="17"/>
      <c r="E366" s="17"/>
    </row>
    <row r="367" spans="4:5" x14ac:dyDescent="0.25">
      <c r="D367" s="17"/>
      <c r="E367" s="17"/>
    </row>
    <row r="368" spans="4:5" x14ac:dyDescent="0.25">
      <c r="D368" s="17"/>
      <c r="E368" s="17"/>
    </row>
    <row r="369" spans="4:5" x14ac:dyDescent="0.25">
      <c r="D369" s="17"/>
      <c r="E369" s="17"/>
    </row>
    <row r="370" spans="4:5" x14ac:dyDescent="0.25">
      <c r="D370" s="17"/>
      <c r="E370" s="17"/>
    </row>
    <row r="371" spans="4:5" x14ac:dyDescent="0.25">
      <c r="D371" s="17"/>
      <c r="E371" s="17"/>
    </row>
    <row r="372" spans="4:5" x14ac:dyDescent="0.25">
      <c r="D372" s="17"/>
      <c r="E372" s="17"/>
    </row>
    <row r="373" spans="4:5" x14ac:dyDescent="0.25">
      <c r="D373" s="17"/>
      <c r="E373" s="17"/>
    </row>
    <row r="374" spans="4:5" x14ac:dyDescent="0.25">
      <c r="D374" s="17"/>
      <c r="E374" s="17"/>
    </row>
    <row r="375" spans="4:5" x14ac:dyDescent="0.25">
      <c r="D375" s="17"/>
      <c r="E375" s="17"/>
    </row>
    <row r="376" spans="4:5" x14ac:dyDescent="0.25">
      <c r="D376" s="17"/>
      <c r="E376" s="17"/>
    </row>
    <row r="377" spans="4:5" x14ac:dyDescent="0.25">
      <c r="D377" s="17"/>
      <c r="E377" s="17"/>
    </row>
    <row r="378" spans="4:5" x14ac:dyDescent="0.25">
      <c r="D378" s="17"/>
      <c r="E378" s="17"/>
    </row>
    <row r="379" spans="4:5" x14ac:dyDescent="0.25">
      <c r="D379" s="17"/>
      <c r="E379" s="17"/>
    </row>
    <row r="380" spans="4:5" x14ac:dyDescent="0.25">
      <c r="D380" s="17"/>
      <c r="E380" s="17"/>
    </row>
    <row r="381" spans="4:5" x14ac:dyDescent="0.25">
      <c r="D381" s="17"/>
      <c r="E381" s="17"/>
    </row>
    <row r="382" spans="4:5" x14ac:dyDescent="0.25">
      <c r="D382" s="17"/>
      <c r="E382" s="17"/>
    </row>
    <row r="383" spans="4:5" x14ac:dyDescent="0.25">
      <c r="D383" s="17"/>
      <c r="E383" s="17"/>
    </row>
    <row r="384" spans="4:5" x14ac:dyDescent="0.25">
      <c r="D384" s="17"/>
      <c r="E384" s="17"/>
    </row>
    <row r="385" spans="4:5" x14ac:dyDescent="0.25">
      <c r="D385" s="17"/>
      <c r="E385" s="17"/>
    </row>
    <row r="386" spans="4:5" x14ac:dyDescent="0.25">
      <c r="D386" s="17"/>
      <c r="E386" s="17"/>
    </row>
    <row r="387" spans="4:5" x14ac:dyDescent="0.25">
      <c r="D387" s="17"/>
      <c r="E387" s="17"/>
    </row>
    <row r="388" spans="4:5" x14ac:dyDescent="0.25">
      <c r="D388" s="17"/>
      <c r="E388" s="17"/>
    </row>
    <row r="389" spans="4:5" x14ac:dyDescent="0.25">
      <c r="D389" s="17"/>
      <c r="E389" s="17"/>
    </row>
    <row r="390" spans="4:5" x14ac:dyDescent="0.25">
      <c r="D390" s="17"/>
      <c r="E390" s="17"/>
    </row>
    <row r="391" spans="4:5" x14ac:dyDescent="0.25">
      <c r="D391" s="17"/>
      <c r="E391" s="17"/>
    </row>
    <row r="392" spans="4:5" x14ac:dyDescent="0.25">
      <c r="D392" s="17"/>
      <c r="E392" s="17"/>
    </row>
    <row r="393" spans="4:5" x14ac:dyDescent="0.25">
      <c r="D393" s="17"/>
      <c r="E393" s="17"/>
    </row>
    <row r="394" spans="4:5" x14ac:dyDescent="0.25">
      <c r="D394" s="17"/>
      <c r="E394" s="17"/>
    </row>
    <row r="395" spans="4:5" x14ac:dyDescent="0.25">
      <c r="D395" s="17"/>
      <c r="E395" s="17"/>
    </row>
    <row r="396" spans="4:5" x14ac:dyDescent="0.25">
      <c r="D396" s="17"/>
      <c r="E396" s="17"/>
    </row>
    <row r="397" spans="4:5" x14ac:dyDescent="0.25">
      <c r="D397" s="17"/>
      <c r="E397" s="17"/>
    </row>
    <row r="398" spans="4:5" x14ac:dyDescent="0.25">
      <c r="D398" s="17"/>
      <c r="E398" s="17"/>
    </row>
    <row r="399" spans="4:5" x14ac:dyDescent="0.25">
      <c r="D399" s="17"/>
      <c r="E399" s="17"/>
    </row>
    <row r="400" spans="4:5" x14ac:dyDescent="0.25">
      <c r="D400" s="17"/>
      <c r="E400" s="17"/>
    </row>
    <row r="401" spans="4:5" x14ac:dyDescent="0.25">
      <c r="D401" s="17"/>
      <c r="E401" s="17"/>
    </row>
    <row r="402" spans="4:5" x14ac:dyDescent="0.25">
      <c r="D402" s="17"/>
      <c r="E402" s="17"/>
    </row>
    <row r="403" spans="4:5" x14ac:dyDescent="0.25">
      <c r="D403" s="17"/>
      <c r="E403" s="17"/>
    </row>
    <row r="404" spans="4:5" x14ac:dyDescent="0.25">
      <c r="D404" s="17"/>
      <c r="E404" s="17"/>
    </row>
    <row r="405" spans="4:5" x14ac:dyDescent="0.25">
      <c r="D405" s="17"/>
      <c r="E405" s="17"/>
    </row>
    <row r="406" spans="4:5" x14ac:dyDescent="0.25">
      <c r="D406" s="17"/>
      <c r="E406" s="17"/>
    </row>
    <row r="407" spans="4:5" x14ac:dyDescent="0.25">
      <c r="D407" s="17"/>
      <c r="E407" s="17"/>
    </row>
    <row r="408" spans="4:5" x14ac:dyDescent="0.25">
      <c r="D408" s="17"/>
      <c r="E408" s="17"/>
    </row>
    <row r="409" spans="4:5" x14ac:dyDescent="0.25">
      <c r="D409" s="17"/>
      <c r="E409" s="17"/>
    </row>
    <row r="410" spans="4:5" x14ac:dyDescent="0.25">
      <c r="D410" s="17"/>
      <c r="E410" s="17"/>
    </row>
    <row r="411" spans="4:5" x14ac:dyDescent="0.25">
      <c r="D411" s="17"/>
      <c r="E411" s="17"/>
    </row>
    <row r="412" spans="4:5" x14ac:dyDescent="0.25">
      <c r="D412" s="17"/>
      <c r="E412" s="17"/>
    </row>
    <row r="413" spans="4:5" x14ac:dyDescent="0.25">
      <c r="D413" s="17"/>
      <c r="E413" s="17"/>
    </row>
    <row r="414" spans="4:5" x14ac:dyDescent="0.25">
      <c r="D414" s="17"/>
      <c r="E414" s="17"/>
    </row>
    <row r="415" spans="4:5" x14ac:dyDescent="0.25">
      <c r="D415" s="17"/>
      <c r="E415" s="17"/>
    </row>
    <row r="416" spans="4:5" x14ac:dyDescent="0.25">
      <c r="D416" s="17"/>
      <c r="E416" s="17"/>
    </row>
    <row r="417" spans="4:5" x14ac:dyDescent="0.25">
      <c r="D417" s="17"/>
      <c r="E417" s="17"/>
    </row>
    <row r="418" spans="4:5" x14ac:dyDescent="0.25">
      <c r="D418" s="17"/>
      <c r="E418" s="17"/>
    </row>
    <row r="419" spans="4:5" x14ac:dyDescent="0.25">
      <c r="D419" s="17"/>
      <c r="E419" s="17"/>
    </row>
    <row r="420" spans="4:5" x14ac:dyDescent="0.25">
      <c r="D420" s="17"/>
      <c r="E420" s="17"/>
    </row>
    <row r="421" spans="4:5" x14ac:dyDescent="0.25">
      <c r="D421" s="17"/>
      <c r="E421" s="17"/>
    </row>
    <row r="422" spans="4:5" x14ac:dyDescent="0.25">
      <c r="D422" s="17"/>
      <c r="E422" s="17"/>
    </row>
    <row r="423" spans="4:5" x14ac:dyDescent="0.25">
      <c r="D423" s="17"/>
      <c r="E423" s="17"/>
    </row>
    <row r="424" spans="4:5" x14ac:dyDescent="0.25">
      <c r="D424" s="17"/>
      <c r="E424" s="17"/>
    </row>
    <row r="425" spans="4:5" x14ac:dyDescent="0.25">
      <c r="D425" s="17"/>
      <c r="E425" s="17"/>
    </row>
    <row r="426" spans="4:5" x14ac:dyDescent="0.25">
      <c r="D426" s="17"/>
      <c r="E426" s="17"/>
    </row>
    <row r="427" spans="4:5" x14ac:dyDescent="0.25">
      <c r="D427" s="17"/>
      <c r="E427" s="17"/>
    </row>
    <row r="428" spans="4:5" x14ac:dyDescent="0.25">
      <c r="D428" s="17"/>
      <c r="E428" s="17"/>
    </row>
    <row r="429" spans="4:5" x14ac:dyDescent="0.25">
      <c r="D429" s="17"/>
      <c r="E429" s="17"/>
    </row>
    <row r="430" spans="4:5" x14ac:dyDescent="0.25">
      <c r="D430" s="17"/>
      <c r="E430" s="17"/>
    </row>
    <row r="431" spans="4:5" x14ac:dyDescent="0.25">
      <c r="D431" s="17"/>
      <c r="E431" s="17"/>
    </row>
    <row r="432" spans="4:5" x14ac:dyDescent="0.25">
      <c r="D432" s="17"/>
      <c r="E432" s="17"/>
    </row>
    <row r="433" spans="4:5" x14ac:dyDescent="0.25">
      <c r="D433" s="17"/>
      <c r="E433" s="17"/>
    </row>
    <row r="434" spans="4:5" x14ac:dyDescent="0.25">
      <c r="D434" s="17"/>
      <c r="E434" s="17"/>
    </row>
    <row r="435" spans="4:5" x14ac:dyDescent="0.25">
      <c r="D435" s="17"/>
      <c r="E435" s="17"/>
    </row>
    <row r="436" spans="4:5" x14ac:dyDescent="0.25">
      <c r="D436" s="17"/>
      <c r="E436" s="17"/>
    </row>
    <row r="437" spans="4:5" x14ac:dyDescent="0.25">
      <c r="D437" s="17"/>
      <c r="E437" s="17"/>
    </row>
    <row r="438" spans="4:5" x14ac:dyDescent="0.25">
      <c r="D438" s="17"/>
      <c r="E438" s="17"/>
    </row>
    <row r="439" spans="4:5" x14ac:dyDescent="0.25">
      <c r="D439" s="17"/>
      <c r="E439" s="17"/>
    </row>
    <row r="440" spans="4:5" x14ac:dyDescent="0.25">
      <c r="D440" s="17"/>
      <c r="E440" s="17"/>
    </row>
    <row r="441" spans="4:5" x14ac:dyDescent="0.25">
      <c r="D441" s="17"/>
      <c r="E441" s="17"/>
    </row>
    <row r="442" spans="4:5" x14ac:dyDescent="0.25">
      <c r="D442" s="17"/>
      <c r="E442" s="17"/>
    </row>
    <row r="443" spans="4:5" x14ac:dyDescent="0.25">
      <c r="D443" s="17"/>
      <c r="E443" s="17"/>
    </row>
    <row r="444" spans="4:5" x14ac:dyDescent="0.25">
      <c r="D444" s="17"/>
      <c r="E444" s="17"/>
    </row>
    <row r="445" spans="4:5" x14ac:dyDescent="0.25">
      <c r="D445" s="17"/>
      <c r="E445" s="17"/>
    </row>
    <row r="446" spans="4:5" x14ac:dyDescent="0.25">
      <c r="D446" s="17"/>
      <c r="E446" s="17"/>
    </row>
    <row r="447" spans="4:5" x14ac:dyDescent="0.25">
      <c r="D447" s="17"/>
      <c r="E447" s="17"/>
    </row>
    <row r="448" spans="4:5" x14ac:dyDescent="0.25">
      <c r="D448" s="17"/>
      <c r="E448" s="17"/>
    </row>
    <row r="449" spans="4:5" x14ac:dyDescent="0.25">
      <c r="D449" s="17"/>
      <c r="E449" s="17"/>
    </row>
    <row r="450" spans="4:5" x14ac:dyDescent="0.25">
      <c r="D450" s="17"/>
      <c r="E450" s="17"/>
    </row>
    <row r="451" spans="4:5" x14ac:dyDescent="0.25">
      <c r="D451" s="17"/>
      <c r="E451" s="17"/>
    </row>
    <row r="452" spans="4:5" x14ac:dyDescent="0.25">
      <c r="D452" s="17"/>
      <c r="E452" s="17"/>
    </row>
    <row r="453" spans="4:5" x14ac:dyDescent="0.25">
      <c r="D453" s="17"/>
      <c r="E453" s="17"/>
    </row>
    <row r="454" spans="4:5" x14ac:dyDescent="0.25">
      <c r="D454" s="17"/>
      <c r="E454" s="17"/>
    </row>
    <row r="455" spans="4:5" x14ac:dyDescent="0.25">
      <c r="D455" s="17"/>
      <c r="E455" s="17"/>
    </row>
    <row r="456" spans="4:5" x14ac:dyDescent="0.25">
      <c r="D456" s="17"/>
      <c r="E456" s="17"/>
    </row>
    <row r="457" spans="4:5" x14ac:dyDescent="0.25">
      <c r="D457" s="17"/>
      <c r="E457" s="17"/>
    </row>
    <row r="458" spans="4:5" x14ac:dyDescent="0.25">
      <c r="D458" s="17"/>
      <c r="E458" s="17"/>
    </row>
    <row r="459" spans="4:5" x14ac:dyDescent="0.25">
      <c r="D459" s="17"/>
      <c r="E459" s="17"/>
    </row>
    <row r="460" spans="4:5" x14ac:dyDescent="0.25">
      <c r="D460" s="17"/>
      <c r="E460" s="17"/>
    </row>
    <row r="461" spans="4:5" x14ac:dyDescent="0.25">
      <c r="D461" s="17"/>
      <c r="E461" s="17"/>
    </row>
    <row r="462" spans="4:5" x14ac:dyDescent="0.25">
      <c r="D462" s="17"/>
      <c r="E462" s="17"/>
    </row>
    <row r="463" spans="4:5" x14ac:dyDescent="0.25">
      <c r="D463" s="17"/>
      <c r="E463" s="17"/>
    </row>
    <row r="464" spans="4:5" x14ac:dyDescent="0.25">
      <c r="D464" s="17"/>
      <c r="E464" s="17"/>
    </row>
    <row r="465" spans="4:5" x14ac:dyDescent="0.25">
      <c r="D465" s="17"/>
      <c r="E465" s="17"/>
    </row>
    <row r="466" spans="4:5" x14ac:dyDescent="0.25">
      <c r="D466" s="17"/>
      <c r="E466" s="17"/>
    </row>
    <row r="467" spans="4:5" x14ac:dyDescent="0.25">
      <c r="D467" s="17"/>
      <c r="E467" s="17"/>
    </row>
    <row r="468" spans="4:5" x14ac:dyDescent="0.25">
      <c r="D468" s="17"/>
      <c r="E468" s="17"/>
    </row>
    <row r="469" spans="4:5" x14ac:dyDescent="0.25">
      <c r="D469" s="17"/>
      <c r="E469" s="17"/>
    </row>
    <row r="470" spans="4:5" x14ac:dyDescent="0.25">
      <c r="D470" s="17"/>
      <c r="E470" s="17"/>
    </row>
    <row r="471" spans="4:5" x14ac:dyDescent="0.25">
      <c r="D471" s="17"/>
      <c r="E471" s="17"/>
    </row>
    <row r="472" spans="4:5" x14ac:dyDescent="0.25">
      <c r="D472" s="17"/>
      <c r="E472" s="17"/>
    </row>
    <row r="473" spans="4:5" x14ac:dyDescent="0.25">
      <c r="D473" s="17"/>
      <c r="E473" s="17"/>
    </row>
    <row r="474" spans="4:5" x14ac:dyDescent="0.25">
      <c r="D474" s="17"/>
      <c r="E474" s="17"/>
    </row>
    <row r="475" spans="4:5" x14ac:dyDescent="0.25">
      <c r="D475" s="17"/>
      <c r="E475" s="17"/>
    </row>
    <row r="476" spans="4:5" x14ac:dyDescent="0.25">
      <c r="D476" s="17"/>
      <c r="E476" s="17"/>
    </row>
    <row r="477" spans="4:5" x14ac:dyDescent="0.25">
      <c r="D477" s="17"/>
      <c r="E477" s="17"/>
    </row>
    <row r="478" spans="4:5" x14ac:dyDescent="0.25">
      <c r="D478" s="17"/>
      <c r="E478" s="17"/>
    </row>
    <row r="479" spans="4:5" x14ac:dyDescent="0.25">
      <c r="D479" s="17"/>
      <c r="E479" s="17"/>
    </row>
    <row r="480" spans="4:5" x14ac:dyDescent="0.25">
      <c r="D480" s="17"/>
      <c r="E480" s="17"/>
    </row>
    <row r="481" spans="4:5" x14ac:dyDescent="0.25">
      <c r="D481" s="17"/>
      <c r="E481" s="17"/>
    </row>
    <row r="482" spans="4:5" x14ac:dyDescent="0.25">
      <c r="D482" s="17"/>
      <c r="E482" s="17"/>
    </row>
    <row r="483" spans="4:5" x14ac:dyDescent="0.25">
      <c r="D483" s="17"/>
      <c r="E483" s="17"/>
    </row>
    <row r="484" spans="4:5" x14ac:dyDescent="0.25">
      <c r="D484" s="17"/>
      <c r="E484" s="17"/>
    </row>
    <row r="485" spans="4:5" x14ac:dyDescent="0.25">
      <c r="D485" s="17"/>
      <c r="E485" s="17"/>
    </row>
    <row r="486" spans="4:5" x14ac:dyDescent="0.25">
      <c r="D486" s="17"/>
      <c r="E486" s="17"/>
    </row>
    <row r="487" spans="4:5" x14ac:dyDescent="0.25">
      <c r="D487" s="17"/>
      <c r="E487" s="17"/>
    </row>
    <row r="488" spans="4:5" x14ac:dyDescent="0.25">
      <c r="D488" s="17"/>
      <c r="E488" s="17"/>
    </row>
    <row r="489" spans="4:5" x14ac:dyDescent="0.25">
      <c r="D489" s="17"/>
      <c r="E489" s="17"/>
    </row>
    <row r="490" spans="4:5" x14ac:dyDescent="0.25">
      <c r="D490" s="17"/>
      <c r="E490" s="17"/>
    </row>
    <row r="491" spans="4:5" x14ac:dyDescent="0.25">
      <c r="D491" s="17"/>
      <c r="E491" s="17"/>
    </row>
    <row r="492" spans="4:5" x14ac:dyDescent="0.25">
      <c r="D492" s="17"/>
      <c r="E492" s="17"/>
    </row>
    <row r="493" spans="4:5" x14ac:dyDescent="0.25">
      <c r="D493" s="17"/>
      <c r="E493" s="17"/>
    </row>
    <row r="494" spans="4:5" x14ac:dyDescent="0.25">
      <c r="D494" s="17"/>
      <c r="E494" s="17"/>
    </row>
    <row r="495" spans="4:5" x14ac:dyDescent="0.25">
      <c r="D495" s="17"/>
      <c r="E495" s="17"/>
    </row>
    <row r="496" spans="4:5" x14ac:dyDescent="0.25">
      <c r="D496" s="17"/>
      <c r="E496" s="17"/>
    </row>
    <row r="497" spans="4:5" x14ac:dyDescent="0.25">
      <c r="D497" s="17"/>
      <c r="E497" s="17"/>
    </row>
    <row r="498" spans="4:5" x14ac:dyDescent="0.25">
      <c r="D498" s="17"/>
      <c r="E498" s="17"/>
    </row>
    <row r="499" spans="4:5" x14ac:dyDescent="0.25">
      <c r="D499" s="17"/>
      <c r="E499" s="17"/>
    </row>
    <row r="500" spans="4:5" x14ac:dyDescent="0.25">
      <c r="D500" s="17"/>
      <c r="E500" s="17"/>
    </row>
    <row r="501" spans="4:5" x14ac:dyDescent="0.25">
      <c r="D501" s="17"/>
      <c r="E501" s="17"/>
    </row>
    <row r="502" spans="4:5" x14ac:dyDescent="0.25">
      <c r="D502" s="17"/>
      <c r="E502" s="17"/>
    </row>
    <row r="503" spans="4:5" x14ac:dyDescent="0.25">
      <c r="D503" s="17"/>
      <c r="E503" s="17"/>
    </row>
    <row r="504" spans="4:5" x14ac:dyDescent="0.25">
      <c r="D504" s="17"/>
      <c r="E504" s="17"/>
    </row>
    <row r="505" spans="4:5" x14ac:dyDescent="0.25">
      <c r="D505" s="17"/>
      <c r="E505" s="17"/>
    </row>
    <row r="506" spans="4:5" x14ac:dyDescent="0.25">
      <c r="D506" s="17"/>
      <c r="E506" s="17"/>
    </row>
    <row r="507" spans="4:5" x14ac:dyDescent="0.25">
      <c r="D507" s="17"/>
      <c r="E507" s="17"/>
    </row>
    <row r="508" spans="4:5" x14ac:dyDescent="0.25">
      <c r="D508" s="17"/>
      <c r="E508" s="17"/>
    </row>
    <row r="509" spans="4:5" x14ac:dyDescent="0.25">
      <c r="D509" s="17"/>
      <c r="E509" s="17"/>
    </row>
    <row r="510" spans="4:5" x14ac:dyDescent="0.25">
      <c r="D510" s="17"/>
      <c r="E510" s="17"/>
    </row>
    <row r="511" spans="4:5" x14ac:dyDescent="0.25">
      <c r="D511" s="17"/>
      <c r="E511" s="17"/>
    </row>
    <row r="512" spans="4:5" x14ac:dyDescent="0.25">
      <c r="D512" s="17"/>
      <c r="E512" s="17"/>
    </row>
    <row r="513" spans="4:5" x14ac:dyDescent="0.25">
      <c r="D513" s="17"/>
      <c r="E513" s="17"/>
    </row>
    <row r="514" spans="4:5" x14ac:dyDescent="0.25">
      <c r="D514" s="17"/>
      <c r="E514" s="17"/>
    </row>
    <row r="515" spans="4:5" x14ac:dyDescent="0.25">
      <c r="D515" s="17"/>
      <c r="E515" s="17"/>
    </row>
    <row r="516" spans="4:5" x14ac:dyDescent="0.25">
      <c r="D516" s="17"/>
      <c r="E516" s="17"/>
    </row>
    <row r="517" spans="4:5" x14ac:dyDescent="0.25">
      <c r="D517" s="17"/>
      <c r="E517" s="17"/>
    </row>
    <row r="518" spans="4:5" x14ac:dyDescent="0.25">
      <c r="D518" s="17"/>
      <c r="E518" s="17"/>
    </row>
    <row r="519" spans="4:5" x14ac:dyDescent="0.25">
      <c r="D519" s="17"/>
      <c r="E519" s="17"/>
    </row>
    <row r="520" spans="4:5" x14ac:dyDescent="0.25">
      <c r="D520" s="17"/>
      <c r="E520" s="17"/>
    </row>
    <row r="521" spans="4:5" x14ac:dyDescent="0.25">
      <c r="D521" s="17"/>
      <c r="E521" s="17"/>
    </row>
    <row r="522" spans="4:5" x14ac:dyDescent="0.25">
      <c r="D522" s="17"/>
      <c r="E522" s="17"/>
    </row>
    <row r="523" spans="4:5" x14ac:dyDescent="0.25">
      <c r="D523" s="17"/>
      <c r="E523" s="17"/>
    </row>
    <row r="524" spans="4:5" x14ac:dyDescent="0.25">
      <c r="D524" s="17"/>
      <c r="E524" s="17"/>
    </row>
    <row r="525" spans="4:5" x14ac:dyDescent="0.25">
      <c r="D525" s="17"/>
      <c r="E525" s="17"/>
    </row>
    <row r="526" spans="4:5" x14ac:dyDescent="0.25">
      <c r="D526" s="17"/>
      <c r="E526" s="17"/>
    </row>
    <row r="527" spans="4:5" x14ac:dyDescent="0.25">
      <c r="D527" s="17"/>
      <c r="E527" s="17"/>
    </row>
    <row r="528" spans="4:5" x14ac:dyDescent="0.25">
      <c r="D528" s="17"/>
      <c r="E528" s="17"/>
    </row>
    <row r="529" spans="4:5" x14ac:dyDescent="0.25">
      <c r="D529" s="17"/>
      <c r="E529" s="17"/>
    </row>
    <row r="530" spans="4:5" x14ac:dyDescent="0.25">
      <c r="D530" s="17"/>
      <c r="E530" s="17"/>
    </row>
    <row r="531" spans="4:5" x14ac:dyDescent="0.25">
      <c r="D531" s="17"/>
      <c r="E531" s="17"/>
    </row>
    <row r="532" spans="4:5" x14ac:dyDescent="0.25">
      <c r="D532" s="17"/>
      <c r="E532" s="17"/>
    </row>
    <row r="533" spans="4:5" x14ac:dyDescent="0.25">
      <c r="D533" s="17"/>
      <c r="E533" s="17"/>
    </row>
    <row r="534" spans="4:5" x14ac:dyDescent="0.25">
      <c r="D534" s="17"/>
      <c r="E534" s="17"/>
    </row>
    <row r="535" spans="4:5" x14ac:dyDescent="0.25">
      <c r="D535" s="17"/>
      <c r="E535" s="17"/>
    </row>
    <row r="536" spans="4:5" x14ac:dyDescent="0.25">
      <c r="D536" s="17"/>
      <c r="E536" s="17"/>
    </row>
    <row r="537" spans="4:5" x14ac:dyDescent="0.25">
      <c r="D537" s="17"/>
      <c r="E537" s="17"/>
    </row>
    <row r="538" spans="4:5" x14ac:dyDescent="0.25">
      <c r="D538" s="17"/>
      <c r="E538" s="17"/>
    </row>
    <row r="539" spans="4:5" x14ac:dyDescent="0.25">
      <c r="D539" s="17"/>
      <c r="E539" s="17"/>
    </row>
    <row r="540" spans="4:5" x14ac:dyDescent="0.25">
      <c r="D540" s="17"/>
      <c r="E540" s="17"/>
    </row>
    <row r="541" spans="4:5" x14ac:dyDescent="0.25">
      <c r="D541" s="17"/>
      <c r="E541" s="17"/>
    </row>
    <row r="542" spans="4:5" x14ac:dyDescent="0.25">
      <c r="D542" s="17"/>
      <c r="E542" s="17"/>
    </row>
    <row r="543" spans="4:5" x14ac:dyDescent="0.25">
      <c r="D543" s="17"/>
      <c r="E543" s="17"/>
    </row>
    <row r="544" spans="4:5" x14ac:dyDescent="0.25">
      <c r="D544" s="17"/>
      <c r="E544" s="17"/>
    </row>
    <row r="545" spans="4:5" x14ac:dyDescent="0.25">
      <c r="D545" s="17"/>
      <c r="E545" s="17"/>
    </row>
    <row r="546" spans="4:5" x14ac:dyDescent="0.25">
      <c r="D546" s="17"/>
      <c r="E546" s="17"/>
    </row>
    <row r="547" spans="4:5" x14ac:dyDescent="0.25">
      <c r="D547" s="17"/>
      <c r="E547" s="17"/>
    </row>
    <row r="548" spans="4:5" x14ac:dyDescent="0.25">
      <c r="D548" s="17"/>
      <c r="E548" s="17"/>
    </row>
    <row r="549" spans="4:5" x14ac:dyDescent="0.25">
      <c r="D549" s="17"/>
      <c r="E549" s="17"/>
    </row>
    <row r="550" spans="4:5" x14ac:dyDescent="0.25">
      <c r="D550" s="17"/>
      <c r="E550" s="17"/>
    </row>
    <row r="551" spans="4:5" x14ac:dyDescent="0.25">
      <c r="D551" s="17"/>
      <c r="E551" s="17"/>
    </row>
    <row r="552" spans="4:5" x14ac:dyDescent="0.25">
      <c r="D552" s="17"/>
      <c r="E552" s="17"/>
    </row>
    <row r="553" spans="4:5" x14ac:dyDescent="0.25">
      <c r="D553" s="17"/>
      <c r="E553" s="17"/>
    </row>
    <row r="554" spans="4:5" x14ac:dyDescent="0.25">
      <c r="D554" s="17"/>
      <c r="E554" s="17"/>
    </row>
    <row r="555" spans="4:5" x14ac:dyDescent="0.25">
      <c r="D555" s="17"/>
      <c r="E555" s="17"/>
    </row>
    <row r="556" spans="4:5" x14ac:dyDescent="0.25">
      <c r="D556" s="17"/>
      <c r="E556" s="17"/>
    </row>
    <row r="557" spans="4:5" x14ac:dyDescent="0.25">
      <c r="D557" s="17"/>
      <c r="E557" s="17"/>
    </row>
    <row r="558" spans="4:5" x14ac:dyDescent="0.25">
      <c r="D558" s="17"/>
      <c r="E558" s="17"/>
    </row>
    <row r="559" spans="4:5" x14ac:dyDescent="0.25">
      <c r="D559" s="17"/>
      <c r="E559" s="17"/>
    </row>
    <row r="560" spans="4:5" x14ac:dyDescent="0.25">
      <c r="D560" s="17"/>
      <c r="E560" s="17"/>
    </row>
    <row r="561" spans="4:5" x14ac:dyDescent="0.25">
      <c r="D561" s="17"/>
      <c r="E561" s="17"/>
    </row>
    <row r="562" spans="4:5" x14ac:dyDescent="0.25">
      <c r="D562" s="17"/>
      <c r="E562" s="17"/>
    </row>
    <row r="563" spans="4:5" x14ac:dyDescent="0.25">
      <c r="D563" s="17"/>
      <c r="E563" s="17"/>
    </row>
    <row r="564" spans="4:5" x14ac:dyDescent="0.25">
      <c r="D564" s="17"/>
      <c r="E564" s="17"/>
    </row>
    <row r="565" spans="4:5" x14ac:dyDescent="0.25">
      <c r="D565" s="17"/>
      <c r="E565" s="17"/>
    </row>
    <row r="566" spans="4:5" x14ac:dyDescent="0.25">
      <c r="D566" s="17"/>
      <c r="E566" s="17"/>
    </row>
    <row r="567" spans="4:5" x14ac:dyDescent="0.25">
      <c r="D567" s="17"/>
      <c r="E567" s="17"/>
    </row>
    <row r="568" spans="4:5" x14ac:dyDescent="0.25">
      <c r="D568" s="17"/>
      <c r="E568" s="17"/>
    </row>
    <row r="569" spans="4:5" x14ac:dyDescent="0.25">
      <c r="D569" s="17"/>
      <c r="E569" s="17"/>
    </row>
    <row r="570" spans="4:5" x14ac:dyDescent="0.25">
      <c r="D570" s="17"/>
      <c r="E570" s="17"/>
    </row>
    <row r="571" spans="4:5" x14ac:dyDescent="0.25">
      <c r="D571" s="17"/>
      <c r="E571" s="17"/>
    </row>
    <row r="572" spans="4:5" x14ac:dyDescent="0.25">
      <c r="D572" s="17"/>
      <c r="E572" s="17"/>
    </row>
    <row r="573" spans="4:5" x14ac:dyDescent="0.25">
      <c r="D573" s="17"/>
      <c r="E573" s="17"/>
    </row>
    <row r="574" spans="4:5" x14ac:dyDescent="0.25">
      <c r="D574" s="17"/>
      <c r="E574" s="17"/>
    </row>
    <row r="575" spans="4:5" x14ac:dyDescent="0.25">
      <c r="D575" s="17"/>
      <c r="E575" s="17"/>
    </row>
    <row r="576" spans="4:5" x14ac:dyDescent="0.25">
      <c r="D576" s="17"/>
      <c r="E576" s="17"/>
    </row>
    <row r="577" spans="4:5" x14ac:dyDescent="0.25">
      <c r="D577" s="17"/>
      <c r="E577" s="17"/>
    </row>
    <row r="578" spans="4:5" x14ac:dyDescent="0.25">
      <c r="D578" s="17"/>
      <c r="E578" s="17"/>
    </row>
    <row r="579" spans="4:5" x14ac:dyDescent="0.25">
      <c r="D579" s="17"/>
      <c r="E579" s="17"/>
    </row>
    <row r="580" spans="4:5" x14ac:dyDescent="0.25">
      <c r="D580" s="17"/>
      <c r="E580" s="17"/>
    </row>
    <row r="581" spans="4:5" x14ac:dyDescent="0.25">
      <c r="D581" s="17"/>
      <c r="E581" s="17"/>
    </row>
    <row r="582" spans="4:5" x14ac:dyDescent="0.25">
      <c r="D582" s="17"/>
      <c r="E582" s="17"/>
    </row>
    <row r="583" spans="4:5" x14ac:dyDescent="0.25">
      <c r="D583" s="17"/>
      <c r="E583" s="17"/>
    </row>
    <row r="584" spans="4:5" x14ac:dyDescent="0.25">
      <c r="D584" s="17"/>
      <c r="E584" s="17"/>
    </row>
    <row r="585" spans="4:5" x14ac:dyDescent="0.25">
      <c r="D585" s="17"/>
      <c r="E585" s="17"/>
    </row>
    <row r="586" spans="4:5" x14ac:dyDescent="0.25">
      <c r="D586" s="17"/>
      <c r="E586" s="17"/>
    </row>
    <row r="587" spans="4:5" x14ac:dyDescent="0.25">
      <c r="D587" s="17"/>
      <c r="E587" s="17"/>
    </row>
    <row r="588" spans="4:5" x14ac:dyDescent="0.25">
      <c r="D588" s="17"/>
      <c r="E588" s="17"/>
    </row>
    <row r="589" spans="4:5" x14ac:dyDescent="0.25">
      <c r="D589" s="17"/>
      <c r="E589" s="17"/>
    </row>
    <row r="590" spans="4:5" x14ac:dyDescent="0.25">
      <c r="D590" s="17"/>
      <c r="E590" s="17"/>
    </row>
    <row r="591" spans="4:5" x14ac:dyDescent="0.25">
      <c r="D591" s="17"/>
      <c r="E591" s="17"/>
    </row>
    <row r="592" spans="4:5" x14ac:dyDescent="0.25">
      <c r="D592" s="17"/>
      <c r="E592" s="17"/>
    </row>
    <row r="593" spans="4:5" x14ac:dyDescent="0.25">
      <c r="D593" s="17"/>
      <c r="E593" s="17"/>
    </row>
    <row r="594" spans="4:5" x14ac:dyDescent="0.25">
      <c r="D594" s="17"/>
      <c r="E594" s="17"/>
    </row>
    <row r="595" spans="4:5" x14ac:dyDescent="0.25">
      <c r="D595" s="17"/>
      <c r="E595" s="17"/>
    </row>
    <row r="596" spans="4:5" x14ac:dyDescent="0.25">
      <c r="D596" s="17"/>
      <c r="E596" s="17"/>
    </row>
    <row r="597" spans="4:5" x14ac:dyDescent="0.25">
      <c r="D597" s="17"/>
      <c r="E597" s="17"/>
    </row>
    <row r="598" spans="4:5" x14ac:dyDescent="0.25">
      <c r="D598" s="17"/>
      <c r="E598" s="17"/>
    </row>
    <row r="599" spans="4:5" x14ac:dyDescent="0.25">
      <c r="D599" s="17"/>
      <c r="E599" s="17"/>
    </row>
    <row r="600" spans="4:5" x14ac:dyDescent="0.25">
      <c r="D600" s="17"/>
      <c r="E600" s="17"/>
    </row>
    <row r="601" spans="4:5" x14ac:dyDescent="0.25">
      <c r="D601" s="17"/>
      <c r="E601" s="17"/>
    </row>
    <row r="602" spans="4:5" x14ac:dyDescent="0.25">
      <c r="D602" s="17"/>
      <c r="E602" s="17"/>
    </row>
    <row r="603" spans="4:5" x14ac:dyDescent="0.25">
      <c r="D603" s="17"/>
      <c r="E603" s="17"/>
    </row>
    <row r="604" spans="4:5" x14ac:dyDescent="0.25">
      <c r="D604" s="17"/>
      <c r="E604" s="17"/>
    </row>
    <row r="605" spans="4:5" x14ac:dyDescent="0.25">
      <c r="D605" s="17"/>
      <c r="E605" s="17"/>
    </row>
    <row r="606" spans="4:5" x14ac:dyDescent="0.25">
      <c r="D606" s="17"/>
      <c r="E606" s="17"/>
    </row>
    <row r="607" spans="4:5" x14ac:dyDescent="0.25">
      <c r="D607" s="17"/>
      <c r="E607" s="17"/>
    </row>
    <row r="608" spans="4:5" x14ac:dyDescent="0.25">
      <c r="D608" s="17"/>
      <c r="E608" s="17"/>
    </row>
    <row r="609" spans="4:5" x14ac:dyDescent="0.25">
      <c r="D609" s="17"/>
      <c r="E609" s="17"/>
    </row>
    <row r="610" spans="4:5" x14ac:dyDescent="0.25">
      <c r="D610" s="17"/>
      <c r="E610" s="17"/>
    </row>
    <row r="611" spans="4:5" x14ac:dyDescent="0.25">
      <c r="D611" s="17"/>
      <c r="E611" s="17"/>
    </row>
    <row r="612" spans="4:5" x14ac:dyDescent="0.25">
      <c r="D612" s="17"/>
      <c r="E612" s="17"/>
    </row>
    <row r="613" spans="4:5" x14ac:dyDescent="0.25">
      <c r="D613" s="17"/>
      <c r="E613" s="17"/>
    </row>
    <row r="614" spans="4:5" x14ac:dyDescent="0.25">
      <c r="D614" s="17"/>
      <c r="E614" s="17"/>
    </row>
    <row r="615" spans="4:5" x14ac:dyDescent="0.25">
      <c r="D615" s="17"/>
      <c r="E615" s="17"/>
    </row>
    <row r="616" spans="4:5" x14ac:dyDescent="0.25">
      <c r="D616" s="17"/>
      <c r="E616" s="17"/>
    </row>
    <row r="617" spans="4:5" x14ac:dyDescent="0.25">
      <c r="D617" s="17"/>
      <c r="E617" s="17"/>
    </row>
    <row r="618" spans="4:5" x14ac:dyDescent="0.25">
      <c r="D618" s="17"/>
      <c r="E618" s="17"/>
    </row>
    <row r="619" spans="4:5" x14ac:dyDescent="0.25">
      <c r="D619" s="17"/>
      <c r="E619" s="17"/>
    </row>
    <row r="620" spans="4:5" x14ac:dyDescent="0.25">
      <c r="D620" s="17"/>
      <c r="E620" s="17"/>
    </row>
    <row r="621" spans="4:5" x14ac:dyDescent="0.25">
      <c r="D621" s="17"/>
      <c r="E621" s="17"/>
    </row>
    <row r="622" spans="4:5" x14ac:dyDescent="0.25">
      <c r="D622" s="17"/>
      <c r="E622" s="17"/>
    </row>
    <row r="623" spans="4:5" x14ac:dyDescent="0.25">
      <c r="D623" s="17"/>
      <c r="E623" s="17"/>
    </row>
    <row r="624" spans="4:5" x14ac:dyDescent="0.25">
      <c r="D624" s="17"/>
      <c r="E624" s="17"/>
    </row>
    <row r="625" spans="4:5" x14ac:dyDescent="0.25">
      <c r="D625" s="17"/>
      <c r="E625" s="17"/>
    </row>
    <row r="626" spans="4:5" x14ac:dyDescent="0.25">
      <c r="D626" s="17"/>
      <c r="E626" s="17"/>
    </row>
    <row r="627" spans="4:5" x14ac:dyDescent="0.25">
      <c r="D627" s="17"/>
      <c r="E627" s="17"/>
    </row>
    <row r="628" spans="4:5" x14ac:dyDescent="0.25">
      <c r="D628" s="17"/>
      <c r="E628" s="17"/>
    </row>
    <row r="629" spans="4:5" x14ac:dyDescent="0.25">
      <c r="D629" s="17"/>
      <c r="E629" s="17"/>
    </row>
    <row r="630" spans="4:5" x14ac:dyDescent="0.25">
      <c r="D630" s="17"/>
      <c r="E630" s="17"/>
    </row>
    <row r="631" spans="4:5" x14ac:dyDescent="0.25">
      <c r="D631" s="17"/>
      <c r="E631" s="17"/>
    </row>
    <row r="632" spans="4:5" x14ac:dyDescent="0.25">
      <c r="D632" s="17"/>
      <c r="E632" s="17"/>
    </row>
    <row r="633" spans="4:5" x14ac:dyDescent="0.25">
      <c r="D633" s="17"/>
      <c r="E633" s="17"/>
    </row>
    <row r="634" spans="4:5" x14ac:dyDescent="0.25">
      <c r="D634" s="17"/>
      <c r="E634" s="17"/>
    </row>
    <row r="635" spans="4:5" x14ac:dyDescent="0.25">
      <c r="D635" s="17"/>
      <c r="E635" s="17"/>
    </row>
    <row r="636" spans="4:5" x14ac:dyDescent="0.25">
      <c r="D636" s="17"/>
      <c r="E636" s="17"/>
    </row>
    <row r="637" spans="4:5" x14ac:dyDescent="0.25">
      <c r="D637" s="17"/>
      <c r="E637" s="17"/>
    </row>
    <row r="638" spans="4:5" x14ac:dyDescent="0.25">
      <c r="D638" s="17"/>
      <c r="E638" s="17"/>
    </row>
    <row r="639" spans="4:5" x14ac:dyDescent="0.25">
      <c r="D639" s="17"/>
      <c r="E639" s="17"/>
    </row>
    <row r="640" spans="4:5" x14ac:dyDescent="0.25">
      <c r="D640" s="17"/>
      <c r="E640" s="17"/>
    </row>
    <row r="641" spans="4:5" x14ac:dyDescent="0.25">
      <c r="D641" s="17"/>
      <c r="E641" s="17"/>
    </row>
    <row r="642" spans="4:5" x14ac:dyDescent="0.25">
      <c r="D642" s="17"/>
      <c r="E642" s="17"/>
    </row>
    <row r="643" spans="4:5" x14ac:dyDescent="0.25">
      <c r="D643" s="17"/>
      <c r="E643" s="17"/>
    </row>
    <row r="644" spans="4:5" x14ac:dyDescent="0.25">
      <c r="D644" s="17"/>
      <c r="E644" s="17"/>
    </row>
    <row r="645" spans="4:5" x14ac:dyDescent="0.25">
      <c r="D645" s="17"/>
      <c r="E645" s="17"/>
    </row>
    <row r="646" spans="4:5" x14ac:dyDescent="0.25">
      <c r="D646" s="17"/>
      <c r="E646" s="17"/>
    </row>
    <row r="647" spans="4:5" x14ac:dyDescent="0.25">
      <c r="D647" s="17"/>
      <c r="E647" s="17"/>
    </row>
    <row r="648" spans="4:5" x14ac:dyDescent="0.25">
      <c r="D648" s="17"/>
      <c r="E648" s="17"/>
    </row>
    <row r="649" spans="4:5" x14ac:dyDescent="0.25">
      <c r="D649" s="17"/>
      <c r="E649" s="17"/>
    </row>
    <row r="650" spans="4:5" x14ac:dyDescent="0.25">
      <c r="D650" s="17"/>
      <c r="E650" s="17"/>
    </row>
    <row r="651" spans="4:5" x14ac:dyDescent="0.25">
      <c r="D651" s="17"/>
      <c r="E651" s="17"/>
    </row>
    <row r="652" spans="4:5" x14ac:dyDescent="0.25">
      <c r="D652" s="17"/>
      <c r="E652" s="17"/>
    </row>
    <row r="653" spans="4:5" x14ac:dyDescent="0.25">
      <c r="D653" s="17"/>
      <c r="E653" s="17"/>
    </row>
    <row r="654" spans="4:5" x14ac:dyDescent="0.25">
      <c r="D654" s="17"/>
      <c r="E654" s="17"/>
    </row>
    <row r="655" spans="4:5" x14ac:dyDescent="0.25">
      <c r="D655" s="17"/>
      <c r="E655" s="17"/>
    </row>
    <row r="656" spans="4:5" x14ac:dyDescent="0.25">
      <c r="D656" s="17"/>
      <c r="E656" s="17"/>
    </row>
    <row r="657" spans="4:5" x14ac:dyDescent="0.25">
      <c r="D657" s="17"/>
      <c r="E657" s="17"/>
    </row>
    <row r="658" spans="4:5" x14ac:dyDescent="0.25">
      <c r="D658" s="17"/>
      <c r="E658" s="17"/>
    </row>
    <row r="659" spans="4:5" x14ac:dyDescent="0.25">
      <c r="D659" s="17"/>
      <c r="E659" s="17"/>
    </row>
    <row r="660" spans="4:5" x14ac:dyDescent="0.25">
      <c r="D660" s="17"/>
      <c r="E660" s="17"/>
    </row>
    <row r="661" spans="4:5" x14ac:dyDescent="0.25">
      <c r="D661" s="17"/>
      <c r="E661" s="17"/>
    </row>
    <row r="662" spans="4:5" x14ac:dyDescent="0.25">
      <c r="D662" s="17"/>
      <c r="E662" s="17"/>
    </row>
    <row r="663" spans="4:5" x14ac:dyDescent="0.25">
      <c r="D663" s="17"/>
      <c r="E663" s="17"/>
    </row>
    <row r="664" spans="4:5" x14ac:dyDescent="0.25">
      <c r="D664" s="17"/>
      <c r="E664" s="17"/>
    </row>
    <row r="665" spans="4:5" x14ac:dyDescent="0.25">
      <c r="D665" s="17"/>
      <c r="E665" s="17"/>
    </row>
    <row r="666" spans="4:5" x14ac:dyDescent="0.25">
      <c r="D666" s="17"/>
      <c r="E666" s="17"/>
    </row>
    <row r="667" spans="4:5" x14ac:dyDescent="0.25">
      <c r="D667" s="17"/>
      <c r="E667" s="17"/>
    </row>
    <row r="668" spans="4:5" x14ac:dyDescent="0.25">
      <c r="D668" s="17"/>
      <c r="E668" s="17"/>
    </row>
    <row r="669" spans="4:5" x14ac:dyDescent="0.25">
      <c r="D669" s="17"/>
      <c r="E669" s="17"/>
    </row>
    <row r="670" spans="4:5" x14ac:dyDescent="0.25">
      <c r="D670" s="17"/>
      <c r="E670" s="17"/>
    </row>
    <row r="671" spans="4:5" x14ac:dyDescent="0.25">
      <c r="D671" s="17"/>
      <c r="E671" s="17"/>
    </row>
    <row r="672" spans="4:5" x14ac:dyDescent="0.25">
      <c r="D672" s="17"/>
      <c r="E672" s="17"/>
    </row>
    <row r="673" spans="4:5" x14ac:dyDescent="0.25">
      <c r="D673" s="17"/>
      <c r="E673" s="17"/>
    </row>
    <row r="674" spans="4:5" x14ac:dyDescent="0.25">
      <c r="D674" s="17"/>
      <c r="E674" s="17"/>
    </row>
    <row r="675" spans="4:5" x14ac:dyDescent="0.25">
      <c r="D675" s="17"/>
      <c r="E675" s="17"/>
    </row>
    <row r="676" spans="4:5" x14ac:dyDescent="0.25">
      <c r="D676" s="17"/>
      <c r="E676" s="17"/>
    </row>
    <row r="677" spans="4:5" x14ac:dyDescent="0.25">
      <c r="D677" s="17"/>
      <c r="E677" s="17"/>
    </row>
    <row r="678" spans="4:5" x14ac:dyDescent="0.25">
      <c r="D678" s="17"/>
      <c r="E678" s="17"/>
    </row>
    <row r="679" spans="4:5" x14ac:dyDescent="0.25">
      <c r="D679" s="17"/>
      <c r="E679" s="17"/>
    </row>
    <row r="680" spans="4:5" x14ac:dyDescent="0.25">
      <c r="D680" s="17"/>
      <c r="E680" s="17"/>
    </row>
    <row r="681" spans="4:5" x14ac:dyDescent="0.25">
      <c r="D681" s="17"/>
      <c r="E681" s="17"/>
    </row>
    <row r="682" spans="4:5" x14ac:dyDescent="0.25">
      <c r="D682" s="17"/>
      <c r="E682" s="17"/>
    </row>
    <row r="683" spans="4:5" x14ac:dyDescent="0.25">
      <c r="D683" s="17"/>
      <c r="E683" s="17"/>
    </row>
    <row r="684" spans="4:5" x14ac:dyDescent="0.25">
      <c r="D684" s="17"/>
      <c r="E684" s="17"/>
    </row>
    <row r="685" spans="4:5" x14ac:dyDescent="0.25">
      <c r="D685" s="17"/>
      <c r="E685" s="17"/>
    </row>
    <row r="686" spans="4:5" x14ac:dyDescent="0.25">
      <c r="D686" s="17"/>
      <c r="E686" s="17"/>
    </row>
    <row r="687" spans="4:5" x14ac:dyDescent="0.25">
      <c r="D687" s="17"/>
      <c r="E687" s="17"/>
    </row>
    <row r="688" spans="4:5" x14ac:dyDescent="0.25">
      <c r="D688" s="17"/>
      <c r="E688" s="17"/>
    </row>
    <row r="689" spans="4:5" x14ac:dyDescent="0.25">
      <c r="D689" s="17"/>
      <c r="E689" s="17"/>
    </row>
    <row r="690" spans="4:5" x14ac:dyDescent="0.25">
      <c r="D690" s="17"/>
      <c r="E690" s="17"/>
    </row>
    <row r="691" spans="4:5" x14ac:dyDescent="0.25">
      <c r="D691" s="17"/>
      <c r="E691" s="17"/>
    </row>
    <row r="692" spans="4:5" x14ac:dyDescent="0.25">
      <c r="D692" s="17"/>
      <c r="E692" s="17"/>
    </row>
    <row r="693" spans="4:5" x14ac:dyDescent="0.25">
      <c r="D693" s="17"/>
      <c r="E693" s="17"/>
    </row>
    <row r="694" spans="4:5" x14ac:dyDescent="0.25">
      <c r="D694" s="17"/>
      <c r="E694" s="17"/>
    </row>
    <row r="695" spans="4:5" x14ac:dyDescent="0.25">
      <c r="D695" s="17"/>
      <c r="E695" s="17"/>
    </row>
    <row r="696" spans="4:5" x14ac:dyDescent="0.25">
      <c r="D696" s="17"/>
      <c r="E696" s="17"/>
    </row>
    <row r="697" spans="4:5" x14ac:dyDescent="0.25">
      <c r="D697" s="17"/>
      <c r="E697" s="17"/>
    </row>
    <row r="698" spans="4:5" x14ac:dyDescent="0.25">
      <c r="D698" s="17"/>
      <c r="E698" s="17"/>
    </row>
    <row r="699" spans="4:5" x14ac:dyDescent="0.25">
      <c r="D699" s="17"/>
      <c r="E699" s="17"/>
    </row>
    <row r="700" spans="4:5" x14ac:dyDescent="0.25">
      <c r="D700" s="17"/>
      <c r="E700" s="17"/>
    </row>
    <row r="701" spans="4:5" x14ac:dyDescent="0.25">
      <c r="D701" s="17"/>
      <c r="E701" s="17"/>
    </row>
    <row r="702" spans="4:5" x14ac:dyDescent="0.25">
      <c r="D702" s="17"/>
      <c r="E702" s="17"/>
    </row>
    <row r="703" spans="4:5" x14ac:dyDescent="0.25">
      <c r="D703" s="17"/>
      <c r="E703" s="17"/>
    </row>
    <row r="704" spans="4:5" x14ac:dyDescent="0.25">
      <c r="D704" s="17"/>
      <c r="E704" s="17"/>
    </row>
    <row r="705" spans="4:5" x14ac:dyDescent="0.25">
      <c r="D705" s="17"/>
      <c r="E705" s="17"/>
    </row>
    <row r="706" spans="4:5" x14ac:dyDescent="0.25">
      <c r="D706" s="17"/>
      <c r="E706" s="17"/>
    </row>
    <row r="707" spans="4:5" x14ac:dyDescent="0.25">
      <c r="D707" s="17"/>
      <c r="E707" s="17"/>
    </row>
    <row r="708" spans="4:5" x14ac:dyDescent="0.25">
      <c r="D708" s="17"/>
      <c r="E708" s="17"/>
    </row>
    <row r="709" spans="4:5" x14ac:dyDescent="0.25">
      <c r="D709" s="17"/>
      <c r="E709" s="17"/>
    </row>
    <row r="710" spans="4:5" x14ac:dyDescent="0.25">
      <c r="D710" s="17"/>
      <c r="E710" s="17"/>
    </row>
    <row r="711" spans="4:5" x14ac:dyDescent="0.25">
      <c r="D711" s="17"/>
      <c r="E711" s="17"/>
    </row>
    <row r="712" spans="4:5" x14ac:dyDescent="0.25">
      <c r="D712" s="17"/>
      <c r="E712" s="17"/>
    </row>
    <row r="713" spans="4:5" x14ac:dyDescent="0.25">
      <c r="D713" s="17"/>
      <c r="E713" s="17"/>
    </row>
    <row r="714" spans="4:5" x14ac:dyDescent="0.25">
      <c r="D714" s="17"/>
      <c r="E714" s="17"/>
    </row>
    <row r="715" spans="4:5" x14ac:dyDescent="0.25">
      <c r="D715" s="17"/>
      <c r="E715" s="17"/>
    </row>
    <row r="716" spans="4:5" x14ac:dyDescent="0.25">
      <c r="D716" s="17"/>
      <c r="E716" s="17"/>
    </row>
    <row r="717" spans="4:5" x14ac:dyDescent="0.25">
      <c r="D717" s="17"/>
      <c r="E717" s="17"/>
    </row>
    <row r="718" spans="4:5" x14ac:dyDescent="0.25">
      <c r="D718" s="17"/>
      <c r="E718" s="17"/>
    </row>
    <row r="719" spans="4:5" x14ac:dyDescent="0.25">
      <c r="D719" s="17"/>
      <c r="E719" s="17"/>
    </row>
    <row r="720" spans="4:5" x14ac:dyDescent="0.25">
      <c r="D720" s="17"/>
      <c r="E720" s="17"/>
    </row>
    <row r="721" spans="4:5" x14ac:dyDescent="0.25">
      <c r="D721" s="17"/>
      <c r="E721" s="17"/>
    </row>
    <row r="722" spans="4:5" x14ac:dyDescent="0.25">
      <c r="D722" s="17"/>
      <c r="E722" s="17"/>
    </row>
    <row r="723" spans="4:5" x14ac:dyDescent="0.25">
      <c r="D723" s="17"/>
      <c r="E723" s="17"/>
    </row>
    <row r="724" spans="4:5" x14ac:dyDescent="0.25">
      <c r="D724" s="17"/>
      <c r="E724" s="17"/>
    </row>
    <row r="725" spans="4:5" x14ac:dyDescent="0.25">
      <c r="D725" s="17"/>
      <c r="E725" s="17"/>
    </row>
    <row r="726" spans="4:5" x14ac:dyDescent="0.25">
      <c r="D726" s="17"/>
      <c r="E726" s="17"/>
    </row>
    <row r="727" spans="4:5" x14ac:dyDescent="0.25">
      <c r="D727" s="17"/>
      <c r="E727" s="17"/>
    </row>
    <row r="728" spans="4:5" x14ac:dyDescent="0.25">
      <c r="D728" s="17"/>
      <c r="E728" s="17"/>
    </row>
    <row r="729" spans="4:5" x14ac:dyDescent="0.25">
      <c r="D729" s="17"/>
      <c r="E729" s="17"/>
    </row>
    <row r="730" spans="4:5" x14ac:dyDescent="0.25">
      <c r="D730" s="17"/>
      <c r="E730" s="17"/>
    </row>
    <row r="731" spans="4:5" x14ac:dyDescent="0.25">
      <c r="D731" s="17"/>
      <c r="E731" s="17"/>
    </row>
    <row r="732" spans="4:5" x14ac:dyDescent="0.25">
      <c r="D732" s="17"/>
      <c r="E732" s="17"/>
    </row>
    <row r="733" spans="4:5" x14ac:dyDescent="0.25">
      <c r="D733" s="17"/>
      <c r="E733" s="17"/>
    </row>
    <row r="734" spans="4:5" x14ac:dyDescent="0.25">
      <c r="D734" s="17"/>
      <c r="E734" s="17"/>
    </row>
    <row r="735" spans="4:5" x14ac:dyDescent="0.25">
      <c r="D735" s="17"/>
      <c r="E735" s="17"/>
    </row>
    <row r="736" spans="4:5" x14ac:dyDescent="0.25">
      <c r="D736" s="17"/>
      <c r="E736" s="17"/>
    </row>
    <row r="737" spans="4:5" x14ac:dyDescent="0.25">
      <c r="D737" s="17"/>
      <c r="E737" s="17"/>
    </row>
    <row r="738" spans="4:5" x14ac:dyDescent="0.25">
      <c r="D738" s="17"/>
      <c r="E738" s="17"/>
    </row>
    <row r="739" spans="4:5" x14ac:dyDescent="0.25">
      <c r="D739" s="17"/>
      <c r="E739" s="17"/>
    </row>
    <row r="740" spans="4:5" x14ac:dyDescent="0.25">
      <c r="D740" s="17"/>
      <c r="E740" s="17"/>
    </row>
    <row r="741" spans="4:5" x14ac:dyDescent="0.25">
      <c r="D741" s="17"/>
      <c r="E741" s="17"/>
    </row>
    <row r="742" spans="4:5" x14ac:dyDescent="0.25">
      <c r="D742" s="17"/>
      <c r="E742" s="17"/>
    </row>
    <row r="743" spans="4:5" x14ac:dyDescent="0.25">
      <c r="D743" s="17"/>
      <c r="E743" s="17"/>
    </row>
    <row r="744" spans="4:5" x14ac:dyDescent="0.25">
      <c r="D744" s="17"/>
      <c r="E744" s="17"/>
    </row>
    <row r="745" spans="4:5" x14ac:dyDescent="0.25">
      <c r="D745" s="17"/>
      <c r="E745" s="17"/>
    </row>
    <row r="746" spans="4:5" x14ac:dyDescent="0.25">
      <c r="D746" s="17"/>
      <c r="E746" s="17"/>
    </row>
    <row r="747" spans="4:5" x14ac:dyDescent="0.25">
      <c r="D747" s="17"/>
      <c r="E747" s="17"/>
    </row>
    <row r="748" spans="4:5" x14ac:dyDescent="0.25">
      <c r="D748" s="17"/>
      <c r="E748" s="17"/>
    </row>
    <row r="749" spans="4:5" x14ac:dyDescent="0.25">
      <c r="D749" s="17"/>
      <c r="E749" s="17"/>
    </row>
    <row r="750" spans="4:5" x14ac:dyDescent="0.25">
      <c r="D750" s="17"/>
      <c r="E750" s="17"/>
    </row>
    <row r="751" spans="4:5" x14ac:dyDescent="0.25">
      <c r="D751" s="17"/>
      <c r="E751" s="17"/>
    </row>
    <row r="752" spans="4:5" x14ac:dyDescent="0.25">
      <c r="D752" s="17"/>
      <c r="E752" s="17"/>
    </row>
    <row r="753" spans="4:5" x14ac:dyDescent="0.25">
      <c r="D753" s="17"/>
      <c r="E753" s="17"/>
    </row>
    <row r="754" spans="4:5" x14ac:dyDescent="0.25">
      <c r="D754" s="17"/>
      <c r="E754" s="17"/>
    </row>
    <row r="755" spans="4:5" x14ac:dyDescent="0.25">
      <c r="D755" s="17"/>
      <c r="E755" s="17"/>
    </row>
    <row r="756" spans="4:5" x14ac:dyDescent="0.25">
      <c r="D756" s="17"/>
      <c r="E756" s="17"/>
    </row>
    <row r="757" spans="4:5" x14ac:dyDescent="0.25">
      <c r="D757" s="17"/>
      <c r="E757" s="17"/>
    </row>
    <row r="758" spans="4:5" x14ac:dyDescent="0.25">
      <c r="D758" s="17"/>
      <c r="E758" s="17"/>
    </row>
    <row r="759" spans="4:5" x14ac:dyDescent="0.25">
      <c r="D759" s="17"/>
      <c r="E759" s="17"/>
    </row>
    <row r="760" spans="4:5" x14ac:dyDescent="0.25">
      <c r="D760" s="17"/>
      <c r="E760" s="17"/>
    </row>
    <row r="761" spans="4:5" x14ac:dyDescent="0.25">
      <c r="D761" s="17"/>
      <c r="E761" s="17"/>
    </row>
    <row r="762" spans="4:5" x14ac:dyDescent="0.25">
      <c r="D762" s="17"/>
      <c r="E762" s="17"/>
    </row>
    <row r="763" spans="4:5" x14ac:dyDescent="0.25">
      <c r="D763" s="17"/>
      <c r="E763" s="17"/>
    </row>
    <row r="764" spans="4:5" x14ac:dyDescent="0.25">
      <c r="D764" s="17"/>
      <c r="E764" s="17"/>
    </row>
    <row r="765" spans="4:5" x14ac:dyDescent="0.25">
      <c r="D765" s="17"/>
      <c r="E765" s="17"/>
    </row>
    <row r="766" spans="4:5" x14ac:dyDescent="0.25">
      <c r="D766" s="17"/>
      <c r="E766" s="17"/>
    </row>
    <row r="767" spans="4:5" x14ac:dyDescent="0.25">
      <c r="D767" s="17"/>
      <c r="E767" s="17"/>
    </row>
    <row r="768" spans="4:5" x14ac:dyDescent="0.25">
      <c r="D768" s="17"/>
      <c r="E768" s="17"/>
    </row>
    <row r="769" spans="4:5" x14ac:dyDescent="0.25">
      <c r="D769" s="17"/>
      <c r="E769" s="17"/>
    </row>
    <row r="770" spans="4:5" x14ac:dyDescent="0.25">
      <c r="D770" s="17"/>
      <c r="E770" s="17"/>
    </row>
    <row r="771" spans="4:5" x14ac:dyDescent="0.25">
      <c r="D771" s="17"/>
      <c r="E771" s="17"/>
    </row>
    <row r="772" spans="4:5" x14ac:dyDescent="0.25">
      <c r="D772" s="17"/>
      <c r="E772" s="17"/>
    </row>
    <row r="773" spans="4:5" x14ac:dyDescent="0.25">
      <c r="D773" s="17"/>
      <c r="E773" s="17"/>
    </row>
    <row r="774" spans="4:5" x14ac:dyDescent="0.25">
      <c r="D774" s="17"/>
      <c r="E774" s="17"/>
    </row>
    <row r="775" spans="4:5" x14ac:dyDescent="0.25">
      <c r="D775" s="17"/>
      <c r="E775" s="17"/>
    </row>
    <row r="776" spans="4:5" x14ac:dyDescent="0.25">
      <c r="D776" s="17"/>
      <c r="E776" s="17"/>
    </row>
    <row r="777" spans="4:5" x14ac:dyDescent="0.25">
      <c r="D777" s="17"/>
      <c r="E777" s="17"/>
    </row>
    <row r="778" spans="4:5" x14ac:dyDescent="0.25">
      <c r="D778" s="17"/>
      <c r="E778" s="17"/>
    </row>
    <row r="779" spans="4:5" x14ac:dyDescent="0.25">
      <c r="D779" s="17"/>
      <c r="E779" s="17"/>
    </row>
    <row r="780" spans="4:5" x14ac:dyDescent="0.25">
      <c r="D780" s="17"/>
      <c r="E780" s="17"/>
    </row>
    <row r="781" spans="4:5" x14ac:dyDescent="0.25">
      <c r="D781" s="17"/>
      <c r="E781" s="17"/>
    </row>
    <row r="782" spans="4:5" x14ac:dyDescent="0.25">
      <c r="D782" s="17"/>
      <c r="E782" s="17"/>
    </row>
    <row r="783" spans="4:5" x14ac:dyDescent="0.25">
      <c r="D783" s="17"/>
      <c r="E783" s="17"/>
    </row>
    <row r="784" spans="4:5" x14ac:dyDescent="0.25">
      <c r="D784" s="17"/>
      <c r="E784" s="17"/>
    </row>
    <row r="785" spans="4:5" x14ac:dyDescent="0.25">
      <c r="D785" s="17"/>
      <c r="E785" s="17"/>
    </row>
    <row r="786" spans="4:5" x14ac:dyDescent="0.25">
      <c r="D786" s="17"/>
      <c r="E786" s="17"/>
    </row>
    <row r="787" spans="4:5" x14ac:dyDescent="0.25">
      <c r="D787" s="17"/>
      <c r="E787" s="17"/>
    </row>
    <row r="788" spans="4:5" x14ac:dyDescent="0.25">
      <c r="D788" s="17"/>
      <c r="E788" s="17"/>
    </row>
    <row r="789" spans="4:5" x14ac:dyDescent="0.25">
      <c r="D789" s="17"/>
      <c r="E789" s="17"/>
    </row>
    <row r="790" spans="4:5" x14ac:dyDescent="0.25">
      <c r="D790" s="17"/>
      <c r="E790" s="17"/>
    </row>
    <row r="791" spans="4:5" x14ac:dyDescent="0.25">
      <c r="D791" s="17"/>
      <c r="E791" s="17"/>
    </row>
    <row r="792" spans="4:5" x14ac:dyDescent="0.25">
      <c r="D792" s="17"/>
      <c r="E792" s="17"/>
    </row>
    <row r="793" spans="4:5" x14ac:dyDescent="0.25">
      <c r="D793" s="17"/>
      <c r="E793" s="17"/>
    </row>
    <row r="794" spans="4:5" x14ac:dyDescent="0.25">
      <c r="D794" s="17"/>
      <c r="E794" s="17"/>
    </row>
    <row r="795" spans="4:5" x14ac:dyDescent="0.25">
      <c r="D795" s="17"/>
      <c r="E795" s="17"/>
    </row>
    <row r="796" spans="4:5" x14ac:dyDescent="0.25">
      <c r="D796" s="17"/>
      <c r="E796" s="17"/>
    </row>
    <row r="797" spans="4:5" x14ac:dyDescent="0.25">
      <c r="D797" s="17"/>
      <c r="E797" s="17"/>
    </row>
    <row r="798" spans="4:5" x14ac:dyDescent="0.25">
      <c r="D798" s="17"/>
      <c r="E798" s="17"/>
    </row>
    <row r="799" spans="4:5" x14ac:dyDescent="0.25">
      <c r="D799" s="17"/>
      <c r="E799" s="17"/>
    </row>
    <row r="800" spans="4:5" x14ac:dyDescent="0.25">
      <c r="D800" s="17"/>
      <c r="E800" s="17"/>
    </row>
    <row r="801" spans="4:5" x14ac:dyDescent="0.25">
      <c r="D801" s="17"/>
      <c r="E801" s="17"/>
    </row>
    <row r="802" spans="4:5" x14ac:dyDescent="0.25">
      <c r="D802" s="17"/>
      <c r="E802" s="17"/>
    </row>
    <row r="803" spans="4:5" x14ac:dyDescent="0.25">
      <c r="D803" s="17"/>
      <c r="E803" s="17"/>
    </row>
    <row r="804" spans="4:5" x14ac:dyDescent="0.25">
      <c r="D804" s="17"/>
      <c r="E804" s="17"/>
    </row>
    <row r="805" spans="4:5" x14ac:dyDescent="0.25">
      <c r="D805" s="17"/>
      <c r="E805" s="17"/>
    </row>
    <row r="806" spans="4:5" x14ac:dyDescent="0.25">
      <c r="D806" s="17"/>
      <c r="E806" s="17"/>
    </row>
    <row r="807" spans="4:5" x14ac:dyDescent="0.25">
      <c r="D807" s="17"/>
      <c r="E807" s="17"/>
    </row>
    <row r="808" spans="4:5" x14ac:dyDescent="0.25">
      <c r="D808" s="17"/>
      <c r="E808" s="17"/>
    </row>
    <row r="809" spans="4:5" x14ac:dyDescent="0.25">
      <c r="D809" s="17"/>
      <c r="E809" s="17"/>
    </row>
    <row r="810" spans="4:5" x14ac:dyDescent="0.25">
      <c r="D810" s="17"/>
      <c r="E810" s="17"/>
    </row>
    <row r="811" spans="4:5" x14ac:dyDescent="0.25">
      <c r="D811" s="17"/>
      <c r="E811" s="17"/>
    </row>
    <row r="812" spans="4:5" x14ac:dyDescent="0.25">
      <c r="D812" s="17"/>
      <c r="E812" s="17"/>
    </row>
    <row r="813" spans="4:5" x14ac:dyDescent="0.25">
      <c r="D813" s="17"/>
      <c r="E813" s="17"/>
    </row>
    <row r="814" spans="4:5" x14ac:dyDescent="0.25">
      <c r="D814" s="17"/>
      <c r="E814" s="17"/>
    </row>
    <row r="815" spans="4:5" x14ac:dyDescent="0.25">
      <c r="D815" s="17"/>
      <c r="E815" s="17"/>
    </row>
    <row r="816" spans="4:5" x14ac:dyDescent="0.25">
      <c r="D816" s="17"/>
      <c r="E816" s="17"/>
    </row>
    <row r="817" spans="4:5" x14ac:dyDescent="0.25">
      <c r="D817" s="17"/>
      <c r="E817" s="17"/>
    </row>
    <row r="818" spans="4:5" x14ac:dyDescent="0.25">
      <c r="D818" s="17"/>
      <c r="E818" s="17"/>
    </row>
    <row r="819" spans="4:5" x14ac:dyDescent="0.25">
      <c r="D819" s="17"/>
      <c r="E819" s="17"/>
    </row>
    <row r="820" spans="4:5" x14ac:dyDescent="0.25">
      <c r="D820" s="17"/>
      <c r="E820" s="17"/>
    </row>
    <row r="821" spans="4:5" x14ac:dyDescent="0.25">
      <c r="D821" s="17"/>
      <c r="E821" s="17"/>
    </row>
    <row r="822" spans="4:5" x14ac:dyDescent="0.25">
      <c r="D822" s="17"/>
      <c r="E822" s="17"/>
    </row>
    <row r="823" spans="4:5" x14ac:dyDescent="0.25">
      <c r="D823" s="17"/>
      <c r="E823" s="17"/>
    </row>
    <row r="824" spans="4:5" x14ac:dyDescent="0.25">
      <c r="D824" s="17"/>
      <c r="E824" s="17"/>
    </row>
    <row r="825" spans="4:5" x14ac:dyDescent="0.25">
      <c r="D825" s="17"/>
      <c r="E825" s="17"/>
    </row>
    <row r="826" spans="4:5" x14ac:dyDescent="0.25">
      <c r="D826" s="17"/>
      <c r="E826" s="17"/>
    </row>
    <row r="827" spans="4:5" x14ac:dyDescent="0.25">
      <c r="D827" s="17"/>
      <c r="E827" s="17"/>
    </row>
    <row r="828" spans="4:5" x14ac:dyDescent="0.25">
      <c r="D828" s="17"/>
      <c r="E828" s="17"/>
    </row>
    <row r="829" spans="4:5" x14ac:dyDescent="0.25">
      <c r="D829" s="17"/>
      <c r="E829" s="17"/>
    </row>
    <row r="830" spans="4:5" x14ac:dyDescent="0.25">
      <c r="D830" s="17"/>
      <c r="E830" s="17"/>
    </row>
    <row r="831" spans="4:5" x14ac:dyDescent="0.25">
      <c r="D831" s="17"/>
      <c r="E831" s="17"/>
    </row>
    <row r="832" spans="4:5" x14ac:dyDescent="0.25">
      <c r="D832" s="17"/>
      <c r="E832" s="17"/>
    </row>
    <row r="833" spans="4:5" x14ac:dyDescent="0.25">
      <c r="D833" s="17"/>
      <c r="E833" s="17"/>
    </row>
    <row r="834" spans="4:5" x14ac:dyDescent="0.25">
      <c r="D834" s="17"/>
      <c r="E834" s="17"/>
    </row>
    <row r="835" spans="4:5" x14ac:dyDescent="0.25">
      <c r="D835" s="17"/>
      <c r="E835" s="17"/>
    </row>
    <row r="836" spans="4:5" x14ac:dyDescent="0.25">
      <c r="D836" s="17"/>
      <c r="E836" s="17"/>
    </row>
    <row r="837" spans="4:5" x14ac:dyDescent="0.25">
      <c r="D837" s="17"/>
      <c r="E837" s="17"/>
    </row>
    <row r="838" spans="4:5" x14ac:dyDescent="0.25">
      <c r="D838" s="17"/>
      <c r="E838" s="17"/>
    </row>
    <row r="839" spans="4:5" x14ac:dyDescent="0.25">
      <c r="D839" s="17"/>
      <c r="E839" s="17"/>
    </row>
    <row r="840" spans="4:5" x14ac:dyDescent="0.25">
      <c r="D840" s="17"/>
      <c r="E840" s="17"/>
    </row>
    <row r="841" spans="4:5" x14ac:dyDescent="0.25">
      <c r="D841" s="17"/>
      <c r="E841" s="17"/>
    </row>
    <row r="842" spans="4:5" x14ac:dyDescent="0.25">
      <c r="D842" s="17"/>
      <c r="E842" s="17"/>
    </row>
    <row r="843" spans="4:5" x14ac:dyDescent="0.25">
      <c r="D843" s="17"/>
      <c r="E843" s="17"/>
    </row>
    <row r="844" spans="4:5" x14ac:dyDescent="0.25">
      <c r="D844" s="17"/>
      <c r="E844" s="17"/>
    </row>
    <row r="845" spans="4:5" x14ac:dyDescent="0.25">
      <c r="D845" s="17"/>
      <c r="E845" s="17"/>
    </row>
    <row r="846" spans="4:5" x14ac:dyDescent="0.25">
      <c r="D846" s="17"/>
      <c r="E846" s="17"/>
    </row>
    <row r="847" spans="4:5" x14ac:dyDescent="0.25">
      <c r="D847" s="17"/>
      <c r="E847" s="17"/>
    </row>
    <row r="848" spans="4:5" x14ac:dyDescent="0.25">
      <c r="D848" s="17"/>
      <c r="E848" s="17"/>
    </row>
    <row r="849" spans="4:5" x14ac:dyDescent="0.25">
      <c r="D849" s="17"/>
      <c r="E849" s="17"/>
    </row>
    <row r="850" spans="4:5" x14ac:dyDescent="0.25">
      <c r="D850" s="17"/>
      <c r="E850" s="17"/>
    </row>
    <row r="851" spans="4:5" x14ac:dyDescent="0.25">
      <c r="D851" s="17"/>
      <c r="E851" s="17"/>
    </row>
    <row r="852" spans="4:5" x14ac:dyDescent="0.25">
      <c r="D852" s="17"/>
      <c r="E852" s="17"/>
    </row>
    <row r="853" spans="4:5" x14ac:dyDescent="0.25">
      <c r="D853" s="17"/>
      <c r="E853" s="17"/>
    </row>
    <row r="854" spans="4:5" x14ac:dyDescent="0.25">
      <c r="D854" s="17"/>
      <c r="E854" s="17"/>
    </row>
    <row r="855" spans="4:5" x14ac:dyDescent="0.25">
      <c r="D855" s="17"/>
      <c r="E855" s="17"/>
    </row>
    <row r="856" spans="4:5" x14ac:dyDescent="0.25">
      <c r="D856" s="17"/>
      <c r="E856" s="17"/>
    </row>
    <row r="857" spans="4:5" x14ac:dyDescent="0.25">
      <c r="D857" s="17"/>
      <c r="E857" s="17"/>
    </row>
    <row r="858" spans="4:5" x14ac:dyDescent="0.25">
      <c r="D858" s="17"/>
      <c r="E858" s="17"/>
    </row>
    <row r="859" spans="4:5" x14ac:dyDescent="0.25">
      <c r="D859" s="17"/>
      <c r="E859" s="17"/>
    </row>
    <row r="860" spans="4:5" x14ac:dyDescent="0.25">
      <c r="D860" s="17"/>
      <c r="E860" s="17"/>
    </row>
    <row r="861" spans="4:5" x14ac:dyDescent="0.25">
      <c r="D861" s="17"/>
      <c r="E861" s="17"/>
    </row>
    <row r="862" spans="4:5" x14ac:dyDescent="0.25">
      <c r="D862" s="17"/>
      <c r="E862" s="17"/>
    </row>
    <row r="863" spans="4:5" x14ac:dyDescent="0.25">
      <c r="D863" s="17"/>
      <c r="E863" s="17"/>
    </row>
    <row r="864" spans="4:5" x14ac:dyDescent="0.25">
      <c r="D864" s="17"/>
      <c r="E864" s="17"/>
    </row>
    <row r="865" spans="4:5" x14ac:dyDescent="0.25">
      <c r="D865" s="17"/>
      <c r="E865" s="17"/>
    </row>
    <row r="866" spans="4:5" x14ac:dyDescent="0.25">
      <c r="D866" s="17"/>
      <c r="E866" s="17"/>
    </row>
    <row r="867" spans="4:5" x14ac:dyDescent="0.25">
      <c r="D867" s="17"/>
      <c r="E867" s="17"/>
    </row>
    <row r="868" spans="4:5" x14ac:dyDescent="0.25">
      <c r="D868" s="17"/>
      <c r="E868" s="17"/>
    </row>
    <row r="869" spans="4:5" x14ac:dyDescent="0.25">
      <c r="D869" s="17"/>
      <c r="E869" s="17"/>
    </row>
    <row r="870" spans="4:5" x14ac:dyDescent="0.25">
      <c r="D870" s="17"/>
      <c r="E870" s="17"/>
    </row>
    <row r="871" spans="4:5" x14ac:dyDescent="0.25">
      <c r="D871" s="17"/>
      <c r="E871" s="17"/>
    </row>
    <row r="872" spans="4:5" x14ac:dyDescent="0.25">
      <c r="D872" s="17"/>
      <c r="E872" s="17"/>
    </row>
    <row r="873" spans="4:5" x14ac:dyDescent="0.25">
      <c r="D873" s="17"/>
      <c r="E873" s="17"/>
    </row>
    <row r="874" spans="4:5" x14ac:dyDescent="0.25">
      <c r="D874" s="17"/>
      <c r="E874" s="17"/>
    </row>
    <row r="875" spans="4:5" x14ac:dyDescent="0.25">
      <c r="D875" s="17"/>
      <c r="E875" s="17"/>
    </row>
    <row r="876" spans="4:5" x14ac:dyDescent="0.25">
      <c r="D876" s="17"/>
      <c r="E876" s="17"/>
    </row>
    <row r="877" spans="4:5" x14ac:dyDescent="0.25">
      <c r="D877" s="17"/>
      <c r="E877" s="17"/>
    </row>
    <row r="878" spans="4:5" x14ac:dyDescent="0.25">
      <c r="D878" s="17"/>
      <c r="E878" s="17"/>
    </row>
    <row r="879" spans="4:5" x14ac:dyDescent="0.25">
      <c r="D879" s="17"/>
      <c r="E879" s="17"/>
    </row>
    <row r="880" spans="4:5" x14ac:dyDescent="0.25">
      <c r="D880" s="17"/>
      <c r="E880" s="17"/>
    </row>
    <row r="881" spans="4:5" x14ac:dyDescent="0.25">
      <c r="D881" s="17"/>
      <c r="E881" s="17"/>
    </row>
    <row r="882" spans="4:5" x14ac:dyDescent="0.25">
      <c r="D882" s="17"/>
      <c r="E882" s="17"/>
    </row>
    <row r="883" spans="4:5" x14ac:dyDescent="0.25">
      <c r="D883" s="17"/>
      <c r="E883" s="17"/>
    </row>
    <row r="884" spans="4:5" x14ac:dyDescent="0.25">
      <c r="D884" s="17"/>
      <c r="E884" s="17"/>
    </row>
    <row r="885" spans="4:5" x14ac:dyDescent="0.25">
      <c r="D885" s="17"/>
      <c r="E885" s="17"/>
    </row>
    <row r="886" spans="4:5" x14ac:dyDescent="0.25">
      <c r="D886" s="17"/>
      <c r="E886" s="17"/>
    </row>
    <row r="887" spans="4:5" x14ac:dyDescent="0.25">
      <c r="D887" s="17"/>
      <c r="E887" s="17"/>
    </row>
    <row r="888" spans="4:5" x14ac:dyDescent="0.25">
      <c r="D888" s="17"/>
      <c r="E888" s="17"/>
    </row>
    <row r="889" spans="4:5" x14ac:dyDescent="0.25">
      <c r="D889" s="17"/>
      <c r="E889" s="17"/>
    </row>
    <row r="890" spans="4:5" x14ac:dyDescent="0.25">
      <c r="D890" s="17"/>
      <c r="E890" s="17"/>
    </row>
    <row r="891" spans="4:5" x14ac:dyDescent="0.25">
      <c r="D891" s="17"/>
      <c r="E891" s="17"/>
    </row>
    <row r="892" spans="4:5" x14ac:dyDescent="0.25">
      <c r="D892" s="17"/>
      <c r="E892" s="17"/>
    </row>
    <row r="893" spans="4:5" x14ac:dyDescent="0.25">
      <c r="D893" s="17"/>
      <c r="E893" s="17"/>
    </row>
    <row r="894" spans="4:5" x14ac:dyDescent="0.25">
      <c r="D894" s="17"/>
      <c r="E894" s="17"/>
    </row>
    <row r="895" spans="4:5" x14ac:dyDescent="0.25">
      <c r="D895" s="17"/>
      <c r="E895" s="17"/>
    </row>
    <row r="896" spans="4:5" x14ac:dyDescent="0.25">
      <c r="D896" s="17"/>
      <c r="E896" s="17"/>
    </row>
    <row r="897" spans="4:5" x14ac:dyDescent="0.25">
      <c r="D897" s="17"/>
      <c r="E897" s="17"/>
    </row>
    <row r="898" spans="4:5" x14ac:dyDescent="0.25">
      <c r="D898" s="17"/>
      <c r="E898" s="17"/>
    </row>
    <row r="899" spans="4:5" x14ac:dyDescent="0.25">
      <c r="D899" s="17"/>
      <c r="E899" s="17"/>
    </row>
    <row r="900" spans="4:5" x14ac:dyDescent="0.25">
      <c r="D900" s="17"/>
      <c r="E900" s="17"/>
    </row>
    <row r="901" spans="4:5" x14ac:dyDescent="0.25">
      <c r="D901" s="17"/>
      <c r="E901" s="17"/>
    </row>
    <row r="902" spans="4:5" x14ac:dyDescent="0.25">
      <c r="D902" s="17"/>
      <c r="E902" s="17"/>
    </row>
    <row r="903" spans="4:5" x14ac:dyDescent="0.25">
      <c r="D903" s="17"/>
      <c r="E903" s="17"/>
    </row>
    <row r="904" spans="4:5" x14ac:dyDescent="0.25">
      <c r="D904" s="17"/>
      <c r="E904" s="17"/>
    </row>
    <row r="905" spans="4:5" x14ac:dyDescent="0.25">
      <c r="D905" s="17"/>
      <c r="E905" s="17"/>
    </row>
    <row r="906" spans="4:5" x14ac:dyDescent="0.25">
      <c r="D906" s="17"/>
      <c r="E906" s="17"/>
    </row>
    <row r="907" spans="4:5" x14ac:dyDescent="0.25">
      <c r="D907" s="17"/>
      <c r="E907" s="17"/>
    </row>
    <row r="908" spans="4:5" x14ac:dyDescent="0.25">
      <c r="D908" s="17"/>
      <c r="E908" s="17"/>
    </row>
    <row r="909" spans="4:5" x14ac:dyDescent="0.25">
      <c r="D909" s="17"/>
      <c r="E909" s="17"/>
    </row>
    <row r="910" spans="4:5" x14ac:dyDescent="0.25">
      <c r="D910" s="17"/>
      <c r="E910" s="17"/>
    </row>
    <row r="911" spans="4:5" x14ac:dyDescent="0.25">
      <c r="D911" s="17"/>
      <c r="E911" s="17"/>
    </row>
    <row r="912" spans="4:5" x14ac:dyDescent="0.25">
      <c r="D912" s="17"/>
      <c r="E912" s="17"/>
    </row>
    <row r="913" spans="4:5" x14ac:dyDescent="0.25">
      <c r="D913" s="17"/>
      <c r="E913" s="17"/>
    </row>
    <row r="914" spans="4:5" x14ac:dyDescent="0.25">
      <c r="D914" s="17"/>
      <c r="E914" s="17"/>
    </row>
    <row r="915" spans="4:5" x14ac:dyDescent="0.25">
      <c r="D915" s="17"/>
      <c r="E915" s="17"/>
    </row>
    <row r="916" spans="4:5" x14ac:dyDescent="0.25">
      <c r="D916" s="17"/>
      <c r="E916" s="17"/>
    </row>
    <row r="917" spans="4:5" x14ac:dyDescent="0.25">
      <c r="D917" s="17"/>
      <c r="E917" s="17"/>
    </row>
    <row r="918" spans="4:5" x14ac:dyDescent="0.25">
      <c r="D918" s="17"/>
      <c r="E918" s="17"/>
    </row>
    <row r="919" spans="4:5" x14ac:dyDescent="0.25">
      <c r="D919" s="17"/>
      <c r="E919" s="17"/>
    </row>
    <row r="920" spans="4:5" x14ac:dyDescent="0.25">
      <c r="D920" s="17"/>
      <c r="E920" s="17"/>
    </row>
    <row r="921" spans="4:5" x14ac:dyDescent="0.25">
      <c r="D921" s="17"/>
      <c r="E921" s="17"/>
    </row>
    <row r="922" spans="4:5" x14ac:dyDescent="0.25">
      <c r="D922" s="17"/>
      <c r="E922" s="17"/>
    </row>
    <row r="923" spans="4:5" x14ac:dyDescent="0.25">
      <c r="D923" s="17"/>
      <c r="E923" s="17"/>
    </row>
    <row r="924" spans="4:5" x14ac:dyDescent="0.25">
      <c r="D924" s="17"/>
      <c r="E924" s="17"/>
    </row>
    <row r="925" spans="4:5" x14ac:dyDescent="0.25">
      <c r="D925" s="17"/>
      <c r="E925" s="17"/>
    </row>
    <row r="926" spans="4:5" x14ac:dyDescent="0.25">
      <c r="D926" s="17"/>
      <c r="E926" s="17"/>
    </row>
    <row r="927" spans="4:5" x14ac:dyDescent="0.25">
      <c r="D927" s="17"/>
      <c r="E927" s="17"/>
    </row>
    <row r="928" spans="4:5" x14ac:dyDescent="0.25">
      <c r="D928" s="17"/>
      <c r="E928" s="17"/>
    </row>
    <row r="929" spans="4:5" x14ac:dyDescent="0.25">
      <c r="D929" s="17"/>
      <c r="E929" s="17"/>
    </row>
    <row r="930" spans="4:5" x14ac:dyDescent="0.25">
      <c r="D930" s="17"/>
      <c r="E930" s="17"/>
    </row>
    <row r="931" spans="4:5" x14ac:dyDescent="0.25">
      <c r="D931" s="17"/>
      <c r="E931" s="17"/>
    </row>
    <row r="932" spans="4:5" x14ac:dyDescent="0.25">
      <c r="D932" s="17"/>
      <c r="E932" s="17"/>
    </row>
    <row r="933" spans="4:5" x14ac:dyDescent="0.25">
      <c r="D933" s="17"/>
      <c r="E933" s="17"/>
    </row>
    <row r="934" spans="4:5" x14ac:dyDescent="0.25">
      <c r="D934" s="17"/>
      <c r="E934" s="17"/>
    </row>
    <row r="935" spans="4:5" x14ac:dyDescent="0.25">
      <c r="D935" s="17"/>
      <c r="E935" s="17"/>
    </row>
    <row r="936" spans="4:5" x14ac:dyDescent="0.25">
      <c r="D936" s="17"/>
      <c r="E936" s="17"/>
    </row>
    <row r="937" spans="4:5" x14ac:dyDescent="0.25">
      <c r="D937" s="17"/>
      <c r="E937" s="17"/>
    </row>
    <row r="938" spans="4:5" x14ac:dyDescent="0.25">
      <c r="D938" s="17"/>
      <c r="E938" s="17"/>
    </row>
    <row r="939" spans="4:5" x14ac:dyDescent="0.25">
      <c r="D939" s="17"/>
      <c r="E939" s="17"/>
    </row>
    <row r="940" spans="4:5" x14ac:dyDescent="0.25">
      <c r="D940" s="17"/>
      <c r="E940" s="17"/>
    </row>
    <row r="941" spans="4:5" x14ac:dyDescent="0.25">
      <c r="D941" s="17"/>
      <c r="E941" s="17"/>
    </row>
    <row r="942" spans="4:5" x14ac:dyDescent="0.25">
      <c r="D942" s="17"/>
      <c r="E942" s="17"/>
    </row>
    <row r="943" spans="4:5" x14ac:dyDescent="0.25">
      <c r="D943" s="17"/>
      <c r="E943" s="17"/>
    </row>
    <row r="944" spans="4:5" x14ac:dyDescent="0.25">
      <c r="D944" s="17"/>
      <c r="E944" s="17"/>
    </row>
    <row r="945" spans="4:5" x14ac:dyDescent="0.25">
      <c r="D945" s="17"/>
      <c r="E945" s="17"/>
    </row>
    <row r="946" spans="4:5" x14ac:dyDescent="0.25">
      <c r="D946" s="17"/>
      <c r="E946" s="17"/>
    </row>
    <row r="947" spans="4:5" x14ac:dyDescent="0.25">
      <c r="D947" s="17"/>
      <c r="E947" s="17"/>
    </row>
    <row r="948" spans="4:5" x14ac:dyDescent="0.25">
      <c r="D948" s="17"/>
      <c r="E948" s="17"/>
    </row>
    <row r="949" spans="4:5" x14ac:dyDescent="0.25">
      <c r="D949" s="17"/>
      <c r="E949" s="17"/>
    </row>
    <row r="950" spans="4:5" x14ac:dyDescent="0.25">
      <c r="D950" s="17"/>
      <c r="E950" s="17"/>
    </row>
    <row r="951" spans="4:5" x14ac:dyDescent="0.25">
      <c r="D951" s="17"/>
      <c r="E951" s="17"/>
    </row>
    <row r="952" spans="4:5" x14ac:dyDescent="0.25">
      <c r="D952" s="17"/>
      <c r="E952" s="17"/>
    </row>
    <row r="953" spans="4:5" x14ac:dyDescent="0.25">
      <c r="D953" s="17"/>
      <c r="E953" s="17"/>
    </row>
    <row r="954" spans="4:5" x14ac:dyDescent="0.25">
      <c r="D954" s="17"/>
      <c r="E954" s="17"/>
    </row>
    <row r="955" spans="4:5" x14ac:dyDescent="0.25">
      <c r="D955" s="17"/>
      <c r="E955" s="17"/>
    </row>
    <row r="956" spans="4:5" x14ac:dyDescent="0.25">
      <c r="D956" s="17"/>
      <c r="E956" s="17"/>
    </row>
    <row r="957" spans="4:5" x14ac:dyDescent="0.25">
      <c r="D957" s="17"/>
      <c r="E957" s="17"/>
    </row>
    <row r="958" spans="4:5" x14ac:dyDescent="0.25">
      <c r="D958" s="17"/>
      <c r="E958" s="17"/>
    </row>
    <row r="959" spans="4:5" x14ac:dyDescent="0.25">
      <c r="D959" s="17"/>
      <c r="E959" s="17"/>
    </row>
    <row r="960" spans="4:5" x14ac:dyDescent="0.25">
      <c r="D960" s="17"/>
      <c r="E960" s="17"/>
    </row>
    <row r="961" spans="4:5" x14ac:dyDescent="0.25">
      <c r="D961" s="17"/>
      <c r="E961" s="17"/>
    </row>
    <row r="962" spans="4:5" x14ac:dyDescent="0.25">
      <c r="D962" s="17"/>
      <c r="E962" s="17"/>
    </row>
    <row r="963" spans="4:5" x14ac:dyDescent="0.25">
      <c r="D963" s="17"/>
      <c r="E963" s="17"/>
    </row>
    <row r="964" spans="4:5" x14ac:dyDescent="0.25">
      <c r="D964" s="17"/>
      <c r="E964" s="17"/>
    </row>
    <row r="965" spans="4:5" x14ac:dyDescent="0.25">
      <c r="D965" s="17"/>
      <c r="E965" s="17"/>
    </row>
    <row r="966" spans="4:5" x14ac:dyDescent="0.25">
      <c r="D966" s="17"/>
      <c r="E966" s="17"/>
    </row>
    <row r="967" spans="4:5" x14ac:dyDescent="0.25">
      <c r="D967" s="17"/>
      <c r="E967" s="17"/>
    </row>
    <row r="968" spans="4:5" x14ac:dyDescent="0.25">
      <c r="D968" s="17"/>
      <c r="E968" s="17"/>
    </row>
    <row r="969" spans="4:5" x14ac:dyDescent="0.25">
      <c r="D969" s="17"/>
      <c r="E969" s="17"/>
    </row>
    <row r="970" spans="4:5" x14ac:dyDescent="0.25">
      <c r="D970" s="17"/>
      <c r="E970" s="17"/>
    </row>
    <row r="971" spans="4:5" x14ac:dyDescent="0.25">
      <c r="D971" s="17"/>
      <c r="E971" s="17"/>
    </row>
    <row r="972" spans="4:5" x14ac:dyDescent="0.25">
      <c r="D972" s="17"/>
      <c r="E972" s="17"/>
    </row>
    <row r="973" spans="4:5" x14ac:dyDescent="0.25">
      <c r="D973" s="17"/>
      <c r="E973" s="17"/>
    </row>
    <row r="974" spans="4:5" x14ac:dyDescent="0.25">
      <c r="D974" s="17"/>
      <c r="E974" s="17"/>
    </row>
    <row r="975" spans="4:5" x14ac:dyDescent="0.25">
      <c r="D975" s="17"/>
      <c r="E975" s="17"/>
    </row>
    <row r="976" spans="4:5" x14ac:dyDescent="0.25">
      <c r="D976" s="17"/>
      <c r="E976" s="17"/>
    </row>
    <row r="977" spans="4:5" x14ac:dyDescent="0.25">
      <c r="D977" s="17"/>
      <c r="E977" s="17"/>
    </row>
    <row r="978" spans="4:5" x14ac:dyDescent="0.25">
      <c r="D978" s="17"/>
      <c r="E978" s="17"/>
    </row>
    <row r="979" spans="4:5" x14ac:dyDescent="0.25">
      <c r="D979" s="17"/>
      <c r="E979" s="17"/>
    </row>
    <row r="980" spans="4:5" x14ac:dyDescent="0.25">
      <c r="D980" s="17"/>
      <c r="E980" s="17"/>
    </row>
    <row r="981" spans="4:5" x14ac:dyDescent="0.25">
      <c r="D981" s="17"/>
      <c r="E981" s="17"/>
    </row>
    <row r="982" spans="4:5" x14ac:dyDescent="0.25">
      <c r="D982" s="17"/>
      <c r="E982" s="17"/>
    </row>
    <row r="983" spans="4:5" x14ac:dyDescent="0.25">
      <c r="D983" s="17"/>
      <c r="E983" s="17"/>
    </row>
    <row r="984" spans="4:5" x14ac:dyDescent="0.25">
      <c r="D984" s="17"/>
      <c r="E984" s="17"/>
    </row>
    <row r="985" spans="4:5" x14ac:dyDescent="0.25">
      <c r="D985" s="17"/>
      <c r="E985" s="17"/>
    </row>
    <row r="986" spans="4:5" x14ac:dyDescent="0.25">
      <c r="D986" s="17"/>
      <c r="E986" s="17"/>
    </row>
    <row r="987" spans="4:5" x14ac:dyDescent="0.25">
      <c r="D987" s="17"/>
      <c r="E987" s="17"/>
    </row>
    <row r="988" spans="4:5" x14ac:dyDescent="0.25">
      <c r="D988" s="17"/>
      <c r="E988" s="17"/>
    </row>
    <row r="989" spans="4:5" x14ac:dyDescent="0.25">
      <c r="D989" s="17"/>
      <c r="E989" s="17"/>
    </row>
    <row r="990" spans="4:5" x14ac:dyDescent="0.25">
      <c r="D990" s="17"/>
      <c r="E990" s="17"/>
    </row>
    <row r="991" spans="4:5" x14ac:dyDescent="0.25">
      <c r="D991" s="17"/>
      <c r="E991" s="17"/>
    </row>
    <row r="992" spans="4:5" x14ac:dyDescent="0.25">
      <c r="D992" s="17"/>
      <c r="E992" s="17"/>
    </row>
    <row r="993" spans="4:5" x14ac:dyDescent="0.25">
      <c r="D993" s="17"/>
      <c r="E993" s="17"/>
    </row>
    <row r="994" spans="4:5" x14ac:dyDescent="0.25">
      <c r="D994" s="17"/>
      <c r="E994" s="17"/>
    </row>
    <row r="995" spans="4:5" x14ac:dyDescent="0.25">
      <c r="D995" s="17"/>
      <c r="E995" s="17"/>
    </row>
    <row r="996" spans="4:5" x14ac:dyDescent="0.25">
      <c r="D996" s="17"/>
      <c r="E996" s="17"/>
    </row>
    <row r="997" spans="4:5" x14ac:dyDescent="0.25">
      <c r="D997" s="17"/>
      <c r="E997" s="17"/>
    </row>
    <row r="998" spans="4:5" x14ac:dyDescent="0.25">
      <c r="D998" s="17"/>
      <c r="E998" s="17"/>
    </row>
    <row r="999" spans="4:5" x14ac:dyDescent="0.25">
      <c r="D999" s="17"/>
      <c r="E999" s="17"/>
    </row>
    <row r="1000" spans="4:5" x14ac:dyDescent="0.25">
      <c r="D1000" s="17"/>
      <c r="E1000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Benthic cover</vt:lpstr>
      <vt:lpstr>Coral health site</vt:lpstr>
      <vt:lpstr>Bleaching recovery</vt:lpstr>
      <vt:lpstr>Chlorophyll a</vt:lpstr>
      <vt:lpstr>Symbiont counts</vt:lpstr>
      <vt:lpstr>Cell degradation</vt:lpstr>
    </vt:vector>
  </TitlesOfParts>
  <Company>Curtin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Browne</dc:creator>
  <cp:lastModifiedBy>Nicola Browne</cp:lastModifiedBy>
  <dcterms:created xsi:type="dcterms:W3CDTF">2018-10-10T04:02:35Z</dcterms:created>
  <dcterms:modified xsi:type="dcterms:W3CDTF">2018-10-11T04:21:58Z</dcterms:modified>
</cp:coreProperties>
</file>