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0" yWindow="0" windowWidth="25600" windowHeight="19020" tabRatio="500"/>
  </bookViews>
  <sheets>
    <sheet name="Recovery (VC) - Mitotic Index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K4" i="1"/>
  <c r="R4" i="1"/>
  <c r="D5" i="1"/>
  <c r="D6" i="1"/>
  <c r="D7" i="1"/>
  <c r="D8" i="1"/>
  <c r="D9" i="1"/>
  <c r="F5" i="1"/>
  <c r="K5" i="1"/>
  <c r="K6" i="1"/>
  <c r="K7" i="1"/>
  <c r="K8" i="1"/>
  <c r="K9" i="1"/>
  <c r="M5" i="1"/>
  <c r="R5" i="1"/>
  <c r="R6" i="1"/>
  <c r="R7" i="1"/>
  <c r="R8" i="1"/>
  <c r="R9" i="1"/>
  <c r="T5" i="1"/>
  <c r="F6" i="1"/>
  <c r="M6" i="1"/>
  <c r="T6" i="1"/>
  <c r="D16" i="1"/>
  <c r="K16" i="1"/>
  <c r="R16" i="1"/>
  <c r="D17" i="1"/>
  <c r="D18" i="1"/>
  <c r="D19" i="1"/>
  <c r="D20" i="1"/>
  <c r="D21" i="1"/>
  <c r="F17" i="1"/>
  <c r="K17" i="1"/>
  <c r="K18" i="1"/>
  <c r="K19" i="1"/>
  <c r="K20" i="1"/>
  <c r="K21" i="1"/>
  <c r="M17" i="1"/>
  <c r="R17" i="1"/>
  <c r="R18" i="1"/>
  <c r="R19" i="1"/>
  <c r="R20" i="1"/>
  <c r="R21" i="1"/>
  <c r="T17" i="1"/>
  <c r="F18" i="1"/>
  <c r="M18" i="1"/>
  <c r="T18" i="1"/>
  <c r="D28" i="1"/>
  <c r="K28" i="1"/>
  <c r="R28" i="1"/>
  <c r="D29" i="1"/>
  <c r="D30" i="1"/>
  <c r="D31" i="1"/>
  <c r="D32" i="1"/>
  <c r="D33" i="1"/>
  <c r="F29" i="1"/>
  <c r="K29" i="1"/>
  <c r="K30" i="1"/>
  <c r="K31" i="1"/>
  <c r="K32" i="1"/>
  <c r="K33" i="1"/>
  <c r="M29" i="1"/>
  <c r="R29" i="1"/>
  <c r="R30" i="1"/>
  <c r="R31" i="1"/>
  <c r="R32" i="1"/>
  <c r="R33" i="1"/>
  <c r="T29" i="1"/>
  <c r="F30" i="1"/>
  <c r="M30" i="1"/>
  <c r="T30" i="1"/>
  <c r="D40" i="1"/>
  <c r="K40" i="1"/>
  <c r="R40" i="1"/>
  <c r="D41" i="1"/>
  <c r="D42" i="1"/>
  <c r="D43" i="1"/>
  <c r="D44" i="1"/>
  <c r="D45" i="1"/>
  <c r="F41" i="1"/>
  <c r="K41" i="1"/>
  <c r="K42" i="1"/>
  <c r="K43" i="1"/>
  <c r="K44" i="1"/>
  <c r="K45" i="1"/>
  <c r="M41" i="1"/>
  <c r="R41" i="1"/>
  <c r="R42" i="1"/>
  <c r="R43" i="1"/>
  <c r="R44" i="1"/>
  <c r="R45" i="1"/>
  <c r="T41" i="1"/>
  <c r="F42" i="1"/>
  <c r="M42" i="1"/>
  <c r="T42" i="1"/>
  <c r="D52" i="1"/>
  <c r="K52" i="1"/>
  <c r="R52" i="1"/>
  <c r="D53" i="1"/>
  <c r="D54" i="1"/>
  <c r="D55" i="1"/>
  <c r="D56" i="1"/>
  <c r="D57" i="1"/>
  <c r="F53" i="1"/>
  <c r="K53" i="1"/>
  <c r="K54" i="1"/>
  <c r="K55" i="1"/>
  <c r="K56" i="1"/>
  <c r="K57" i="1"/>
  <c r="M53" i="1"/>
  <c r="R53" i="1"/>
  <c r="R54" i="1"/>
  <c r="R55" i="1"/>
  <c r="R56" i="1"/>
  <c r="R57" i="1"/>
  <c r="T53" i="1"/>
  <c r="F54" i="1"/>
  <c r="M54" i="1"/>
  <c r="T54" i="1"/>
  <c r="D64" i="1"/>
  <c r="K64" i="1"/>
  <c r="R64" i="1"/>
  <c r="D65" i="1"/>
  <c r="D66" i="1"/>
  <c r="D67" i="1"/>
  <c r="D68" i="1"/>
  <c r="D69" i="1"/>
  <c r="F65" i="1"/>
  <c r="K65" i="1"/>
  <c r="K66" i="1"/>
  <c r="K67" i="1"/>
  <c r="K68" i="1"/>
  <c r="K69" i="1"/>
  <c r="M65" i="1"/>
  <c r="R65" i="1"/>
  <c r="R66" i="1"/>
  <c r="R67" i="1"/>
  <c r="R68" i="1"/>
  <c r="R69" i="1"/>
  <c r="T65" i="1"/>
  <c r="F66" i="1"/>
  <c r="M66" i="1"/>
  <c r="T66" i="1"/>
</calcChain>
</file>

<file path=xl/sharedStrings.xml><?xml version="1.0" encoding="utf-8"?>
<sst xmlns="http://schemas.openxmlformats.org/spreadsheetml/2006/main" count="143" uniqueCount="15">
  <si>
    <t>p-value</t>
  </si>
  <si>
    <t>StDev</t>
  </si>
  <si>
    <t>Mitotic Index</t>
  </si>
  <si>
    <t>Mitotic</t>
  </si>
  <si>
    <t>Interphase</t>
  </si>
  <si>
    <t>GM03349</t>
  </si>
  <si>
    <t>UPCI:SCC103</t>
  </si>
  <si>
    <t>A549</t>
  </si>
  <si>
    <t>24hrs exposure; 96hrs recovery</t>
  </si>
  <si>
    <t>24hrs exposure; 72hrs recovery</t>
  </si>
  <si>
    <t>24hrs exposure; 48hrs recovery</t>
  </si>
  <si>
    <t>&lt;0.0001</t>
  </si>
  <si>
    <t>24hrs exposure; 24hrs recovery</t>
  </si>
  <si>
    <t>24hrs exposure; 0 recovery</t>
  </si>
  <si>
    <t>0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</si>
</sst>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20" workbookViewId="0">
      <selection activeCell="M67" sqref="M67"/>
    </sheetView>
  </sheetViews>
  <sheetFormatPr baseColWidth="10" defaultRowHeight="15" x14ac:dyDescent="0"/>
  <cols>
    <col min="1" max="1" width="26.83203125" style="1" bestFit="1" customWidth="1"/>
    <col min="2" max="4" width="10.83203125" style="1"/>
    <col min="5" max="5" width="10.83203125" style="2"/>
    <col min="6" max="7" width="10.83203125" style="1"/>
    <col min="8" max="8" width="26.83203125" style="1" bestFit="1" customWidth="1"/>
    <col min="9" max="11" width="10.83203125" style="1"/>
    <col min="12" max="12" width="10.83203125" style="2"/>
    <col min="13" max="14" width="10.83203125" style="1"/>
    <col min="15" max="15" width="26.83203125" style="1" bestFit="1" customWidth="1"/>
    <col min="16" max="18" width="10.83203125" style="1"/>
    <col min="19" max="19" width="10.83203125" style="2"/>
    <col min="20" max="16384" width="10.83203125" style="1"/>
  </cols>
  <sheetData>
    <row r="1" spans="1:20">
      <c r="A1" s="2" t="s">
        <v>14</v>
      </c>
      <c r="B1" s="2"/>
      <c r="C1" s="2"/>
      <c r="D1" s="2"/>
      <c r="H1" s="2" t="s">
        <v>14</v>
      </c>
      <c r="I1" s="2"/>
      <c r="J1" s="2"/>
      <c r="K1" s="2"/>
      <c r="O1" s="1" t="s">
        <v>14</v>
      </c>
    </row>
    <row r="2" spans="1:20">
      <c r="A2" s="2" t="s">
        <v>7</v>
      </c>
      <c r="B2" s="2"/>
      <c r="C2" s="2"/>
      <c r="D2" s="2"/>
      <c r="H2" s="2" t="s">
        <v>6</v>
      </c>
      <c r="I2" s="2"/>
      <c r="J2" s="2"/>
      <c r="K2" s="2"/>
      <c r="O2" s="1" t="s">
        <v>5</v>
      </c>
    </row>
    <row r="3" spans="1:20">
      <c r="A3" s="2"/>
      <c r="B3" s="2" t="s">
        <v>4</v>
      </c>
      <c r="C3" s="2" t="s">
        <v>3</v>
      </c>
      <c r="D3" s="2" t="s">
        <v>2</v>
      </c>
      <c r="H3" s="2"/>
      <c r="I3" s="2" t="s">
        <v>4</v>
      </c>
      <c r="J3" s="2" t="s">
        <v>3</v>
      </c>
      <c r="K3" s="2" t="s">
        <v>2</v>
      </c>
      <c r="P3" s="1" t="s">
        <v>4</v>
      </c>
      <c r="Q3" s="1" t="s">
        <v>3</v>
      </c>
      <c r="R3" s="1" t="s">
        <v>2</v>
      </c>
    </row>
    <row r="4" spans="1:20">
      <c r="A4" s="1">
        <v>1</v>
      </c>
      <c r="B4" s="4">
        <v>468</v>
      </c>
      <c r="C4" s="4">
        <v>24</v>
      </c>
      <c r="D4" s="4">
        <f>C4/(C4+B4)*100</f>
        <v>4.8780487804878048</v>
      </c>
      <c r="H4" s="1">
        <v>1</v>
      </c>
      <c r="I4" s="4">
        <v>485</v>
      </c>
      <c r="J4" s="4">
        <v>18</v>
      </c>
      <c r="K4" s="4">
        <f>J4/(J4+I4)*100</f>
        <v>3.5785288270377733</v>
      </c>
      <c r="O4" s="1">
        <v>1</v>
      </c>
      <c r="P4" s="4">
        <v>493</v>
      </c>
      <c r="Q4" s="4">
        <v>15</v>
      </c>
      <c r="R4" s="4">
        <f>Q4/(Q4+P4)*100</f>
        <v>2.9527559055118111</v>
      </c>
    </row>
    <row r="5" spans="1:20">
      <c r="A5" s="1">
        <v>2</v>
      </c>
      <c r="B5" s="4">
        <v>489</v>
      </c>
      <c r="C5" s="4">
        <v>24</v>
      </c>
      <c r="D5" s="4">
        <f>C5/(C5+B5)*100</f>
        <v>4.6783625730994149</v>
      </c>
      <c r="E5" s="2" t="s">
        <v>2</v>
      </c>
      <c r="F5" s="1">
        <f>AVERAGE(D4:D9)</f>
        <v>4.7522603355580468</v>
      </c>
      <c r="H5" s="1">
        <v>2</v>
      </c>
      <c r="I5" s="4">
        <v>486</v>
      </c>
      <c r="J5" s="4">
        <v>21</v>
      </c>
      <c r="K5" s="4">
        <f>J5/(J5+I5)*100</f>
        <v>4.1420118343195274</v>
      </c>
      <c r="L5" s="2" t="s">
        <v>2</v>
      </c>
      <c r="M5" s="1">
        <f>AVERAGE(K4:K9)</f>
        <v>4.4638111785331978</v>
      </c>
      <c r="O5" s="1">
        <v>2</v>
      </c>
      <c r="P5" s="4">
        <v>488</v>
      </c>
      <c r="Q5" s="4">
        <v>11</v>
      </c>
      <c r="R5" s="4">
        <f>Q5/(Q5+P5)*100</f>
        <v>2.2044088176352705</v>
      </c>
      <c r="S5" s="2" t="s">
        <v>2</v>
      </c>
      <c r="T5" s="1">
        <f>AVERAGE(R4:R9)</f>
        <v>2.4537970379530258</v>
      </c>
    </row>
    <row r="6" spans="1:20">
      <c r="A6" s="1">
        <v>3</v>
      </c>
      <c r="B6" s="4">
        <v>481</v>
      </c>
      <c r="C6" s="4">
        <v>20</v>
      </c>
      <c r="D6" s="4">
        <f>C6/(C6+B6)*100</f>
        <v>3.992015968063872</v>
      </c>
      <c r="E6" s="2" t="s">
        <v>1</v>
      </c>
      <c r="F6" s="1">
        <f>STDEV(D4:D9)</f>
        <v>0.45778787552180661</v>
      </c>
      <c r="H6" s="1">
        <v>3</v>
      </c>
      <c r="I6" s="4">
        <v>471</v>
      </c>
      <c r="J6" s="4">
        <v>30</v>
      </c>
      <c r="K6" s="4">
        <f>J6/(J6+I6)*100</f>
        <v>5.9880239520958085</v>
      </c>
      <c r="L6" s="2" t="s">
        <v>1</v>
      </c>
      <c r="M6" s="1">
        <f>STDEV(K4:K9)</f>
        <v>0.87050680274062542</v>
      </c>
      <c r="O6" s="1">
        <v>3</v>
      </c>
      <c r="P6" s="4">
        <v>484</v>
      </c>
      <c r="Q6" s="4">
        <v>10</v>
      </c>
      <c r="R6" s="4">
        <f>Q6/(Q6+P6)*100</f>
        <v>2.0242914979757085</v>
      </c>
      <c r="S6" s="2" t="s">
        <v>1</v>
      </c>
      <c r="T6" s="1">
        <f>STDEV(R4:R9)</f>
        <v>0.49944437339630193</v>
      </c>
    </row>
    <row r="7" spans="1:20">
      <c r="A7" s="1">
        <v>4</v>
      </c>
      <c r="B7" s="4">
        <v>485</v>
      </c>
      <c r="C7" s="4">
        <v>27</v>
      </c>
      <c r="D7" s="4">
        <f>C7/(C7+B7)*100</f>
        <v>5.2734375</v>
      </c>
      <c r="H7" s="1">
        <v>4</v>
      </c>
      <c r="I7" s="4">
        <v>482</v>
      </c>
      <c r="J7" s="4">
        <v>25</v>
      </c>
      <c r="K7" s="4">
        <f>J7/(J7+I7)*100</f>
        <v>4.9309664694280082</v>
      </c>
      <c r="O7" s="1">
        <v>4</v>
      </c>
      <c r="P7" s="4">
        <v>496</v>
      </c>
      <c r="Q7" s="4">
        <v>10</v>
      </c>
      <c r="R7" s="4">
        <f>Q7/(Q7+P7)*100</f>
        <v>1.9762845849802373</v>
      </c>
    </row>
    <row r="8" spans="1:20">
      <c r="A8" s="1">
        <v>5</v>
      </c>
      <c r="B8" s="4">
        <v>481</v>
      </c>
      <c r="C8" s="4">
        <v>23</v>
      </c>
      <c r="D8" s="4">
        <f>C8/(C8+B8)*100</f>
        <v>4.5634920634920633</v>
      </c>
      <c r="H8" s="1">
        <v>5</v>
      </c>
      <c r="I8" s="4">
        <v>475</v>
      </c>
      <c r="J8" s="4">
        <v>21</v>
      </c>
      <c r="K8" s="4">
        <f>J8/(J8+I8)*100</f>
        <v>4.2338709677419351</v>
      </c>
      <c r="O8" s="1">
        <v>5</v>
      </c>
      <c r="P8" s="4">
        <v>488</v>
      </c>
      <c r="Q8" s="4">
        <v>16</v>
      </c>
      <c r="R8" s="4">
        <f>Q8/(Q8+P8)*100</f>
        <v>3.1746031746031744</v>
      </c>
    </row>
    <row r="9" spans="1:20">
      <c r="A9" s="1">
        <v>6</v>
      </c>
      <c r="B9" s="4">
        <v>481</v>
      </c>
      <c r="C9" s="4">
        <v>26</v>
      </c>
      <c r="D9" s="4">
        <f>C9/(C9+B9)*100</f>
        <v>5.1282051282051277</v>
      </c>
      <c r="H9" s="1">
        <v>6</v>
      </c>
      <c r="I9" s="4">
        <v>467</v>
      </c>
      <c r="J9" s="4">
        <v>19</v>
      </c>
      <c r="K9" s="4">
        <f>J9/(J9+I9)*100</f>
        <v>3.9094650205761319</v>
      </c>
      <c r="O9" s="1">
        <v>6</v>
      </c>
      <c r="P9" s="4">
        <v>490</v>
      </c>
      <c r="Q9" s="4">
        <v>12</v>
      </c>
      <c r="R9" s="4">
        <f>Q9/(Q9+P9)*100</f>
        <v>2.3904382470119523</v>
      </c>
    </row>
    <row r="13" spans="1:20" s="2" customFormat="1">
      <c r="A13" s="2" t="s">
        <v>13</v>
      </c>
      <c r="H13" s="2" t="s">
        <v>13</v>
      </c>
      <c r="O13" s="2" t="s">
        <v>13</v>
      </c>
    </row>
    <row r="14" spans="1:20" s="2" customFormat="1">
      <c r="A14" s="2" t="s">
        <v>7</v>
      </c>
      <c r="H14" s="2" t="s">
        <v>6</v>
      </c>
      <c r="O14" s="2" t="s">
        <v>5</v>
      </c>
    </row>
    <row r="15" spans="1:20" s="2" customFormat="1">
      <c r="B15" s="2" t="s">
        <v>4</v>
      </c>
      <c r="C15" s="2" t="s">
        <v>3</v>
      </c>
      <c r="D15" s="2" t="s">
        <v>2</v>
      </c>
      <c r="I15" s="2" t="s">
        <v>4</v>
      </c>
      <c r="J15" s="2" t="s">
        <v>3</v>
      </c>
      <c r="K15" s="2" t="s">
        <v>2</v>
      </c>
      <c r="P15" s="2" t="s">
        <v>4</v>
      </c>
      <c r="Q15" s="2" t="s">
        <v>3</v>
      </c>
      <c r="R15" s="2" t="s">
        <v>2</v>
      </c>
    </row>
    <row r="16" spans="1:20">
      <c r="A16" s="1">
        <v>1</v>
      </c>
      <c r="B16" s="4">
        <v>472</v>
      </c>
      <c r="C16" s="4">
        <v>23</v>
      </c>
      <c r="D16" s="4">
        <f>C16/(C16+B16)*100</f>
        <v>4.6464646464646462</v>
      </c>
      <c r="H16" s="1">
        <v>1</v>
      </c>
      <c r="I16" s="4">
        <v>475</v>
      </c>
      <c r="J16" s="4">
        <v>22</v>
      </c>
      <c r="K16" s="4">
        <f>J16/(J16+I16)*100</f>
        <v>4.4265593561368206</v>
      </c>
      <c r="O16" s="1">
        <v>1</v>
      </c>
      <c r="P16" s="4">
        <v>471</v>
      </c>
      <c r="Q16" s="4">
        <v>28</v>
      </c>
      <c r="R16" s="4">
        <f>Q16/(Q16+P16)*100</f>
        <v>5.6112224448897798</v>
      </c>
    </row>
    <row r="17" spans="1:20">
      <c r="A17" s="1">
        <v>2</v>
      </c>
      <c r="B17" s="4">
        <v>488</v>
      </c>
      <c r="C17" s="4">
        <v>22</v>
      </c>
      <c r="D17" s="4">
        <f>C17/(C17+B17)*100</f>
        <v>4.3137254901960782</v>
      </c>
      <c r="E17" s="2" t="s">
        <v>2</v>
      </c>
      <c r="F17" s="1">
        <f>AVERAGE(D16:D21)</f>
        <v>4.4996387795807253</v>
      </c>
      <c r="H17" s="1">
        <v>2</v>
      </c>
      <c r="I17" s="4">
        <v>476</v>
      </c>
      <c r="J17" s="4">
        <v>14</v>
      </c>
      <c r="K17" s="4">
        <f>J17/(J17+I17)*100</f>
        <v>2.8571428571428572</v>
      </c>
      <c r="L17" s="2" t="s">
        <v>2</v>
      </c>
      <c r="M17" s="1">
        <f>AVERAGE(K16:K21)</f>
        <v>3.3771787276410508</v>
      </c>
      <c r="O17" s="1">
        <v>2</v>
      </c>
      <c r="P17" s="4">
        <v>470</v>
      </c>
      <c r="Q17" s="4">
        <v>31</v>
      </c>
      <c r="R17" s="4">
        <f>Q17/(Q17+P17)*100</f>
        <v>6.1876247504990021</v>
      </c>
      <c r="S17" s="2" t="s">
        <v>2</v>
      </c>
      <c r="T17" s="1">
        <f>AVERAGE(R16:R21)</f>
        <v>5.3614508077802254</v>
      </c>
    </row>
    <row r="18" spans="1:20">
      <c r="A18" s="1">
        <v>3</v>
      </c>
      <c r="B18" s="4">
        <v>472</v>
      </c>
      <c r="C18" s="4">
        <v>19</v>
      </c>
      <c r="D18" s="4">
        <f>C18/(C18+B18)*100</f>
        <v>3.8696537678207736</v>
      </c>
      <c r="E18" s="2" t="s">
        <v>1</v>
      </c>
      <c r="F18" s="1">
        <f>STDEV(D16:D21)</f>
        <v>0.50209895070018329</v>
      </c>
      <c r="H18" s="1">
        <v>3</v>
      </c>
      <c r="I18" s="4">
        <v>481</v>
      </c>
      <c r="J18" s="4">
        <v>15</v>
      </c>
      <c r="K18" s="4">
        <f>J18/(J18+I18)*100</f>
        <v>3.024193548387097</v>
      </c>
      <c r="L18" s="2" t="s">
        <v>1</v>
      </c>
      <c r="M18" s="1">
        <f>STDEV(K16:K21)</f>
        <v>0.58287262679106233</v>
      </c>
      <c r="O18" s="1">
        <v>3</v>
      </c>
      <c r="P18" s="4">
        <v>470</v>
      </c>
      <c r="Q18" s="4">
        <v>23</v>
      </c>
      <c r="R18" s="4">
        <f>Q18/(Q18+P18)*100</f>
        <v>4.6653144016227177</v>
      </c>
      <c r="S18" s="2" t="s">
        <v>1</v>
      </c>
      <c r="T18" s="1">
        <f>STDEV(R16:R21)</f>
        <v>0.9175878358910684</v>
      </c>
    </row>
    <row r="19" spans="1:20">
      <c r="A19" s="1">
        <v>4</v>
      </c>
      <c r="B19" s="4">
        <v>467</v>
      </c>
      <c r="C19" s="4">
        <v>20</v>
      </c>
      <c r="D19" s="4">
        <f>C19/(C19+B19)*100</f>
        <v>4.1067761806981515</v>
      </c>
      <c r="E19" s="2" t="s">
        <v>0</v>
      </c>
      <c r="F19" s="1">
        <v>0.3977</v>
      </c>
      <c r="H19" s="1">
        <v>4</v>
      </c>
      <c r="I19" s="4">
        <v>490</v>
      </c>
      <c r="J19" s="4">
        <v>15</v>
      </c>
      <c r="K19" s="4">
        <f>J19/(J19+I19)*100</f>
        <v>2.9702970297029703</v>
      </c>
      <c r="L19" s="2" t="s">
        <v>0</v>
      </c>
      <c r="M19" s="1">
        <v>2.9899999999999999E-2</v>
      </c>
      <c r="O19" s="1">
        <v>4</v>
      </c>
      <c r="P19" s="4">
        <v>465</v>
      </c>
      <c r="Q19" s="4">
        <v>27</v>
      </c>
      <c r="R19" s="4">
        <f>Q19/(Q19+P19)*100</f>
        <v>5.4878048780487809</v>
      </c>
      <c r="S19" s="2" t="s">
        <v>0</v>
      </c>
      <c r="T19" s="1" t="s">
        <v>11</v>
      </c>
    </row>
    <row r="20" spans="1:20">
      <c r="A20" s="1">
        <v>5</v>
      </c>
      <c r="B20" s="4">
        <v>470</v>
      </c>
      <c r="C20" s="4">
        <v>26</v>
      </c>
      <c r="D20" s="4">
        <f>C20/(C20+B20)*100</f>
        <v>5.241935483870968</v>
      </c>
      <c r="H20" s="1">
        <v>5</v>
      </c>
      <c r="I20" s="4">
        <v>487</v>
      </c>
      <c r="J20" s="4">
        <v>18</v>
      </c>
      <c r="K20" s="4">
        <f>J20/(J20+I20)*100</f>
        <v>3.564356435643564</v>
      </c>
      <c r="O20" s="1">
        <v>5</v>
      </c>
      <c r="P20" s="4">
        <v>476</v>
      </c>
      <c r="Q20" s="4">
        <v>32</v>
      </c>
      <c r="R20" s="4">
        <f>Q20/(Q20+P20)*100</f>
        <v>6.2992125984251963</v>
      </c>
    </row>
    <row r="21" spans="1:20">
      <c r="A21" s="1">
        <v>6</v>
      </c>
      <c r="B21" s="4">
        <v>474</v>
      </c>
      <c r="C21" s="4">
        <v>24</v>
      </c>
      <c r="D21" s="4">
        <f>C21/(C21+B21)*100</f>
        <v>4.8192771084337354</v>
      </c>
      <c r="H21" s="1">
        <v>6</v>
      </c>
      <c r="I21" s="4">
        <v>480</v>
      </c>
      <c r="J21" s="4">
        <v>17</v>
      </c>
      <c r="K21" s="4">
        <f>J21/(J21+I21)*100</f>
        <v>3.4205231388329982</v>
      </c>
      <c r="O21" s="1">
        <v>6</v>
      </c>
      <c r="P21" s="4">
        <v>466</v>
      </c>
      <c r="Q21" s="4">
        <v>19</v>
      </c>
      <c r="R21" s="4">
        <f>Q21/(Q21+P21)*100</f>
        <v>3.9175257731958761</v>
      </c>
    </row>
    <row r="25" spans="1:20" s="2" customFormat="1">
      <c r="A25" s="2" t="s">
        <v>12</v>
      </c>
      <c r="H25" s="2" t="s">
        <v>12</v>
      </c>
      <c r="O25" s="2" t="s">
        <v>12</v>
      </c>
    </row>
    <row r="26" spans="1:20" s="2" customFormat="1">
      <c r="A26" s="2" t="s">
        <v>7</v>
      </c>
      <c r="H26" s="2" t="s">
        <v>6</v>
      </c>
      <c r="O26" s="2" t="s">
        <v>5</v>
      </c>
    </row>
    <row r="27" spans="1:20" s="2" customFormat="1">
      <c r="B27" s="2" t="s">
        <v>4</v>
      </c>
      <c r="C27" s="2" t="s">
        <v>3</v>
      </c>
      <c r="D27" s="2" t="s">
        <v>2</v>
      </c>
      <c r="I27" s="2" t="s">
        <v>4</v>
      </c>
      <c r="J27" s="2" t="s">
        <v>3</v>
      </c>
      <c r="K27" s="2" t="s">
        <v>2</v>
      </c>
      <c r="P27" s="2" t="s">
        <v>4</v>
      </c>
      <c r="Q27" s="2" t="s">
        <v>3</v>
      </c>
      <c r="R27" s="2" t="s">
        <v>2</v>
      </c>
    </row>
    <row r="28" spans="1:20">
      <c r="A28" s="1">
        <v>1</v>
      </c>
      <c r="B28" s="4">
        <v>470</v>
      </c>
      <c r="C28" s="4">
        <v>24</v>
      </c>
      <c r="D28" s="4">
        <f>C28/(C28+B28)*100</f>
        <v>4.8582995951417001</v>
      </c>
      <c r="H28" s="1">
        <v>1</v>
      </c>
      <c r="I28" s="4">
        <v>488</v>
      </c>
      <c r="J28" s="4">
        <v>17</v>
      </c>
      <c r="K28" s="4">
        <f>J28/(J28+I28)*100</f>
        <v>3.3663366336633667</v>
      </c>
      <c r="O28" s="1">
        <v>1</v>
      </c>
      <c r="P28" s="4">
        <v>462</v>
      </c>
      <c r="Q28" s="4">
        <v>22</v>
      </c>
      <c r="R28" s="4">
        <f>Q28/(Q28+P28)*100</f>
        <v>4.5454545454545459</v>
      </c>
    </row>
    <row r="29" spans="1:20">
      <c r="A29" s="1">
        <v>2</v>
      </c>
      <c r="B29" s="4">
        <v>478</v>
      </c>
      <c r="C29" s="4">
        <v>19</v>
      </c>
      <c r="D29" s="4">
        <f>C29/(C29+B29)*100</f>
        <v>3.8229376257545273</v>
      </c>
      <c r="E29" s="2" t="s">
        <v>2</v>
      </c>
      <c r="F29" s="1">
        <f>AVERAGE(D28:D33)</f>
        <v>4.2761380074614017</v>
      </c>
      <c r="H29" s="1">
        <v>2</v>
      </c>
      <c r="I29" s="4">
        <v>480</v>
      </c>
      <c r="J29" s="4">
        <v>11</v>
      </c>
      <c r="K29" s="4">
        <f>J29/(J29+I29)*100</f>
        <v>2.2403258655804481</v>
      </c>
      <c r="L29" s="2" t="s">
        <v>2</v>
      </c>
      <c r="M29" s="1">
        <f>AVERAGE(K28:K33)</f>
        <v>3.1793256935832237</v>
      </c>
      <c r="O29" s="1">
        <v>2</v>
      </c>
      <c r="P29" s="4">
        <v>479</v>
      </c>
      <c r="Q29" s="4">
        <v>33</v>
      </c>
      <c r="R29" s="4">
        <f>Q29/(Q29+P29)*100</f>
        <v>6.4453125</v>
      </c>
      <c r="S29" s="2" t="s">
        <v>2</v>
      </c>
      <c r="T29" s="1">
        <f>AVERAGE(R28:R33)</f>
        <v>5.2256575423966369</v>
      </c>
    </row>
    <row r="30" spans="1:20">
      <c r="A30" s="1">
        <v>3</v>
      </c>
      <c r="B30" s="4">
        <v>474</v>
      </c>
      <c r="C30" s="4">
        <v>14</v>
      </c>
      <c r="D30" s="4">
        <f>C30/(C30+B30)*100</f>
        <v>2.8688524590163933</v>
      </c>
      <c r="E30" s="2" t="s">
        <v>1</v>
      </c>
      <c r="F30" s="1">
        <f>STDEV(D28:D33)</f>
        <v>1.0013984429308536</v>
      </c>
      <c r="H30" s="1">
        <v>3</v>
      </c>
      <c r="I30" s="4">
        <v>481</v>
      </c>
      <c r="J30" s="4">
        <v>15</v>
      </c>
      <c r="K30" s="4">
        <f>J30/(J30+I30)*100</f>
        <v>3.024193548387097</v>
      </c>
      <c r="L30" s="2" t="s">
        <v>1</v>
      </c>
      <c r="M30" s="1">
        <f>STDEV(K28:K33)</f>
        <v>0.64380558766076956</v>
      </c>
      <c r="O30" s="1">
        <v>3</v>
      </c>
      <c r="P30" s="4">
        <v>478</v>
      </c>
      <c r="Q30" s="4">
        <v>27</v>
      </c>
      <c r="R30" s="4">
        <f>Q30/(Q30+P30)*100</f>
        <v>5.3465346534653468</v>
      </c>
      <c r="S30" s="2" t="s">
        <v>1</v>
      </c>
      <c r="T30" s="1">
        <f>STDEV(R28:R33)</f>
        <v>0.99813398846964485</v>
      </c>
    </row>
    <row r="31" spans="1:20">
      <c r="A31" s="1">
        <v>4</v>
      </c>
      <c r="B31" s="4">
        <v>466</v>
      </c>
      <c r="C31" s="4">
        <v>18</v>
      </c>
      <c r="D31" s="4">
        <f>C31/(C31+B31)*100</f>
        <v>3.71900826446281</v>
      </c>
      <c r="E31" s="2" t="s">
        <v>0</v>
      </c>
      <c r="F31" s="1">
        <v>0.32379999999999998</v>
      </c>
      <c r="H31" s="1">
        <v>4</v>
      </c>
      <c r="I31" s="4">
        <v>479</v>
      </c>
      <c r="J31" s="4">
        <v>21</v>
      </c>
      <c r="K31" s="4">
        <f>J31/(J31+I31)*100</f>
        <v>4.2</v>
      </c>
      <c r="L31" s="2" t="s">
        <v>0</v>
      </c>
      <c r="M31" s="1">
        <v>1.5800000000000002E-2</v>
      </c>
      <c r="O31" s="1">
        <v>4</v>
      </c>
      <c r="P31" s="4">
        <v>479</v>
      </c>
      <c r="Q31" s="4">
        <v>25</v>
      </c>
      <c r="R31" s="4">
        <f>Q31/(Q31+P31)*100</f>
        <v>4.9603174603174605</v>
      </c>
      <c r="S31" s="2" t="s">
        <v>0</v>
      </c>
      <c r="T31" s="5" t="s">
        <v>11</v>
      </c>
    </row>
    <row r="32" spans="1:20">
      <c r="A32" s="1">
        <v>5</v>
      </c>
      <c r="B32" s="4">
        <v>487</v>
      </c>
      <c r="C32" s="4">
        <v>24</v>
      </c>
      <c r="D32" s="4">
        <f>C32/(C32+B32)*100</f>
        <v>4.6966731898238745</v>
      </c>
      <c r="H32" s="1">
        <v>5</v>
      </c>
      <c r="I32" s="4">
        <v>494</v>
      </c>
      <c r="J32" s="4">
        <v>17</v>
      </c>
      <c r="K32" s="4">
        <f>J32/(J32+I32)*100</f>
        <v>3.3268101761252442</v>
      </c>
      <c r="O32" s="1">
        <v>5</v>
      </c>
      <c r="P32" s="4">
        <v>482</v>
      </c>
      <c r="Q32" s="4">
        <v>32</v>
      </c>
      <c r="R32" s="4">
        <f>Q32/(Q32+P32)*100</f>
        <v>6.2256809338521402</v>
      </c>
    </row>
    <row r="33" spans="1:20">
      <c r="A33" s="1">
        <v>6</v>
      </c>
      <c r="B33" s="4">
        <v>464</v>
      </c>
      <c r="C33" s="4">
        <v>28</v>
      </c>
      <c r="D33" s="4">
        <f>C33/(C33+B33)*100</f>
        <v>5.6910569105691051</v>
      </c>
      <c r="H33" s="1">
        <v>6</v>
      </c>
      <c r="I33" s="4">
        <v>499</v>
      </c>
      <c r="J33" s="4">
        <v>15</v>
      </c>
      <c r="K33" s="4">
        <f>J33/(J33+I33)*100</f>
        <v>2.9182879377431905</v>
      </c>
      <c r="O33" s="1">
        <v>6</v>
      </c>
      <c r="P33" s="4">
        <v>477</v>
      </c>
      <c r="Q33" s="4">
        <v>19</v>
      </c>
      <c r="R33" s="4">
        <f>Q33/(Q33+P33)*100</f>
        <v>3.8306451612903225</v>
      </c>
    </row>
    <row r="37" spans="1:20" s="2" customFormat="1">
      <c r="A37" s="3" t="s">
        <v>10</v>
      </c>
      <c r="B37" s="3"/>
      <c r="C37" s="3"/>
      <c r="D37" s="3"/>
      <c r="E37" s="3"/>
      <c r="H37" s="3" t="s">
        <v>10</v>
      </c>
      <c r="I37" s="3"/>
      <c r="J37" s="3"/>
      <c r="K37" s="3"/>
      <c r="L37" s="3"/>
      <c r="O37" s="3" t="s">
        <v>10</v>
      </c>
      <c r="P37" s="3"/>
      <c r="Q37" s="3"/>
      <c r="R37" s="3"/>
      <c r="S37" s="3"/>
    </row>
    <row r="38" spans="1:20" s="2" customFormat="1">
      <c r="A38" s="3" t="s">
        <v>7</v>
      </c>
      <c r="B38" s="3"/>
      <c r="C38" s="3"/>
      <c r="D38" s="3"/>
      <c r="E38" s="3"/>
      <c r="H38" s="2" t="s">
        <v>6</v>
      </c>
      <c r="I38" s="3"/>
      <c r="J38" s="3"/>
      <c r="K38" s="3"/>
      <c r="L38" s="3"/>
      <c r="O38" s="2" t="s">
        <v>5</v>
      </c>
      <c r="P38" s="3"/>
      <c r="Q38" s="3"/>
      <c r="R38" s="3"/>
      <c r="S38" s="3"/>
    </row>
    <row r="39" spans="1:20" s="2" customFormat="1">
      <c r="B39" s="2" t="s">
        <v>4</v>
      </c>
      <c r="C39" s="2" t="s">
        <v>3</v>
      </c>
      <c r="D39" s="2" t="s">
        <v>2</v>
      </c>
      <c r="I39" s="2" t="s">
        <v>4</v>
      </c>
      <c r="J39" s="2" t="s">
        <v>3</v>
      </c>
      <c r="K39" s="2" t="s">
        <v>2</v>
      </c>
      <c r="P39" s="2" t="s">
        <v>4</v>
      </c>
      <c r="Q39" s="2" t="s">
        <v>3</v>
      </c>
      <c r="R39" s="2" t="s">
        <v>2</v>
      </c>
      <c r="S39" s="3"/>
    </row>
    <row r="40" spans="1:20">
      <c r="A40" s="5">
        <v>1</v>
      </c>
      <c r="B40" s="4">
        <v>467</v>
      </c>
      <c r="C40" s="4">
        <v>24</v>
      </c>
      <c r="D40" s="4">
        <f>C40/(C40+B40)*100</f>
        <v>4.887983706720977</v>
      </c>
      <c r="E40" s="3"/>
      <c r="H40" s="5">
        <v>1</v>
      </c>
      <c r="I40" s="4">
        <v>496</v>
      </c>
      <c r="J40" s="4">
        <v>12</v>
      </c>
      <c r="K40" s="4">
        <f>J40/(J40+I40)*100</f>
        <v>2.3622047244094486</v>
      </c>
      <c r="L40" s="3"/>
      <c r="O40" s="5">
        <v>1</v>
      </c>
      <c r="P40" s="4">
        <v>477</v>
      </c>
      <c r="Q40" s="4">
        <v>21</v>
      </c>
      <c r="R40" s="4">
        <f>Q40/(Q40+P40)*100</f>
        <v>4.2168674698795181</v>
      </c>
      <c r="S40" s="3"/>
    </row>
    <row r="41" spans="1:20">
      <c r="A41" s="5">
        <v>2</v>
      </c>
      <c r="B41" s="4">
        <v>469</v>
      </c>
      <c r="C41" s="4">
        <v>14</v>
      </c>
      <c r="D41" s="4">
        <f>C41/(C41+B41)*100</f>
        <v>2.8985507246376812</v>
      </c>
      <c r="E41" s="3" t="s">
        <v>2</v>
      </c>
      <c r="F41" s="1">
        <f>AVERAGE(D40:D45)</f>
        <v>4.1467053132201785</v>
      </c>
      <c r="H41" s="5">
        <v>2</v>
      </c>
      <c r="I41" s="4">
        <v>491</v>
      </c>
      <c r="J41" s="4">
        <v>9</v>
      </c>
      <c r="K41" s="4">
        <f>J41/(J41+I41)*100</f>
        <v>1.7999999999999998</v>
      </c>
      <c r="L41" s="3" t="s">
        <v>2</v>
      </c>
      <c r="M41" s="1">
        <f>AVERAGE(K40:K45)</f>
        <v>2.6019508957661981</v>
      </c>
      <c r="O41" s="5">
        <v>2</v>
      </c>
      <c r="P41" s="4">
        <v>489</v>
      </c>
      <c r="Q41" s="4">
        <v>15</v>
      </c>
      <c r="R41" s="4">
        <f>Q41/(Q41+P41)*100</f>
        <v>2.9761904761904758</v>
      </c>
      <c r="S41" s="3" t="s">
        <v>2</v>
      </c>
      <c r="T41" s="1">
        <f>AVERAGE(R40:R45)</f>
        <v>3.0936057008158255</v>
      </c>
    </row>
    <row r="42" spans="1:20">
      <c r="A42" s="5">
        <v>3</v>
      </c>
      <c r="B42" s="4">
        <v>480</v>
      </c>
      <c r="C42" s="4">
        <v>18</v>
      </c>
      <c r="D42" s="4">
        <f>C42/(C42+B42)*100</f>
        <v>3.6144578313253009</v>
      </c>
      <c r="E42" s="3" t="s">
        <v>1</v>
      </c>
      <c r="F42" s="1">
        <f>STDEV(D40:D45)</f>
        <v>0.87043481611437623</v>
      </c>
      <c r="H42" s="5">
        <v>3</v>
      </c>
      <c r="I42" s="4">
        <v>495</v>
      </c>
      <c r="J42" s="4">
        <v>15</v>
      </c>
      <c r="K42" s="4">
        <f>J42/(J42+I42)*100</f>
        <v>2.9411764705882351</v>
      </c>
      <c r="L42" s="3" t="s">
        <v>1</v>
      </c>
      <c r="M42" s="1">
        <f>STDEV(K40:K45)</f>
        <v>0.57536247202240787</v>
      </c>
      <c r="O42" s="5">
        <v>3</v>
      </c>
      <c r="P42" s="4">
        <v>479</v>
      </c>
      <c r="Q42" s="4">
        <v>11</v>
      </c>
      <c r="R42" s="4">
        <f>Q42/(Q42+P42)*100</f>
        <v>2.2448979591836733</v>
      </c>
      <c r="S42" s="3" t="s">
        <v>1</v>
      </c>
      <c r="T42" s="1">
        <f>STDEV(R40:R45)</f>
        <v>0.85189812593570402</v>
      </c>
    </row>
    <row r="43" spans="1:20">
      <c r="A43" s="5">
        <v>4</v>
      </c>
      <c r="B43" s="4">
        <v>473</v>
      </c>
      <c r="C43" s="4">
        <v>26</v>
      </c>
      <c r="D43" s="4">
        <f>C43/(C43+B43)*100</f>
        <v>5.2104208416833666</v>
      </c>
      <c r="E43" s="3" t="s">
        <v>0</v>
      </c>
      <c r="F43" s="1">
        <v>0.1699</v>
      </c>
      <c r="H43" s="5">
        <v>4</v>
      </c>
      <c r="I43" s="4">
        <v>490</v>
      </c>
      <c r="J43" s="4">
        <v>16</v>
      </c>
      <c r="K43" s="4">
        <f>J43/(J43+I43)*100</f>
        <v>3.1620553359683794</v>
      </c>
      <c r="L43" s="3" t="s">
        <v>0</v>
      </c>
      <c r="M43" s="1">
        <v>4.2099999999999999E-2</v>
      </c>
      <c r="O43" s="5">
        <v>4</v>
      </c>
      <c r="P43" s="4">
        <v>479</v>
      </c>
      <c r="Q43" s="4">
        <v>10</v>
      </c>
      <c r="R43" s="4">
        <f>Q43/(Q43+P43)*100</f>
        <v>2.0449897750511248</v>
      </c>
      <c r="S43" s="3" t="s">
        <v>0</v>
      </c>
      <c r="T43" s="1">
        <v>0.14299999999999999</v>
      </c>
    </row>
    <row r="44" spans="1:20">
      <c r="A44" s="5">
        <v>5</v>
      </c>
      <c r="B44" s="4">
        <v>467</v>
      </c>
      <c r="C44" s="4">
        <v>22</v>
      </c>
      <c r="D44" s="4">
        <f>C44/(C44+B44)*100</f>
        <v>4.4989775051124745</v>
      </c>
      <c r="E44" s="3"/>
      <c r="H44" s="5">
        <v>5</v>
      </c>
      <c r="I44" s="4">
        <v>497</v>
      </c>
      <c r="J44" s="4">
        <v>11</v>
      </c>
      <c r="K44" s="4">
        <f>J44/(J44+I44)*100</f>
        <v>2.1653543307086616</v>
      </c>
      <c r="L44" s="3"/>
      <c r="O44" s="5">
        <v>5</v>
      </c>
      <c r="P44" s="4">
        <v>472</v>
      </c>
      <c r="Q44" s="4">
        <v>16</v>
      </c>
      <c r="R44" s="4">
        <f>Q44/(Q44+P44)*100</f>
        <v>3.278688524590164</v>
      </c>
      <c r="S44" s="3"/>
    </row>
    <row r="45" spans="1:20">
      <c r="A45" s="5">
        <v>6</v>
      </c>
      <c r="B45" s="4">
        <v>485</v>
      </c>
      <c r="C45" s="4">
        <v>19</v>
      </c>
      <c r="D45" s="4">
        <f>C45/(C45+B45)*100</f>
        <v>3.7698412698412698</v>
      </c>
      <c r="E45" s="3"/>
      <c r="H45" s="5">
        <v>6</v>
      </c>
      <c r="I45" s="4">
        <v>487</v>
      </c>
      <c r="J45" s="4">
        <v>16</v>
      </c>
      <c r="K45" s="4">
        <f>J45/(J45+I45)*100</f>
        <v>3.180914512922465</v>
      </c>
      <c r="L45" s="3"/>
      <c r="O45" s="5">
        <v>6</v>
      </c>
      <c r="P45" s="4">
        <v>481</v>
      </c>
      <c r="Q45" s="4">
        <v>19</v>
      </c>
      <c r="R45" s="4">
        <f>Q45/(Q45+P45)*100</f>
        <v>3.8</v>
      </c>
      <c r="S45" s="3"/>
    </row>
    <row r="49" spans="1:20" s="2" customFormat="1">
      <c r="A49" s="3" t="s">
        <v>9</v>
      </c>
      <c r="B49" s="3"/>
      <c r="C49" s="3"/>
      <c r="D49" s="3"/>
      <c r="E49" s="3"/>
      <c r="H49" s="3" t="s">
        <v>9</v>
      </c>
      <c r="I49" s="3"/>
      <c r="J49" s="3"/>
      <c r="K49" s="3"/>
      <c r="L49" s="3"/>
      <c r="O49" s="3" t="s">
        <v>9</v>
      </c>
      <c r="P49" s="3"/>
      <c r="Q49" s="3"/>
      <c r="R49" s="3"/>
      <c r="S49" s="3"/>
    </row>
    <row r="50" spans="1:20" s="2" customFormat="1">
      <c r="A50" s="3" t="s">
        <v>7</v>
      </c>
      <c r="B50" s="3"/>
      <c r="C50" s="3"/>
      <c r="D50" s="3"/>
      <c r="E50" s="3"/>
      <c r="H50" s="2" t="s">
        <v>6</v>
      </c>
      <c r="I50" s="3"/>
      <c r="J50" s="3"/>
      <c r="K50" s="3"/>
      <c r="L50" s="3"/>
      <c r="O50" s="2" t="s">
        <v>5</v>
      </c>
      <c r="P50" s="3"/>
      <c r="Q50" s="3"/>
      <c r="R50" s="3"/>
      <c r="S50" s="3"/>
    </row>
    <row r="51" spans="1:20" s="2" customFormat="1">
      <c r="B51" s="2" t="s">
        <v>4</v>
      </c>
      <c r="C51" s="2" t="s">
        <v>3</v>
      </c>
      <c r="D51" s="2" t="s">
        <v>2</v>
      </c>
      <c r="I51" s="2" t="s">
        <v>4</v>
      </c>
      <c r="J51" s="2" t="s">
        <v>3</v>
      </c>
      <c r="K51" s="2" t="s">
        <v>2</v>
      </c>
      <c r="P51" s="2" t="s">
        <v>4</v>
      </c>
      <c r="Q51" s="2" t="s">
        <v>3</v>
      </c>
      <c r="R51" s="2" t="s">
        <v>2</v>
      </c>
      <c r="S51" s="3"/>
    </row>
    <row r="52" spans="1:20">
      <c r="A52" s="5">
        <v>1</v>
      </c>
      <c r="B52" s="4">
        <v>484</v>
      </c>
      <c r="C52" s="4">
        <v>18</v>
      </c>
      <c r="D52" s="4">
        <f>C52/(C52+B52)*100</f>
        <v>3.5856573705179287</v>
      </c>
      <c r="E52" s="3"/>
      <c r="H52" s="5">
        <v>1</v>
      </c>
      <c r="I52" s="4">
        <v>475</v>
      </c>
      <c r="J52" s="4">
        <v>14</v>
      </c>
      <c r="K52" s="4">
        <f>J52/(J52+I52)*100</f>
        <v>2.8629856850715747</v>
      </c>
      <c r="L52" s="3"/>
      <c r="O52" s="5">
        <v>1</v>
      </c>
      <c r="P52" s="4">
        <v>476</v>
      </c>
      <c r="Q52" s="4">
        <v>15</v>
      </c>
      <c r="R52" s="4">
        <f>Q52/(Q52+P52)*100</f>
        <v>3.0549898167006111</v>
      </c>
      <c r="S52" s="3"/>
    </row>
    <row r="53" spans="1:20">
      <c r="A53" s="5">
        <v>2</v>
      </c>
      <c r="B53" s="4">
        <v>496</v>
      </c>
      <c r="C53" s="4">
        <v>16</v>
      </c>
      <c r="D53" s="4">
        <f>C53/(C53+B53)*100</f>
        <v>3.125</v>
      </c>
      <c r="E53" s="3" t="s">
        <v>2</v>
      </c>
      <c r="F53" s="1">
        <f>AVERAGE(D52:D57)</f>
        <v>3.6958867468880299</v>
      </c>
      <c r="H53" s="5">
        <v>2</v>
      </c>
      <c r="I53" s="4">
        <v>492</v>
      </c>
      <c r="J53" s="4">
        <v>8</v>
      </c>
      <c r="K53" s="4">
        <f>J53/(J53+I53)*100</f>
        <v>1.6</v>
      </c>
      <c r="L53" s="3" t="s">
        <v>2</v>
      </c>
      <c r="M53" s="1">
        <f>AVERAGE(K52:K57)</f>
        <v>2.4375991883998553</v>
      </c>
      <c r="O53" s="5">
        <v>2</v>
      </c>
      <c r="P53" s="4">
        <v>489</v>
      </c>
      <c r="Q53" s="4">
        <v>15</v>
      </c>
      <c r="R53" s="4">
        <f>Q53/(Q53+P53)*100</f>
        <v>2.9761904761904758</v>
      </c>
      <c r="S53" s="3" t="s">
        <v>2</v>
      </c>
      <c r="T53" s="1">
        <f>AVERAGE(R52:R57)</f>
        <v>2.5760973561095182</v>
      </c>
    </row>
    <row r="54" spans="1:20">
      <c r="A54" s="5">
        <v>3</v>
      </c>
      <c r="B54" s="4">
        <v>496</v>
      </c>
      <c r="C54" s="4">
        <v>21</v>
      </c>
      <c r="D54" s="4">
        <f>C54/(C54+B54)*100</f>
        <v>4.061895551257253</v>
      </c>
      <c r="E54" s="3" t="s">
        <v>1</v>
      </c>
      <c r="F54" s="1">
        <f>STDEV(D52:D57)</f>
        <v>0.46129021630067762</v>
      </c>
      <c r="H54" s="5">
        <v>3</v>
      </c>
      <c r="I54" s="4">
        <v>494</v>
      </c>
      <c r="J54" s="4">
        <v>13</v>
      </c>
      <c r="K54" s="4">
        <f>J54/(J54+I54)*100</f>
        <v>2.5641025641025639</v>
      </c>
      <c r="L54" s="3" t="s">
        <v>1</v>
      </c>
      <c r="M54" s="1">
        <f>STDEV(K52:K57)</f>
        <v>0.49143865318781754</v>
      </c>
      <c r="O54" s="5">
        <v>3</v>
      </c>
      <c r="P54" s="4">
        <v>491</v>
      </c>
      <c r="Q54" s="4">
        <v>8</v>
      </c>
      <c r="R54" s="4">
        <f>Q54/(Q54+P54)*100</f>
        <v>1.6032064128256511</v>
      </c>
      <c r="S54" s="3" t="s">
        <v>1</v>
      </c>
      <c r="T54" s="1">
        <f>STDEV(R52:R57)</f>
        <v>0.52841501091411913</v>
      </c>
    </row>
    <row r="55" spans="1:20">
      <c r="A55" s="5">
        <v>4</v>
      </c>
      <c r="B55" s="4">
        <v>487</v>
      </c>
      <c r="C55" s="4">
        <v>22</v>
      </c>
      <c r="D55" s="4">
        <f>C55/(C55+B55)*100</f>
        <v>4.3222003929273081</v>
      </c>
      <c r="E55" s="3" t="s">
        <v>0</v>
      </c>
      <c r="F55" s="1">
        <v>1.5299999999999999E-2</v>
      </c>
      <c r="H55" s="5">
        <v>4</v>
      </c>
      <c r="I55" s="4">
        <v>478</v>
      </c>
      <c r="J55" s="4">
        <v>11</v>
      </c>
      <c r="K55" s="4">
        <f>J55/(J55+I55)*100</f>
        <v>2.2494887525562373</v>
      </c>
      <c r="L55" s="3" t="s">
        <v>0</v>
      </c>
      <c r="M55" s="1">
        <v>1.1900000000000001E-2</v>
      </c>
      <c r="O55" s="5">
        <v>4</v>
      </c>
      <c r="P55" s="4">
        <v>491</v>
      </c>
      <c r="Q55" s="4">
        <v>13</v>
      </c>
      <c r="R55" s="4">
        <f>Q55/(Q55+P55)*100</f>
        <v>2.5793650793650791</v>
      </c>
      <c r="S55" s="3" t="s">
        <v>0</v>
      </c>
      <c r="T55" s="1">
        <v>0.69510000000000005</v>
      </c>
    </row>
    <row r="56" spans="1:20">
      <c r="A56" s="5">
        <v>5</v>
      </c>
      <c r="B56" s="4">
        <v>474</v>
      </c>
      <c r="C56" s="4">
        <v>16</v>
      </c>
      <c r="D56" s="4">
        <f>C56/(C56+B56)*100</f>
        <v>3.2653061224489797</v>
      </c>
      <c r="E56" s="3"/>
      <c r="H56" s="5">
        <v>5</v>
      </c>
      <c r="I56" s="4">
        <v>490</v>
      </c>
      <c r="J56" s="4">
        <v>12</v>
      </c>
      <c r="K56" s="4">
        <f>J56/(J56+I56)*100</f>
        <v>2.3904382470119523</v>
      </c>
      <c r="L56" s="3"/>
      <c r="O56" s="5">
        <v>5</v>
      </c>
      <c r="P56" s="4">
        <v>488</v>
      </c>
      <c r="Q56" s="4">
        <v>14</v>
      </c>
      <c r="R56" s="4">
        <f>Q56/(Q56+P56)*100</f>
        <v>2.788844621513944</v>
      </c>
      <c r="S56" s="3"/>
    </row>
    <row r="57" spans="1:20">
      <c r="A57" s="5">
        <v>6</v>
      </c>
      <c r="B57" s="4">
        <v>479</v>
      </c>
      <c r="C57" s="4">
        <v>19</v>
      </c>
      <c r="D57" s="4">
        <f>C57/(C57+B57)*100</f>
        <v>3.8152610441767072</v>
      </c>
      <c r="E57" s="3"/>
      <c r="H57" s="5">
        <v>6</v>
      </c>
      <c r="I57" s="4">
        <v>492</v>
      </c>
      <c r="J57" s="4">
        <v>15</v>
      </c>
      <c r="K57" s="4">
        <f>J57/(J57+I57)*100</f>
        <v>2.9585798816568047</v>
      </c>
      <c r="L57" s="3"/>
      <c r="O57" s="5">
        <v>6</v>
      </c>
      <c r="P57" s="4">
        <v>477</v>
      </c>
      <c r="Q57" s="4">
        <v>12</v>
      </c>
      <c r="R57" s="4">
        <f>Q57/(Q57+P57)*100</f>
        <v>2.4539877300613497</v>
      </c>
      <c r="S57" s="3"/>
    </row>
    <row r="61" spans="1:20" s="2" customFormat="1">
      <c r="A61" s="3" t="s">
        <v>8</v>
      </c>
      <c r="B61" s="3"/>
      <c r="C61" s="3"/>
      <c r="D61" s="3"/>
      <c r="E61" s="3"/>
      <c r="H61" s="3" t="s">
        <v>8</v>
      </c>
      <c r="I61" s="3"/>
      <c r="J61" s="3"/>
      <c r="K61" s="3"/>
      <c r="L61" s="3"/>
      <c r="O61" s="3" t="s">
        <v>8</v>
      </c>
      <c r="P61" s="3"/>
      <c r="Q61" s="3"/>
      <c r="R61" s="3"/>
      <c r="S61" s="3"/>
    </row>
    <row r="62" spans="1:20" s="2" customFormat="1">
      <c r="A62" s="3" t="s">
        <v>7</v>
      </c>
      <c r="B62" s="3"/>
      <c r="C62" s="3"/>
      <c r="D62" s="3"/>
      <c r="E62" s="3"/>
      <c r="H62" s="3" t="s">
        <v>6</v>
      </c>
      <c r="I62" s="3"/>
      <c r="J62" s="3"/>
      <c r="K62" s="3"/>
      <c r="L62" s="3"/>
      <c r="O62" s="2" t="s">
        <v>5</v>
      </c>
      <c r="P62" s="3"/>
      <c r="Q62" s="3"/>
      <c r="R62" s="3"/>
      <c r="S62" s="3"/>
    </row>
    <row r="63" spans="1:20" s="2" customFormat="1">
      <c r="B63" s="2" t="s">
        <v>4</v>
      </c>
      <c r="C63" s="2" t="s">
        <v>3</v>
      </c>
      <c r="D63" s="2" t="s">
        <v>2</v>
      </c>
      <c r="I63" s="2" t="s">
        <v>4</v>
      </c>
      <c r="J63" s="2" t="s">
        <v>3</v>
      </c>
      <c r="K63" s="2" t="s">
        <v>2</v>
      </c>
      <c r="P63" s="2" t="s">
        <v>4</v>
      </c>
      <c r="Q63" s="2" t="s">
        <v>3</v>
      </c>
      <c r="R63" s="2" t="s">
        <v>2</v>
      </c>
      <c r="S63" s="3"/>
    </row>
    <row r="64" spans="1:20">
      <c r="A64" s="5">
        <v>1</v>
      </c>
      <c r="B64" s="4">
        <v>491</v>
      </c>
      <c r="C64" s="4">
        <v>13</v>
      </c>
      <c r="D64" s="4">
        <f>C64/(C64+B64)*100</f>
        <v>2.5793650793650791</v>
      </c>
      <c r="E64" s="3"/>
      <c r="H64" s="5">
        <v>1</v>
      </c>
      <c r="I64" s="4">
        <v>493</v>
      </c>
      <c r="J64" s="4">
        <v>9</v>
      </c>
      <c r="K64" s="4">
        <f>J64/(J64+I64)*100</f>
        <v>1.7928286852589643</v>
      </c>
      <c r="L64" s="3"/>
      <c r="O64" s="5">
        <v>1</v>
      </c>
      <c r="P64" s="4">
        <v>479</v>
      </c>
      <c r="Q64" s="4">
        <v>18</v>
      </c>
      <c r="R64" s="4">
        <f>Q64/(Q64+P64)*100</f>
        <v>3.6217303822937628</v>
      </c>
      <c r="S64" s="3"/>
    </row>
    <row r="65" spans="1:20">
      <c r="A65" s="5">
        <v>2</v>
      </c>
      <c r="B65" s="4">
        <v>483</v>
      </c>
      <c r="C65" s="4">
        <v>18</v>
      </c>
      <c r="D65" s="4">
        <f>C65/(C65+B65)*100</f>
        <v>3.5928143712574849</v>
      </c>
      <c r="E65" s="3" t="s">
        <v>2</v>
      </c>
      <c r="F65" s="1">
        <f>AVERAGE(D64:D69)</f>
        <v>3.6474897287008363</v>
      </c>
      <c r="H65" s="5">
        <v>2</v>
      </c>
      <c r="I65" s="4">
        <v>481</v>
      </c>
      <c r="J65" s="4">
        <v>12</v>
      </c>
      <c r="K65" s="4">
        <f>J65/(J65+I65)*100</f>
        <v>2.4340770791075048</v>
      </c>
      <c r="L65" s="3" t="s">
        <v>2</v>
      </c>
      <c r="M65" s="1">
        <f>AVERAGE(K64:K69)</f>
        <v>2.0330780340438674</v>
      </c>
      <c r="O65" s="5">
        <v>2</v>
      </c>
      <c r="P65" s="4">
        <v>493</v>
      </c>
      <c r="Q65" s="4">
        <v>12</v>
      </c>
      <c r="R65" s="4">
        <f>Q65/(Q65+P65)*100</f>
        <v>2.3762376237623761</v>
      </c>
      <c r="S65" s="3" t="s">
        <v>2</v>
      </c>
      <c r="T65" s="1">
        <f>AVERAGE(R64:R69)</f>
        <v>2.5212637131357041</v>
      </c>
    </row>
    <row r="66" spans="1:20">
      <c r="A66" s="5">
        <v>3</v>
      </c>
      <c r="B66" s="4">
        <v>483</v>
      </c>
      <c r="C66" s="4">
        <v>19</v>
      </c>
      <c r="D66" s="4">
        <f>C66/(C66+B66)*100</f>
        <v>3.7848605577689245</v>
      </c>
      <c r="E66" s="3" t="s">
        <v>1</v>
      </c>
      <c r="F66" s="1">
        <f>STDEV(D64:D69)</f>
        <v>0.87187114963598034</v>
      </c>
      <c r="H66" s="5">
        <v>3</v>
      </c>
      <c r="I66" s="4">
        <v>486</v>
      </c>
      <c r="J66" s="4">
        <v>11</v>
      </c>
      <c r="K66" s="4">
        <f>J66/(J66+I66)*100</f>
        <v>2.2132796780684103</v>
      </c>
      <c r="L66" s="3" t="s">
        <v>1</v>
      </c>
      <c r="M66" s="1">
        <f>STDEV(K64:K69)</f>
        <v>0.47341949546909945</v>
      </c>
      <c r="O66" s="5">
        <v>3</v>
      </c>
      <c r="P66" s="4">
        <v>501</v>
      </c>
      <c r="Q66" s="4">
        <v>6</v>
      </c>
      <c r="R66" s="4">
        <f>Q66/(Q66+P66)*100</f>
        <v>1.1834319526627219</v>
      </c>
      <c r="S66" s="3" t="s">
        <v>1</v>
      </c>
      <c r="T66" s="1">
        <f>STDEV(R64:R69)</f>
        <v>0.8716280127456445</v>
      </c>
    </row>
    <row r="67" spans="1:20">
      <c r="A67" s="5">
        <v>4</v>
      </c>
      <c r="B67" s="4">
        <v>478</v>
      </c>
      <c r="C67" s="4">
        <v>25</v>
      </c>
      <c r="D67" s="4">
        <f>C67/(C67+B67)*100</f>
        <v>4.9701789264413518</v>
      </c>
      <c r="E67" s="3" t="s">
        <v>0</v>
      </c>
      <c r="F67" s="1">
        <v>2.0899999999999998E-2</v>
      </c>
      <c r="H67" s="5">
        <v>4</v>
      </c>
      <c r="I67" s="4">
        <v>487</v>
      </c>
      <c r="J67" s="4">
        <v>12</v>
      </c>
      <c r="K67" s="4">
        <f>J67/(J67+I67)*100</f>
        <v>2.4048096192384771</v>
      </c>
      <c r="L67" s="3" t="s">
        <v>0</v>
      </c>
      <c r="M67" s="1">
        <v>1.2999999999999999E-3</v>
      </c>
      <c r="O67" s="5">
        <v>4</v>
      </c>
      <c r="P67" s="4">
        <v>494</v>
      </c>
      <c r="Q67" s="4">
        <v>10</v>
      </c>
      <c r="R67" s="4">
        <f>Q67/(Q67+P67)*100</f>
        <v>1.984126984126984</v>
      </c>
      <c r="S67" s="3" t="s">
        <v>0</v>
      </c>
      <c r="T67" s="1">
        <v>0.86770000000000003</v>
      </c>
    </row>
    <row r="68" spans="1:20">
      <c r="A68" s="5">
        <v>5</v>
      </c>
      <c r="B68" s="4">
        <v>465</v>
      </c>
      <c r="C68" s="4">
        <v>20</v>
      </c>
      <c r="D68" s="4">
        <f>C68/(C68+B68)*100</f>
        <v>4.1237113402061851</v>
      </c>
      <c r="E68" s="3"/>
      <c r="H68" s="5">
        <v>5</v>
      </c>
      <c r="I68" s="4">
        <v>499</v>
      </c>
      <c r="J68" s="4">
        <v>6</v>
      </c>
      <c r="K68" s="4">
        <f>J68/(J68+I68)*100</f>
        <v>1.1881188118811881</v>
      </c>
      <c r="L68" s="3"/>
      <c r="O68" s="5">
        <v>5</v>
      </c>
      <c r="P68" s="4">
        <v>490</v>
      </c>
      <c r="Q68" s="4">
        <v>16</v>
      </c>
      <c r="R68" s="4">
        <f>Q68/(Q68+P68)*100</f>
        <v>3.1620553359683794</v>
      </c>
      <c r="S68" s="3"/>
    </row>
    <row r="69" spans="1:20">
      <c r="A69" s="5">
        <v>6</v>
      </c>
      <c r="B69" s="4">
        <v>480</v>
      </c>
      <c r="C69" s="4">
        <v>14</v>
      </c>
      <c r="D69" s="4">
        <f>C69/(C69+B69)*100</f>
        <v>2.834008097165992</v>
      </c>
      <c r="E69" s="3"/>
      <c r="H69" s="5">
        <v>6</v>
      </c>
      <c r="I69" s="4">
        <v>497</v>
      </c>
      <c r="J69" s="4">
        <v>11</v>
      </c>
      <c r="K69" s="4">
        <f>J69/(J69+I69)*100</f>
        <v>2.1653543307086616</v>
      </c>
      <c r="L69" s="3"/>
      <c r="O69" s="5">
        <v>6</v>
      </c>
      <c r="P69" s="4">
        <v>486</v>
      </c>
      <c r="Q69" s="4">
        <v>14</v>
      </c>
      <c r="R69" s="4">
        <f>Q69/(Q69+P69)*100</f>
        <v>2.8000000000000003</v>
      </c>
      <c r="S69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Recovery (VC) - Mitotic Index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Quintyne</dc:creator>
  <cp:lastModifiedBy>Nick Quintyne</cp:lastModifiedBy>
  <dcterms:created xsi:type="dcterms:W3CDTF">2018-08-29T20:04:20Z</dcterms:created>
  <dcterms:modified xsi:type="dcterms:W3CDTF">2018-08-29T20:04:38Z</dcterms:modified>
</cp:coreProperties>
</file>