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bookViews>
    <workbookView xWindow="3000" yWindow="1620" windowWidth="39040" windowHeight="23900" tabRatio="500"/>
  </bookViews>
  <sheets>
    <sheet name="Recovery (VC) - Defect Index" sheetId="8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8" i="8" l="1"/>
  <c r="AC29" i="8"/>
  <c r="AO67" i="8"/>
  <c r="AP67" i="8"/>
  <c r="AW67" i="8"/>
  <c r="AO68" i="8"/>
  <c r="AP68" i="8"/>
  <c r="AW68" i="8"/>
  <c r="AO69" i="8"/>
  <c r="AP69" i="8"/>
  <c r="AW69" i="8"/>
  <c r="AO70" i="8"/>
  <c r="AP70" i="8"/>
  <c r="AW70" i="8"/>
  <c r="AO71" i="8"/>
  <c r="AP71" i="8"/>
  <c r="AW71" i="8"/>
  <c r="AO72" i="8"/>
  <c r="AP72" i="8"/>
  <c r="AW72" i="8"/>
  <c r="AW75" i="8"/>
  <c r="AV67" i="8"/>
  <c r="AV68" i="8"/>
  <c r="AV69" i="8"/>
  <c r="AV70" i="8"/>
  <c r="AV71" i="8"/>
  <c r="AV72" i="8"/>
  <c r="AV75" i="8"/>
  <c r="AU67" i="8"/>
  <c r="AU68" i="8"/>
  <c r="AU69" i="8"/>
  <c r="AU70" i="8"/>
  <c r="AU71" i="8"/>
  <c r="AU72" i="8"/>
  <c r="AU75" i="8"/>
  <c r="AT67" i="8"/>
  <c r="AT68" i="8"/>
  <c r="AT69" i="8"/>
  <c r="AT70" i="8"/>
  <c r="AT71" i="8"/>
  <c r="AT72" i="8"/>
  <c r="AT75" i="8"/>
  <c r="AQ67" i="8"/>
  <c r="AQ68" i="8"/>
  <c r="AQ69" i="8"/>
  <c r="AQ70" i="8"/>
  <c r="AQ71" i="8"/>
  <c r="AQ72" i="8"/>
  <c r="AQ75" i="8"/>
  <c r="X67" i="8"/>
  <c r="Y67" i="8"/>
  <c r="AF67" i="8"/>
  <c r="X68" i="8"/>
  <c r="Y68" i="8"/>
  <c r="AF68" i="8"/>
  <c r="X69" i="8"/>
  <c r="Y69" i="8"/>
  <c r="AF69" i="8"/>
  <c r="X70" i="8"/>
  <c r="Y70" i="8"/>
  <c r="AF70" i="8"/>
  <c r="X71" i="8"/>
  <c r="Y71" i="8"/>
  <c r="AF71" i="8"/>
  <c r="X72" i="8"/>
  <c r="Y72" i="8"/>
  <c r="AF72" i="8"/>
  <c r="AF75" i="8"/>
  <c r="AE67" i="8"/>
  <c r="AE68" i="8"/>
  <c r="AE69" i="8"/>
  <c r="AE70" i="8"/>
  <c r="AE71" i="8"/>
  <c r="AE72" i="8"/>
  <c r="AE75" i="8"/>
  <c r="AD67" i="8"/>
  <c r="AD68" i="8"/>
  <c r="AD69" i="8"/>
  <c r="AD70" i="8"/>
  <c r="AD71" i="8"/>
  <c r="AD72" i="8"/>
  <c r="AD75" i="8"/>
  <c r="AC67" i="8"/>
  <c r="AC68" i="8"/>
  <c r="AC69" i="8"/>
  <c r="AC70" i="8"/>
  <c r="AC71" i="8"/>
  <c r="AC72" i="8"/>
  <c r="AC75" i="8"/>
  <c r="Z67" i="8"/>
  <c r="Z68" i="8"/>
  <c r="Z69" i="8"/>
  <c r="Z70" i="8"/>
  <c r="Z71" i="8"/>
  <c r="Z72" i="8"/>
  <c r="Z75" i="8"/>
  <c r="G67" i="8"/>
  <c r="H67" i="8"/>
  <c r="O67" i="8"/>
  <c r="G68" i="8"/>
  <c r="H68" i="8"/>
  <c r="O68" i="8"/>
  <c r="G69" i="8"/>
  <c r="H69" i="8"/>
  <c r="O69" i="8"/>
  <c r="G70" i="8"/>
  <c r="H70" i="8"/>
  <c r="O70" i="8"/>
  <c r="G71" i="8"/>
  <c r="H71" i="8"/>
  <c r="O71" i="8"/>
  <c r="G72" i="8"/>
  <c r="H72" i="8"/>
  <c r="O72" i="8"/>
  <c r="O75" i="8"/>
  <c r="N67" i="8"/>
  <c r="N68" i="8"/>
  <c r="N69" i="8"/>
  <c r="N70" i="8"/>
  <c r="N71" i="8"/>
  <c r="N72" i="8"/>
  <c r="N75" i="8"/>
  <c r="M67" i="8"/>
  <c r="M68" i="8"/>
  <c r="M69" i="8"/>
  <c r="M70" i="8"/>
  <c r="M71" i="8"/>
  <c r="M72" i="8"/>
  <c r="M75" i="8"/>
  <c r="L67" i="8"/>
  <c r="L68" i="8"/>
  <c r="L69" i="8"/>
  <c r="L70" i="8"/>
  <c r="L71" i="8"/>
  <c r="L72" i="8"/>
  <c r="L75" i="8"/>
  <c r="I67" i="8"/>
  <c r="I68" i="8"/>
  <c r="I69" i="8"/>
  <c r="I70" i="8"/>
  <c r="I71" i="8"/>
  <c r="I72" i="8"/>
  <c r="I75" i="8"/>
  <c r="AW74" i="8"/>
  <c r="AV74" i="8"/>
  <c r="AU74" i="8"/>
  <c r="AT74" i="8"/>
  <c r="AQ74" i="8"/>
  <c r="AF74" i="8"/>
  <c r="AE74" i="8"/>
  <c r="AD74" i="8"/>
  <c r="AC74" i="8"/>
  <c r="Z74" i="8"/>
  <c r="O74" i="8"/>
  <c r="N74" i="8"/>
  <c r="M74" i="8"/>
  <c r="L74" i="8"/>
  <c r="I74" i="8"/>
  <c r="AO54" i="8"/>
  <c r="AP54" i="8"/>
  <c r="AW54" i="8"/>
  <c r="AO55" i="8"/>
  <c r="AP55" i="8"/>
  <c r="AW55" i="8"/>
  <c r="AO56" i="8"/>
  <c r="AP56" i="8"/>
  <c r="AW56" i="8"/>
  <c r="AO57" i="8"/>
  <c r="AP57" i="8"/>
  <c r="AW57" i="8"/>
  <c r="AO58" i="8"/>
  <c r="AP58" i="8"/>
  <c r="AW58" i="8"/>
  <c r="AO59" i="8"/>
  <c r="AP59" i="8"/>
  <c r="AW59" i="8"/>
  <c r="AW62" i="8"/>
  <c r="AV54" i="8"/>
  <c r="AV55" i="8"/>
  <c r="AV56" i="8"/>
  <c r="AV57" i="8"/>
  <c r="AV58" i="8"/>
  <c r="AV59" i="8"/>
  <c r="AV62" i="8"/>
  <c r="AU54" i="8"/>
  <c r="AU55" i="8"/>
  <c r="AU56" i="8"/>
  <c r="AU57" i="8"/>
  <c r="AU58" i="8"/>
  <c r="AU59" i="8"/>
  <c r="AU62" i="8"/>
  <c r="AT54" i="8"/>
  <c r="AT55" i="8"/>
  <c r="AT56" i="8"/>
  <c r="AT57" i="8"/>
  <c r="AT58" i="8"/>
  <c r="AT59" i="8"/>
  <c r="AT62" i="8"/>
  <c r="AQ54" i="8"/>
  <c r="AQ55" i="8"/>
  <c r="AQ56" i="8"/>
  <c r="AQ57" i="8"/>
  <c r="AQ58" i="8"/>
  <c r="AQ59" i="8"/>
  <c r="AQ62" i="8"/>
  <c r="X54" i="8"/>
  <c r="Y54" i="8"/>
  <c r="AF54" i="8"/>
  <c r="X55" i="8"/>
  <c r="Y55" i="8"/>
  <c r="AF55" i="8"/>
  <c r="X56" i="8"/>
  <c r="Y56" i="8"/>
  <c r="AF56" i="8"/>
  <c r="X57" i="8"/>
  <c r="Y57" i="8"/>
  <c r="AF57" i="8"/>
  <c r="X58" i="8"/>
  <c r="Y58" i="8"/>
  <c r="AF58" i="8"/>
  <c r="X59" i="8"/>
  <c r="Y59" i="8"/>
  <c r="AF59" i="8"/>
  <c r="AF62" i="8"/>
  <c r="AE54" i="8"/>
  <c r="AE55" i="8"/>
  <c r="AE56" i="8"/>
  <c r="AE57" i="8"/>
  <c r="AE58" i="8"/>
  <c r="AE59" i="8"/>
  <c r="AE62" i="8"/>
  <c r="AD54" i="8"/>
  <c r="AD55" i="8"/>
  <c r="AD56" i="8"/>
  <c r="AD57" i="8"/>
  <c r="AD58" i="8"/>
  <c r="AD59" i="8"/>
  <c r="AD62" i="8"/>
  <c r="AC54" i="8"/>
  <c r="AC55" i="8"/>
  <c r="AC56" i="8"/>
  <c r="AC57" i="8"/>
  <c r="AC58" i="8"/>
  <c r="AC59" i="8"/>
  <c r="AC62" i="8"/>
  <c r="Z54" i="8"/>
  <c r="Z55" i="8"/>
  <c r="Z56" i="8"/>
  <c r="Z57" i="8"/>
  <c r="Z58" i="8"/>
  <c r="Z59" i="8"/>
  <c r="Z62" i="8"/>
  <c r="G54" i="8"/>
  <c r="H54" i="8"/>
  <c r="O54" i="8"/>
  <c r="G55" i="8"/>
  <c r="H55" i="8"/>
  <c r="O55" i="8"/>
  <c r="G56" i="8"/>
  <c r="H56" i="8"/>
  <c r="O56" i="8"/>
  <c r="G57" i="8"/>
  <c r="H57" i="8"/>
  <c r="O57" i="8"/>
  <c r="G58" i="8"/>
  <c r="H58" i="8"/>
  <c r="O58" i="8"/>
  <c r="G59" i="8"/>
  <c r="H59" i="8"/>
  <c r="O59" i="8"/>
  <c r="O62" i="8"/>
  <c r="N54" i="8"/>
  <c r="N55" i="8"/>
  <c r="N56" i="8"/>
  <c r="N57" i="8"/>
  <c r="N58" i="8"/>
  <c r="N59" i="8"/>
  <c r="N62" i="8"/>
  <c r="M54" i="8"/>
  <c r="M55" i="8"/>
  <c r="M56" i="8"/>
  <c r="M57" i="8"/>
  <c r="M58" i="8"/>
  <c r="M59" i="8"/>
  <c r="M62" i="8"/>
  <c r="L54" i="8"/>
  <c r="L55" i="8"/>
  <c r="L56" i="8"/>
  <c r="L57" i="8"/>
  <c r="L58" i="8"/>
  <c r="L59" i="8"/>
  <c r="L62" i="8"/>
  <c r="I54" i="8"/>
  <c r="I55" i="8"/>
  <c r="I56" i="8"/>
  <c r="I57" i="8"/>
  <c r="I58" i="8"/>
  <c r="I59" i="8"/>
  <c r="I62" i="8"/>
  <c r="AW61" i="8"/>
  <c r="AV61" i="8"/>
  <c r="AU61" i="8"/>
  <c r="AT61" i="8"/>
  <c r="AQ61" i="8"/>
  <c r="AF61" i="8"/>
  <c r="AE61" i="8"/>
  <c r="AD61" i="8"/>
  <c r="AC61" i="8"/>
  <c r="Z61" i="8"/>
  <c r="O61" i="8"/>
  <c r="N61" i="8"/>
  <c r="M61" i="8"/>
  <c r="L61" i="8"/>
  <c r="I61" i="8"/>
  <c r="AO41" i="8"/>
  <c r="AP41" i="8"/>
  <c r="AW41" i="8"/>
  <c r="AO42" i="8"/>
  <c r="AP42" i="8"/>
  <c r="AW42" i="8"/>
  <c r="AO43" i="8"/>
  <c r="AP43" i="8"/>
  <c r="AW43" i="8"/>
  <c r="AO44" i="8"/>
  <c r="AP44" i="8"/>
  <c r="AW44" i="8"/>
  <c r="AO45" i="8"/>
  <c r="AP45" i="8"/>
  <c r="AW45" i="8"/>
  <c r="AO46" i="8"/>
  <c r="AP46" i="8"/>
  <c r="AW46" i="8"/>
  <c r="AW49" i="8"/>
  <c r="AV41" i="8"/>
  <c r="AV42" i="8"/>
  <c r="AV43" i="8"/>
  <c r="AV44" i="8"/>
  <c r="AV45" i="8"/>
  <c r="AV46" i="8"/>
  <c r="AV49" i="8"/>
  <c r="AU41" i="8"/>
  <c r="AU42" i="8"/>
  <c r="AU43" i="8"/>
  <c r="AU44" i="8"/>
  <c r="AU45" i="8"/>
  <c r="AU46" i="8"/>
  <c r="AU49" i="8"/>
  <c r="AT41" i="8"/>
  <c r="AT42" i="8"/>
  <c r="AT43" i="8"/>
  <c r="AT44" i="8"/>
  <c r="AT45" i="8"/>
  <c r="AT46" i="8"/>
  <c r="AT49" i="8"/>
  <c r="AQ41" i="8"/>
  <c r="AQ42" i="8"/>
  <c r="AQ43" i="8"/>
  <c r="AQ44" i="8"/>
  <c r="AQ45" i="8"/>
  <c r="AQ46" i="8"/>
  <c r="AQ49" i="8"/>
  <c r="X41" i="8"/>
  <c r="Y41" i="8"/>
  <c r="AF41" i="8"/>
  <c r="X42" i="8"/>
  <c r="Y42" i="8"/>
  <c r="AF42" i="8"/>
  <c r="X43" i="8"/>
  <c r="Y43" i="8"/>
  <c r="AF43" i="8"/>
  <c r="X44" i="8"/>
  <c r="Y44" i="8"/>
  <c r="AF44" i="8"/>
  <c r="X45" i="8"/>
  <c r="Y45" i="8"/>
  <c r="AF45" i="8"/>
  <c r="X46" i="8"/>
  <c r="Y46" i="8"/>
  <c r="AF46" i="8"/>
  <c r="AF49" i="8"/>
  <c r="AE41" i="8"/>
  <c r="AE42" i="8"/>
  <c r="AE43" i="8"/>
  <c r="AE44" i="8"/>
  <c r="AE45" i="8"/>
  <c r="AE46" i="8"/>
  <c r="AE49" i="8"/>
  <c r="AD41" i="8"/>
  <c r="AD42" i="8"/>
  <c r="AD43" i="8"/>
  <c r="AD44" i="8"/>
  <c r="AD45" i="8"/>
  <c r="AD46" i="8"/>
  <c r="AD49" i="8"/>
  <c r="AC41" i="8"/>
  <c r="AC42" i="8"/>
  <c r="AC43" i="8"/>
  <c r="AC44" i="8"/>
  <c r="AC45" i="8"/>
  <c r="AC46" i="8"/>
  <c r="AC49" i="8"/>
  <c r="Z41" i="8"/>
  <c r="Z42" i="8"/>
  <c r="Z43" i="8"/>
  <c r="Z44" i="8"/>
  <c r="Z45" i="8"/>
  <c r="Z46" i="8"/>
  <c r="Z49" i="8"/>
  <c r="G41" i="8"/>
  <c r="H41" i="8"/>
  <c r="O41" i="8"/>
  <c r="G42" i="8"/>
  <c r="H42" i="8"/>
  <c r="O42" i="8"/>
  <c r="G43" i="8"/>
  <c r="H43" i="8"/>
  <c r="O43" i="8"/>
  <c r="G44" i="8"/>
  <c r="H44" i="8"/>
  <c r="O44" i="8"/>
  <c r="G45" i="8"/>
  <c r="H45" i="8"/>
  <c r="O45" i="8"/>
  <c r="G46" i="8"/>
  <c r="H46" i="8"/>
  <c r="O46" i="8"/>
  <c r="O49" i="8"/>
  <c r="N41" i="8"/>
  <c r="N42" i="8"/>
  <c r="N43" i="8"/>
  <c r="N44" i="8"/>
  <c r="N45" i="8"/>
  <c r="N46" i="8"/>
  <c r="N49" i="8"/>
  <c r="M41" i="8"/>
  <c r="M42" i="8"/>
  <c r="M43" i="8"/>
  <c r="M44" i="8"/>
  <c r="M45" i="8"/>
  <c r="M46" i="8"/>
  <c r="M49" i="8"/>
  <c r="L41" i="8"/>
  <c r="L42" i="8"/>
  <c r="L43" i="8"/>
  <c r="L44" i="8"/>
  <c r="L45" i="8"/>
  <c r="L46" i="8"/>
  <c r="L49" i="8"/>
  <c r="I41" i="8"/>
  <c r="I42" i="8"/>
  <c r="I43" i="8"/>
  <c r="I44" i="8"/>
  <c r="I45" i="8"/>
  <c r="I46" i="8"/>
  <c r="I49" i="8"/>
  <c r="AW48" i="8"/>
  <c r="AV48" i="8"/>
  <c r="AU48" i="8"/>
  <c r="AT48" i="8"/>
  <c r="AQ48" i="8"/>
  <c r="AF48" i="8"/>
  <c r="AE48" i="8"/>
  <c r="AD48" i="8"/>
  <c r="AC48" i="8"/>
  <c r="Z48" i="8"/>
  <c r="O48" i="8"/>
  <c r="N48" i="8"/>
  <c r="M48" i="8"/>
  <c r="L48" i="8"/>
  <c r="I48" i="8"/>
  <c r="AO28" i="8"/>
  <c r="AP28" i="8"/>
  <c r="AW28" i="8"/>
  <c r="AO29" i="8"/>
  <c r="AP29" i="8"/>
  <c r="AW29" i="8"/>
  <c r="AO30" i="8"/>
  <c r="AP30" i="8"/>
  <c r="AW30" i="8"/>
  <c r="AO31" i="8"/>
  <c r="AP31" i="8"/>
  <c r="AW31" i="8"/>
  <c r="AO32" i="8"/>
  <c r="AP32" i="8"/>
  <c r="AW32" i="8"/>
  <c r="AO33" i="8"/>
  <c r="AP33" i="8"/>
  <c r="AW33" i="8"/>
  <c r="AW36" i="8"/>
  <c r="AV28" i="8"/>
  <c r="AV29" i="8"/>
  <c r="AV30" i="8"/>
  <c r="AV31" i="8"/>
  <c r="AV32" i="8"/>
  <c r="AV33" i="8"/>
  <c r="AV36" i="8"/>
  <c r="AU28" i="8"/>
  <c r="AU29" i="8"/>
  <c r="AU30" i="8"/>
  <c r="AU31" i="8"/>
  <c r="AU32" i="8"/>
  <c r="AU33" i="8"/>
  <c r="AU36" i="8"/>
  <c r="AT28" i="8"/>
  <c r="AT29" i="8"/>
  <c r="AT30" i="8"/>
  <c r="AT31" i="8"/>
  <c r="AT32" i="8"/>
  <c r="AT33" i="8"/>
  <c r="AT36" i="8"/>
  <c r="AQ28" i="8"/>
  <c r="AQ29" i="8"/>
  <c r="AQ30" i="8"/>
  <c r="AQ31" i="8"/>
  <c r="AQ32" i="8"/>
  <c r="AQ33" i="8"/>
  <c r="AQ36" i="8"/>
  <c r="X28" i="8"/>
  <c r="Y28" i="8"/>
  <c r="AF28" i="8"/>
  <c r="X29" i="8"/>
  <c r="Y29" i="8"/>
  <c r="AF29" i="8"/>
  <c r="X30" i="8"/>
  <c r="Y30" i="8"/>
  <c r="AF30" i="8"/>
  <c r="X31" i="8"/>
  <c r="Y31" i="8"/>
  <c r="AF31" i="8"/>
  <c r="X32" i="8"/>
  <c r="Y32" i="8"/>
  <c r="AF32" i="8"/>
  <c r="X33" i="8"/>
  <c r="Y33" i="8"/>
  <c r="AF33" i="8"/>
  <c r="AF36" i="8"/>
  <c r="AE28" i="8"/>
  <c r="AE29" i="8"/>
  <c r="AE30" i="8"/>
  <c r="AE31" i="8"/>
  <c r="AE32" i="8"/>
  <c r="AE33" i="8"/>
  <c r="AE36" i="8"/>
  <c r="AD28" i="8"/>
  <c r="AD29" i="8"/>
  <c r="AD30" i="8"/>
  <c r="AD31" i="8"/>
  <c r="AD32" i="8"/>
  <c r="AD33" i="8"/>
  <c r="AD36" i="8"/>
  <c r="AC30" i="8"/>
  <c r="AC31" i="8"/>
  <c r="AC32" i="8"/>
  <c r="AC33" i="8"/>
  <c r="AC36" i="8"/>
  <c r="Z28" i="8"/>
  <c r="Z29" i="8"/>
  <c r="Z30" i="8"/>
  <c r="Z31" i="8"/>
  <c r="Z32" i="8"/>
  <c r="Z33" i="8"/>
  <c r="Z36" i="8"/>
  <c r="G28" i="8"/>
  <c r="H28" i="8"/>
  <c r="O28" i="8"/>
  <c r="G29" i="8"/>
  <c r="H29" i="8"/>
  <c r="O29" i="8"/>
  <c r="G30" i="8"/>
  <c r="H30" i="8"/>
  <c r="O30" i="8"/>
  <c r="G31" i="8"/>
  <c r="H31" i="8"/>
  <c r="O31" i="8"/>
  <c r="G32" i="8"/>
  <c r="H32" i="8"/>
  <c r="O32" i="8"/>
  <c r="G33" i="8"/>
  <c r="H33" i="8"/>
  <c r="O33" i="8"/>
  <c r="O36" i="8"/>
  <c r="N28" i="8"/>
  <c r="N29" i="8"/>
  <c r="N30" i="8"/>
  <c r="N31" i="8"/>
  <c r="N32" i="8"/>
  <c r="N33" i="8"/>
  <c r="N36" i="8"/>
  <c r="M28" i="8"/>
  <c r="M29" i="8"/>
  <c r="M30" i="8"/>
  <c r="M31" i="8"/>
  <c r="M32" i="8"/>
  <c r="M33" i="8"/>
  <c r="M36" i="8"/>
  <c r="L28" i="8"/>
  <c r="L29" i="8"/>
  <c r="L30" i="8"/>
  <c r="L31" i="8"/>
  <c r="L32" i="8"/>
  <c r="L33" i="8"/>
  <c r="L36" i="8"/>
  <c r="I28" i="8"/>
  <c r="I29" i="8"/>
  <c r="I30" i="8"/>
  <c r="I31" i="8"/>
  <c r="I32" i="8"/>
  <c r="I33" i="8"/>
  <c r="I36" i="8"/>
  <c r="AW35" i="8"/>
  <c r="AV35" i="8"/>
  <c r="AU35" i="8"/>
  <c r="AT35" i="8"/>
  <c r="AQ35" i="8"/>
  <c r="AF35" i="8"/>
  <c r="AE35" i="8"/>
  <c r="AD35" i="8"/>
  <c r="AC35" i="8"/>
  <c r="Z35" i="8"/>
  <c r="O35" i="8"/>
  <c r="N35" i="8"/>
  <c r="M35" i="8"/>
  <c r="L35" i="8"/>
  <c r="I35" i="8"/>
  <c r="AO15" i="8"/>
  <c r="AP15" i="8"/>
  <c r="AW15" i="8"/>
  <c r="AO16" i="8"/>
  <c r="AP16" i="8"/>
  <c r="AW16" i="8"/>
  <c r="AO17" i="8"/>
  <c r="AP17" i="8"/>
  <c r="AW17" i="8"/>
  <c r="AO18" i="8"/>
  <c r="AP18" i="8"/>
  <c r="AW18" i="8"/>
  <c r="AO19" i="8"/>
  <c r="AP19" i="8"/>
  <c r="AW19" i="8"/>
  <c r="AO20" i="8"/>
  <c r="AP20" i="8"/>
  <c r="AW20" i="8"/>
  <c r="AW23" i="8"/>
  <c r="AV15" i="8"/>
  <c r="AV16" i="8"/>
  <c r="AV17" i="8"/>
  <c r="AV18" i="8"/>
  <c r="AV19" i="8"/>
  <c r="AV20" i="8"/>
  <c r="AV23" i="8"/>
  <c r="AU15" i="8"/>
  <c r="AU16" i="8"/>
  <c r="AU17" i="8"/>
  <c r="AU18" i="8"/>
  <c r="AU19" i="8"/>
  <c r="AU20" i="8"/>
  <c r="AU23" i="8"/>
  <c r="AT15" i="8"/>
  <c r="AT16" i="8"/>
  <c r="AT17" i="8"/>
  <c r="AT18" i="8"/>
  <c r="AT19" i="8"/>
  <c r="AT20" i="8"/>
  <c r="AT23" i="8"/>
  <c r="AQ15" i="8"/>
  <c r="AQ16" i="8"/>
  <c r="AQ17" i="8"/>
  <c r="AQ18" i="8"/>
  <c r="AQ19" i="8"/>
  <c r="AQ20" i="8"/>
  <c r="AQ23" i="8"/>
  <c r="X15" i="8"/>
  <c r="Y15" i="8"/>
  <c r="AF15" i="8"/>
  <c r="X16" i="8"/>
  <c r="Y16" i="8"/>
  <c r="AF16" i="8"/>
  <c r="X17" i="8"/>
  <c r="Y17" i="8"/>
  <c r="AF17" i="8"/>
  <c r="X18" i="8"/>
  <c r="Y18" i="8"/>
  <c r="AF18" i="8"/>
  <c r="X19" i="8"/>
  <c r="Y19" i="8"/>
  <c r="AF19" i="8"/>
  <c r="X20" i="8"/>
  <c r="Y20" i="8"/>
  <c r="AF20" i="8"/>
  <c r="AF23" i="8"/>
  <c r="AE15" i="8"/>
  <c r="AE16" i="8"/>
  <c r="AE17" i="8"/>
  <c r="AE18" i="8"/>
  <c r="AE19" i="8"/>
  <c r="AE20" i="8"/>
  <c r="AE23" i="8"/>
  <c r="AD15" i="8"/>
  <c r="AD16" i="8"/>
  <c r="AD17" i="8"/>
  <c r="AD18" i="8"/>
  <c r="AD19" i="8"/>
  <c r="AD20" i="8"/>
  <c r="AD23" i="8"/>
  <c r="AC15" i="8"/>
  <c r="AC16" i="8"/>
  <c r="AC17" i="8"/>
  <c r="AC18" i="8"/>
  <c r="AC19" i="8"/>
  <c r="AC20" i="8"/>
  <c r="AC23" i="8"/>
  <c r="Z15" i="8"/>
  <c r="Z16" i="8"/>
  <c r="Z17" i="8"/>
  <c r="Z18" i="8"/>
  <c r="Z19" i="8"/>
  <c r="Z20" i="8"/>
  <c r="Z23" i="8"/>
  <c r="G15" i="8"/>
  <c r="H15" i="8"/>
  <c r="O15" i="8"/>
  <c r="G16" i="8"/>
  <c r="H16" i="8"/>
  <c r="O16" i="8"/>
  <c r="G17" i="8"/>
  <c r="H17" i="8"/>
  <c r="O17" i="8"/>
  <c r="G18" i="8"/>
  <c r="H18" i="8"/>
  <c r="O18" i="8"/>
  <c r="G19" i="8"/>
  <c r="H19" i="8"/>
  <c r="O19" i="8"/>
  <c r="G20" i="8"/>
  <c r="H20" i="8"/>
  <c r="O20" i="8"/>
  <c r="O23" i="8"/>
  <c r="N15" i="8"/>
  <c r="N16" i="8"/>
  <c r="N17" i="8"/>
  <c r="N18" i="8"/>
  <c r="N19" i="8"/>
  <c r="N20" i="8"/>
  <c r="N23" i="8"/>
  <c r="M15" i="8"/>
  <c r="M16" i="8"/>
  <c r="M17" i="8"/>
  <c r="M18" i="8"/>
  <c r="M19" i="8"/>
  <c r="M20" i="8"/>
  <c r="M23" i="8"/>
  <c r="L15" i="8"/>
  <c r="L16" i="8"/>
  <c r="L17" i="8"/>
  <c r="L18" i="8"/>
  <c r="L19" i="8"/>
  <c r="L20" i="8"/>
  <c r="L23" i="8"/>
  <c r="I15" i="8"/>
  <c r="I16" i="8"/>
  <c r="I17" i="8"/>
  <c r="I18" i="8"/>
  <c r="I19" i="8"/>
  <c r="I20" i="8"/>
  <c r="I23" i="8"/>
  <c r="AW22" i="8"/>
  <c r="AV22" i="8"/>
  <c r="AU22" i="8"/>
  <c r="AT22" i="8"/>
  <c r="AQ22" i="8"/>
  <c r="AF22" i="8"/>
  <c r="AE22" i="8"/>
  <c r="AD22" i="8"/>
  <c r="AC22" i="8"/>
  <c r="Z22" i="8"/>
  <c r="O22" i="8"/>
  <c r="N22" i="8"/>
  <c r="M22" i="8"/>
  <c r="L22" i="8"/>
  <c r="I22" i="8"/>
  <c r="AO3" i="8"/>
  <c r="AP3" i="8"/>
  <c r="AW3" i="8"/>
  <c r="AO4" i="8"/>
  <c r="AP4" i="8"/>
  <c r="AW4" i="8"/>
  <c r="AO5" i="8"/>
  <c r="AP5" i="8"/>
  <c r="AW5" i="8"/>
  <c r="AO6" i="8"/>
  <c r="AP6" i="8"/>
  <c r="AW6" i="8"/>
  <c r="AO7" i="8"/>
  <c r="AP7" i="8"/>
  <c r="AW7" i="8"/>
  <c r="AO8" i="8"/>
  <c r="AP8" i="8"/>
  <c r="AW8" i="8"/>
  <c r="AW11" i="8"/>
  <c r="AV3" i="8"/>
  <c r="AV4" i="8"/>
  <c r="AV5" i="8"/>
  <c r="AV6" i="8"/>
  <c r="AV7" i="8"/>
  <c r="AV8" i="8"/>
  <c r="AV11" i="8"/>
  <c r="AU3" i="8"/>
  <c r="AU4" i="8"/>
  <c r="AU5" i="8"/>
  <c r="AU6" i="8"/>
  <c r="AU7" i="8"/>
  <c r="AU8" i="8"/>
  <c r="AU11" i="8"/>
  <c r="AT3" i="8"/>
  <c r="AT4" i="8"/>
  <c r="AT5" i="8"/>
  <c r="AT6" i="8"/>
  <c r="AT7" i="8"/>
  <c r="AT8" i="8"/>
  <c r="AT11" i="8"/>
  <c r="AQ3" i="8"/>
  <c r="AQ4" i="8"/>
  <c r="AQ5" i="8"/>
  <c r="AQ6" i="8"/>
  <c r="AQ7" i="8"/>
  <c r="AQ8" i="8"/>
  <c r="AQ11" i="8"/>
  <c r="X3" i="8"/>
  <c r="Y3" i="8"/>
  <c r="AF3" i="8"/>
  <c r="X4" i="8"/>
  <c r="Y4" i="8"/>
  <c r="AF4" i="8"/>
  <c r="X5" i="8"/>
  <c r="Y5" i="8"/>
  <c r="AF5" i="8"/>
  <c r="X6" i="8"/>
  <c r="Y6" i="8"/>
  <c r="AF6" i="8"/>
  <c r="X7" i="8"/>
  <c r="Y7" i="8"/>
  <c r="AF7" i="8"/>
  <c r="X8" i="8"/>
  <c r="Y8" i="8"/>
  <c r="AF8" i="8"/>
  <c r="AF11" i="8"/>
  <c r="AE3" i="8"/>
  <c r="AE4" i="8"/>
  <c r="AE5" i="8"/>
  <c r="AE6" i="8"/>
  <c r="AE7" i="8"/>
  <c r="AE8" i="8"/>
  <c r="AE11" i="8"/>
  <c r="AD3" i="8"/>
  <c r="AD4" i="8"/>
  <c r="AD5" i="8"/>
  <c r="AD6" i="8"/>
  <c r="AD7" i="8"/>
  <c r="AD8" i="8"/>
  <c r="AD11" i="8"/>
  <c r="AC3" i="8"/>
  <c r="AC4" i="8"/>
  <c r="AC5" i="8"/>
  <c r="AC6" i="8"/>
  <c r="AC7" i="8"/>
  <c r="AC8" i="8"/>
  <c r="AC11" i="8"/>
  <c r="Z3" i="8"/>
  <c r="Z4" i="8"/>
  <c r="Z5" i="8"/>
  <c r="Z6" i="8"/>
  <c r="Z7" i="8"/>
  <c r="Z8" i="8"/>
  <c r="Z11" i="8"/>
  <c r="G3" i="8"/>
  <c r="H3" i="8"/>
  <c r="O3" i="8"/>
  <c r="G4" i="8"/>
  <c r="H4" i="8"/>
  <c r="O4" i="8"/>
  <c r="G5" i="8"/>
  <c r="H5" i="8"/>
  <c r="O5" i="8"/>
  <c r="G6" i="8"/>
  <c r="H6" i="8"/>
  <c r="O6" i="8"/>
  <c r="G7" i="8"/>
  <c r="H7" i="8"/>
  <c r="O7" i="8"/>
  <c r="G8" i="8"/>
  <c r="H8" i="8"/>
  <c r="O8" i="8"/>
  <c r="O11" i="8"/>
  <c r="N3" i="8"/>
  <c r="N4" i="8"/>
  <c r="N5" i="8"/>
  <c r="N6" i="8"/>
  <c r="N7" i="8"/>
  <c r="N8" i="8"/>
  <c r="N11" i="8"/>
  <c r="M3" i="8"/>
  <c r="M4" i="8"/>
  <c r="M5" i="8"/>
  <c r="M6" i="8"/>
  <c r="M7" i="8"/>
  <c r="M8" i="8"/>
  <c r="M11" i="8"/>
  <c r="L3" i="8"/>
  <c r="L4" i="8"/>
  <c r="L5" i="8"/>
  <c r="L6" i="8"/>
  <c r="L7" i="8"/>
  <c r="L8" i="8"/>
  <c r="L11" i="8"/>
  <c r="I3" i="8"/>
  <c r="I4" i="8"/>
  <c r="I5" i="8"/>
  <c r="I6" i="8"/>
  <c r="I7" i="8"/>
  <c r="I8" i="8"/>
  <c r="I11" i="8"/>
  <c r="AW10" i="8"/>
  <c r="AV10" i="8"/>
  <c r="AU10" i="8"/>
  <c r="AT10" i="8"/>
  <c r="AQ10" i="8"/>
  <c r="AF10" i="8"/>
  <c r="AE10" i="8"/>
  <c r="AD10" i="8"/>
  <c r="AC10" i="8"/>
  <c r="Z10" i="8"/>
  <c r="O10" i="8"/>
  <c r="N10" i="8"/>
  <c r="M10" i="8"/>
  <c r="L10" i="8"/>
  <c r="I10" i="8"/>
</calcChain>
</file>

<file path=xl/sharedStrings.xml><?xml version="1.0" encoding="utf-8"?>
<sst xmlns="http://schemas.openxmlformats.org/spreadsheetml/2006/main" count="184" uniqueCount="24">
  <si>
    <t>A549</t>
  </si>
  <si>
    <t>GM03349</t>
  </si>
  <si>
    <t>Untreated</t>
  </si>
  <si>
    <t>UPCI:SCC103</t>
  </si>
  <si>
    <t>Lagging Metaphase</t>
  </si>
  <si>
    <t>Lagging Anaphase</t>
  </si>
  <si>
    <t>Anaphase Bridge</t>
  </si>
  <si>
    <t>Multipolar</t>
  </si>
  <si>
    <t>Normal Mitotic</t>
  </si>
  <si>
    <t>Defect Total</t>
  </si>
  <si>
    <t>Total Cells</t>
  </si>
  <si>
    <t>Defect Index</t>
  </si>
  <si>
    <t>PERCENTAGES</t>
  </si>
  <si>
    <t>Average</t>
  </si>
  <si>
    <t>St Dev</t>
  </si>
  <si>
    <t>Average DI</t>
  </si>
  <si>
    <t>StDev</t>
  </si>
  <si>
    <t>&lt;0.0001</t>
  </si>
  <si>
    <t>p-value</t>
  </si>
  <si>
    <t>24hr, 0 recovery</t>
  </si>
  <si>
    <t>24hr, 24hr recovery</t>
  </si>
  <si>
    <t>24hr, 48hr recovery</t>
  </si>
  <si>
    <t>24hr, 72hr recovery</t>
  </si>
  <si>
    <t>24hr, 96hr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</si>
</sst>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"/>
  <sheetViews>
    <sheetView tabSelected="1" topLeftCell="AA15" workbookViewId="0">
      <selection activeCell="AW77" sqref="AW77"/>
    </sheetView>
  </sheetViews>
  <sheetFormatPr baseColWidth="10" defaultRowHeight="15" x14ac:dyDescent="0"/>
  <cols>
    <col min="1" max="1" width="17.5" style="1" bestFit="1" customWidth="1"/>
    <col min="2" max="2" width="14" style="1" bestFit="1" customWidth="1"/>
    <col min="3" max="3" width="17.33203125" style="1" bestFit="1" customWidth="1"/>
    <col min="4" max="4" width="16.1640625" style="1" bestFit="1" customWidth="1"/>
    <col min="5" max="5" width="15.1640625" style="1" bestFit="1" customWidth="1"/>
    <col min="6" max="6" width="10.83203125" style="1"/>
    <col min="7" max="7" width="11.33203125" style="1" bestFit="1" customWidth="1"/>
    <col min="8" max="8" width="10.83203125" style="1"/>
    <col min="9" max="9" width="11.6640625" style="1" bestFit="1" customWidth="1"/>
    <col min="10" max="10" width="11.6640625" style="1" customWidth="1"/>
    <col min="11" max="11" width="10.83203125" style="1"/>
    <col min="12" max="12" width="17.33203125" style="1" bestFit="1" customWidth="1"/>
    <col min="13" max="13" width="16.1640625" style="1" bestFit="1" customWidth="1"/>
    <col min="14" max="14" width="15.1640625" style="1" bestFit="1" customWidth="1"/>
    <col min="15" max="15" width="10.1640625" style="1" bestFit="1" customWidth="1"/>
    <col min="16" max="17" width="10.83203125" style="1"/>
    <col min="18" max="18" width="17.5" style="1" bestFit="1" customWidth="1"/>
    <col min="19" max="19" width="14" style="1" bestFit="1" customWidth="1"/>
    <col min="20" max="20" width="17.33203125" style="1" bestFit="1" customWidth="1"/>
    <col min="21" max="21" width="16.1640625" style="1" bestFit="1" customWidth="1"/>
    <col min="22" max="22" width="15.1640625" style="1" bestFit="1" customWidth="1"/>
    <col min="23" max="25" width="10.83203125" style="1"/>
    <col min="26" max="26" width="10.83203125" style="7"/>
    <col min="27" max="28" width="10.83203125" style="1"/>
    <col min="29" max="29" width="17.33203125" style="1" bestFit="1" customWidth="1"/>
    <col min="30" max="30" width="16.1640625" style="1" bestFit="1" customWidth="1"/>
    <col min="31" max="31" width="15.1640625" style="1" bestFit="1" customWidth="1"/>
    <col min="32" max="32" width="12.1640625" style="1" bestFit="1" customWidth="1"/>
    <col min="33" max="34" width="10.83203125" style="1"/>
    <col min="35" max="35" width="17.5" style="1" bestFit="1" customWidth="1"/>
    <col min="36" max="36" width="14" style="1" bestFit="1" customWidth="1"/>
    <col min="37" max="37" width="17.33203125" style="1" bestFit="1" customWidth="1"/>
    <col min="38" max="38" width="16.1640625" style="1" bestFit="1" customWidth="1"/>
    <col min="39" max="39" width="15.1640625" style="1" bestFit="1" customWidth="1"/>
    <col min="40" max="40" width="10.1640625" style="1" bestFit="1" customWidth="1"/>
    <col min="41" max="42" width="10.83203125" style="1"/>
    <col min="43" max="43" width="10.83203125" style="7"/>
    <col min="44" max="45" width="10.83203125" style="1"/>
    <col min="46" max="46" width="17.33203125" style="1" bestFit="1" customWidth="1"/>
    <col min="47" max="47" width="16.1640625" style="1" bestFit="1" customWidth="1"/>
    <col min="48" max="48" width="15.1640625" style="1" bestFit="1" customWidth="1"/>
    <col min="49" max="16384" width="10.83203125" style="1"/>
  </cols>
  <sheetData>
    <row r="1" spans="1:49" s="2" customFormat="1">
      <c r="A1" s="2" t="s">
        <v>0</v>
      </c>
      <c r="M1" s="2" t="s">
        <v>12</v>
      </c>
      <c r="R1" s="2" t="s">
        <v>3</v>
      </c>
      <c r="Z1" s="8"/>
      <c r="AD1" s="2" t="s">
        <v>12</v>
      </c>
      <c r="AI1" s="2" t="s">
        <v>1</v>
      </c>
      <c r="AQ1" s="8"/>
      <c r="AU1" s="2" t="s">
        <v>12</v>
      </c>
    </row>
    <row r="2" spans="1:49">
      <c r="A2" s="2" t="s">
        <v>2</v>
      </c>
      <c r="B2" s="2" t="s">
        <v>8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10</v>
      </c>
      <c r="I2" s="2" t="s">
        <v>11</v>
      </c>
      <c r="J2" s="2"/>
      <c r="L2" s="2" t="s">
        <v>4</v>
      </c>
      <c r="M2" s="2" t="s">
        <v>5</v>
      </c>
      <c r="N2" s="2" t="s">
        <v>6</v>
      </c>
      <c r="O2" s="2" t="s">
        <v>7</v>
      </c>
      <c r="R2" s="2" t="s">
        <v>2</v>
      </c>
      <c r="S2" s="2" t="s">
        <v>8</v>
      </c>
      <c r="T2" s="2" t="s">
        <v>4</v>
      </c>
      <c r="U2" s="2" t="s">
        <v>5</v>
      </c>
      <c r="V2" s="2" t="s">
        <v>6</v>
      </c>
      <c r="W2" s="2" t="s">
        <v>7</v>
      </c>
      <c r="X2" s="2" t="s">
        <v>9</v>
      </c>
      <c r="Y2" s="2" t="s">
        <v>10</v>
      </c>
      <c r="Z2" s="8" t="s">
        <v>11</v>
      </c>
      <c r="AA2" s="2"/>
      <c r="AC2" s="2" t="s">
        <v>4</v>
      </c>
      <c r="AD2" s="2" t="s">
        <v>5</v>
      </c>
      <c r="AE2" s="2" t="s">
        <v>6</v>
      </c>
      <c r="AF2" s="2" t="s">
        <v>7</v>
      </c>
      <c r="AI2" s="2" t="s">
        <v>2</v>
      </c>
      <c r="AJ2" s="2" t="s">
        <v>8</v>
      </c>
      <c r="AK2" s="2" t="s">
        <v>4</v>
      </c>
      <c r="AL2" s="2" t="s">
        <v>5</v>
      </c>
      <c r="AM2" s="2" t="s">
        <v>6</v>
      </c>
      <c r="AN2" s="2" t="s">
        <v>7</v>
      </c>
      <c r="AO2" s="2" t="s">
        <v>9</v>
      </c>
      <c r="AP2" s="2" t="s">
        <v>10</v>
      </c>
      <c r="AQ2" s="8" t="s">
        <v>11</v>
      </c>
      <c r="AR2" s="2"/>
      <c r="AT2" s="2" t="s">
        <v>4</v>
      </c>
      <c r="AU2" s="2" t="s">
        <v>5</v>
      </c>
      <c r="AV2" s="2" t="s">
        <v>6</v>
      </c>
      <c r="AW2" s="2" t="s">
        <v>7</v>
      </c>
    </row>
    <row r="3" spans="1:49">
      <c r="A3" s="4">
        <v>1</v>
      </c>
      <c r="B3" s="6">
        <v>102</v>
      </c>
      <c r="C3" s="6">
        <v>4</v>
      </c>
      <c r="D3" s="6">
        <v>10</v>
      </c>
      <c r="E3" s="6">
        <v>10</v>
      </c>
      <c r="F3" s="6">
        <v>4</v>
      </c>
      <c r="G3" s="6">
        <f>SUM(C3:F3)</f>
        <v>28</v>
      </c>
      <c r="H3" s="1">
        <f t="shared" ref="H3:H8" si="0">SUM(B3+G3)</f>
        <v>130</v>
      </c>
      <c r="I3" s="1">
        <f t="shared" ref="I3:I8" si="1">G3/H3*100</f>
        <v>21.53846153846154</v>
      </c>
      <c r="L3" s="1">
        <f t="shared" ref="L3:L8" si="2">C3/H3*100</f>
        <v>3.0769230769230771</v>
      </c>
      <c r="M3" s="1">
        <f t="shared" ref="M3:M8" si="3">D3/H3*100</f>
        <v>7.6923076923076925</v>
      </c>
      <c r="N3" s="1">
        <f t="shared" ref="N3:N8" si="4">E3/H3*100</f>
        <v>7.6923076923076925</v>
      </c>
      <c r="O3" s="1">
        <f t="shared" ref="O3:O8" si="5">F3/H3*100</f>
        <v>3.0769230769230771</v>
      </c>
      <c r="R3" s="4">
        <v>1</v>
      </c>
      <c r="S3" s="1">
        <v>98</v>
      </c>
      <c r="T3" s="1">
        <v>9</v>
      </c>
      <c r="U3" s="1">
        <v>1</v>
      </c>
      <c r="V3" s="1">
        <v>7</v>
      </c>
      <c r="W3" s="1">
        <v>6</v>
      </c>
      <c r="X3" s="1">
        <f t="shared" ref="X3:X8" si="6">SUM(T3:W3)</f>
        <v>23</v>
      </c>
      <c r="Y3" s="1">
        <f t="shared" ref="Y3:Y8" si="7">SUM(S3+X3)</f>
        <v>121</v>
      </c>
      <c r="Z3" s="1">
        <f t="shared" ref="Z3:Z8" si="8">X3/Y3*100</f>
        <v>19.008264462809919</v>
      </c>
      <c r="AC3" s="1">
        <f t="shared" ref="AC3:AC8" si="9">T3/Y3*100</f>
        <v>7.4380165289256199</v>
      </c>
      <c r="AD3" s="1">
        <f t="shared" ref="AD3:AD8" si="10">U3/Y3*100</f>
        <v>0.82644628099173556</v>
      </c>
      <c r="AE3" s="1">
        <f t="shared" ref="AE3:AE8" si="11">V3/Y3*100</f>
        <v>5.785123966942149</v>
      </c>
      <c r="AF3" s="1">
        <f t="shared" ref="AF3:AF8" si="12">W3/Y3*100</f>
        <v>4.9586776859504136</v>
      </c>
      <c r="AI3" s="4">
        <v>1</v>
      </c>
      <c r="AJ3" s="1">
        <v>97</v>
      </c>
      <c r="AK3" s="1">
        <v>3</v>
      </c>
      <c r="AL3" s="1">
        <v>0</v>
      </c>
      <c r="AM3" s="1">
        <v>2</v>
      </c>
      <c r="AN3" s="1">
        <v>2</v>
      </c>
      <c r="AO3" s="1">
        <f t="shared" ref="AO3:AO8" si="13">SUM(AK3:AN3)</f>
        <v>7</v>
      </c>
      <c r="AP3" s="1">
        <f t="shared" ref="AP3:AP8" si="14">SUM(AJ3+AO3)</f>
        <v>104</v>
      </c>
      <c r="AQ3" s="7">
        <f t="shared" ref="AQ3:AQ8" si="15">AO3/AP3*100</f>
        <v>6.7307692307692308</v>
      </c>
      <c r="AT3" s="1">
        <f t="shared" ref="AT3:AT8" si="16">AK3/AP3*100</f>
        <v>2.8846153846153846</v>
      </c>
      <c r="AU3" s="1">
        <f t="shared" ref="AU3:AU8" si="17">AL3/AP3*100</f>
        <v>0</v>
      </c>
      <c r="AV3" s="1">
        <f t="shared" ref="AV3:AV8" si="18">AM3/AP3*100</f>
        <v>1.9230769230769231</v>
      </c>
      <c r="AW3" s="1">
        <f t="shared" ref="AW3:AW8" si="19">AN3/AP3*100</f>
        <v>1.9230769230769231</v>
      </c>
    </row>
    <row r="4" spans="1:49">
      <c r="A4" s="1">
        <v>2</v>
      </c>
      <c r="B4" s="6">
        <v>96</v>
      </c>
      <c r="C4" s="6">
        <v>8</v>
      </c>
      <c r="D4" s="6">
        <v>9</v>
      </c>
      <c r="E4" s="6">
        <v>15</v>
      </c>
      <c r="F4" s="6">
        <v>9</v>
      </c>
      <c r="G4" s="6">
        <f t="shared" ref="G4:G8" si="20">SUM(C4:F4)</f>
        <v>41</v>
      </c>
      <c r="H4" s="1">
        <f t="shared" si="0"/>
        <v>137</v>
      </c>
      <c r="I4" s="1">
        <f t="shared" si="1"/>
        <v>29.927007299270077</v>
      </c>
      <c r="L4" s="1">
        <f t="shared" si="2"/>
        <v>5.8394160583941606</v>
      </c>
      <c r="M4" s="1">
        <f t="shared" si="3"/>
        <v>6.5693430656934311</v>
      </c>
      <c r="N4" s="1">
        <f t="shared" si="4"/>
        <v>10.948905109489052</v>
      </c>
      <c r="O4" s="1">
        <f t="shared" si="5"/>
        <v>6.5693430656934311</v>
      </c>
      <c r="R4" s="1">
        <v>2</v>
      </c>
      <c r="S4" s="1">
        <v>94</v>
      </c>
      <c r="T4" s="1">
        <v>8</v>
      </c>
      <c r="U4" s="1">
        <v>3</v>
      </c>
      <c r="V4" s="1">
        <v>8</v>
      </c>
      <c r="W4" s="1">
        <v>4</v>
      </c>
      <c r="X4" s="1">
        <f t="shared" si="6"/>
        <v>23</v>
      </c>
      <c r="Y4" s="1">
        <f t="shared" si="7"/>
        <v>117</v>
      </c>
      <c r="Z4" s="1">
        <f t="shared" si="8"/>
        <v>19.658119658119659</v>
      </c>
      <c r="AC4" s="1">
        <f t="shared" si="9"/>
        <v>6.8376068376068382</v>
      </c>
      <c r="AD4" s="1">
        <f t="shared" si="10"/>
        <v>2.5641025641025639</v>
      </c>
      <c r="AE4" s="1">
        <f t="shared" si="11"/>
        <v>6.8376068376068382</v>
      </c>
      <c r="AF4" s="1">
        <f t="shared" si="12"/>
        <v>3.4188034188034191</v>
      </c>
      <c r="AI4" s="1">
        <v>2</v>
      </c>
      <c r="AJ4" s="1">
        <v>111</v>
      </c>
      <c r="AK4" s="1">
        <v>1</v>
      </c>
      <c r="AL4" s="1">
        <v>1</v>
      </c>
      <c r="AM4" s="1">
        <v>1</v>
      </c>
      <c r="AN4" s="1">
        <v>1</v>
      </c>
      <c r="AO4" s="1">
        <f t="shared" si="13"/>
        <v>4</v>
      </c>
      <c r="AP4" s="1">
        <f t="shared" si="14"/>
        <v>115</v>
      </c>
      <c r="AQ4" s="7">
        <f t="shared" si="15"/>
        <v>3.4782608695652173</v>
      </c>
      <c r="AT4" s="1">
        <f t="shared" si="16"/>
        <v>0.86956521739130432</v>
      </c>
      <c r="AU4" s="1">
        <f t="shared" si="17"/>
        <v>0.86956521739130432</v>
      </c>
      <c r="AV4" s="1">
        <f t="shared" si="18"/>
        <v>0.86956521739130432</v>
      </c>
      <c r="AW4" s="1">
        <f t="shared" si="19"/>
        <v>0.86956521739130432</v>
      </c>
    </row>
    <row r="5" spans="1:49">
      <c r="A5" s="1">
        <v>3</v>
      </c>
      <c r="B5" s="6">
        <v>103</v>
      </c>
      <c r="C5" s="6">
        <v>6</v>
      </c>
      <c r="D5" s="6">
        <v>11</v>
      </c>
      <c r="E5" s="6">
        <v>13</v>
      </c>
      <c r="F5" s="6">
        <v>7</v>
      </c>
      <c r="G5" s="6">
        <f t="shared" si="20"/>
        <v>37</v>
      </c>
      <c r="H5" s="1">
        <f t="shared" si="0"/>
        <v>140</v>
      </c>
      <c r="I5" s="1">
        <f t="shared" si="1"/>
        <v>26.428571428571431</v>
      </c>
      <c r="L5" s="1">
        <f t="shared" si="2"/>
        <v>4.2857142857142856</v>
      </c>
      <c r="M5" s="1">
        <f t="shared" si="3"/>
        <v>7.8571428571428568</v>
      </c>
      <c r="N5" s="1">
        <f t="shared" si="4"/>
        <v>9.2857142857142865</v>
      </c>
      <c r="O5" s="1">
        <f t="shared" si="5"/>
        <v>5</v>
      </c>
      <c r="R5" s="1">
        <v>3</v>
      </c>
      <c r="S5" s="1">
        <v>104</v>
      </c>
      <c r="T5" s="1">
        <v>8</v>
      </c>
      <c r="U5" s="1">
        <v>0</v>
      </c>
      <c r="V5" s="1">
        <v>6</v>
      </c>
      <c r="W5" s="1">
        <v>7</v>
      </c>
      <c r="X5" s="1">
        <f t="shared" si="6"/>
        <v>21</v>
      </c>
      <c r="Y5" s="1">
        <f t="shared" si="7"/>
        <v>125</v>
      </c>
      <c r="Z5" s="1">
        <f t="shared" si="8"/>
        <v>16.8</v>
      </c>
      <c r="AC5" s="1">
        <f t="shared" si="9"/>
        <v>6.4</v>
      </c>
      <c r="AD5" s="1">
        <f t="shared" si="10"/>
        <v>0</v>
      </c>
      <c r="AE5" s="1">
        <f t="shared" si="11"/>
        <v>4.8</v>
      </c>
      <c r="AF5" s="1">
        <f t="shared" si="12"/>
        <v>5.6000000000000005</v>
      </c>
      <c r="AI5" s="1">
        <v>3</v>
      </c>
      <c r="AJ5" s="1">
        <v>99</v>
      </c>
      <c r="AK5" s="1">
        <v>2</v>
      </c>
      <c r="AL5" s="1">
        <v>2</v>
      </c>
      <c r="AM5" s="1">
        <v>2</v>
      </c>
      <c r="AN5" s="1">
        <v>1</v>
      </c>
      <c r="AO5" s="1">
        <f t="shared" si="13"/>
        <v>7</v>
      </c>
      <c r="AP5" s="1">
        <f t="shared" si="14"/>
        <v>106</v>
      </c>
      <c r="AQ5" s="7">
        <f t="shared" si="15"/>
        <v>6.6037735849056602</v>
      </c>
      <c r="AT5" s="1">
        <f t="shared" si="16"/>
        <v>1.8867924528301887</v>
      </c>
      <c r="AU5" s="1">
        <f t="shared" si="17"/>
        <v>1.8867924528301887</v>
      </c>
      <c r="AV5" s="1">
        <f t="shared" si="18"/>
        <v>1.8867924528301887</v>
      </c>
      <c r="AW5" s="1">
        <f t="shared" si="19"/>
        <v>0.94339622641509435</v>
      </c>
    </row>
    <row r="6" spans="1:49">
      <c r="A6" s="1">
        <v>4</v>
      </c>
      <c r="B6" s="6">
        <v>105</v>
      </c>
      <c r="C6" s="6">
        <v>3</v>
      </c>
      <c r="D6" s="6">
        <v>10</v>
      </c>
      <c r="E6" s="6">
        <v>11</v>
      </c>
      <c r="F6" s="6">
        <v>8</v>
      </c>
      <c r="G6" s="6">
        <f t="shared" si="20"/>
        <v>32</v>
      </c>
      <c r="H6" s="1">
        <f t="shared" si="0"/>
        <v>137</v>
      </c>
      <c r="I6" s="1">
        <f t="shared" si="1"/>
        <v>23.357664233576642</v>
      </c>
      <c r="L6" s="1">
        <f t="shared" si="2"/>
        <v>2.1897810218978102</v>
      </c>
      <c r="M6" s="1">
        <f t="shared" si="3"/>
        <v>7.2992700729926998</v>
      </c>
      <c r="N6" s="1">
        <f t="shared" si="4"/>
        <v>8.0291970802919703</v>
      </c>
      <c r="O6" s="1">
        <f t="shared" si="5"/>
        <v>5.8394160583941606</v>
      </c>
      <c r="R6" s="1">
        <v>4</v>
      </c>
      <c r="S6" s="1">
        <v>111</v>
      </c>
      <c r="T6" s="1">
        <v>10</v>
      </c>
      <c r="U6" s="1">
        <v>1</v>
      </c>
      <c r="V6" s="1">
        <v>9</v>
      </c>
      <c r="W6" s="1">
        <v>6</v>
      </c>
      <c r="X6" s="1">
        <f t="shared" si="6"/>
        <v>26</v>
      </c>
      <c r="Y6" s="1">
        <f t="shared" si="7"/>
        <v>137</v>
      </c>
      <c r="Z6" s="1">
        <f t="shared" si="8"/>
        <v>18.978102189781019</v>
      </c>
      <c r="AC6" s="1">
        <f t="shared" si="9"/>
        <v>7.2992700729926998</v>
      </c>
      <c r="AD6" s="1">
        <f t="shared" si="10"/>
        <v>0.72992700729927007</v>
      </c>
      <c r="AE6" s="1">
        <f t="shared" si="11"/>
        <v>6.5693430656934311</v>
      </c>
      <c r="AF6" s="1">
        <f t="shared" si="12"/>
        <v>4.3795620437956204</v>
      </c>
      <c r="AI6" s="1">
        <v>4</v>
      </c>
      <c r="AJ6" s="1">
        <v>107</v>
      </c>
      <c r="AK6" s="1">
        <v>1</v>
      </c>
      <c r="AL6" s="1">
        <v>1</v>
      </c>
      <c r="AM6" s="1">
        <v>0</v>
      </c>
      <c r="AN6" s="1">
        <v>1</v>
      </c>
      <c r="AO6" s="1">
        <f t="shared" si="13"/>
        <v>3</v>
      </c>
      <c r="AP6" s="1">
        <f t="shared" si="14"/>
        <v>110</v>
      </c>
      <c r="AQ6" s="7">
        <f t="shared" si="15"/>
        <v>2.7272727272727271</v>
      </c>
      <c r="AT6" s="1">
        <f t="shared" si="16"/>
        <v>0.90909090909090906</v>
      </c>
      <c r="AU6" s="1">
        <f t="shared" si="17"/>
        <v>0.90909090909090906</v>
      </c>
      <c r="AV6" s="1">
        <f t="shared" si="18"/>
        <v>0</v>
      </c>
      <c r="AW6" s="1">
        <f t="shared" si="19"/>
        <v>0.90909090909090906</v>
      </c>
    </row>
    <row r="7" spans="1:49">
      <c r="A7" s="1">
        <v>5</v>
      </c>
      <c r="B7" s="6">
        <v>100</v>
      </c>
      <c r="C7" s="6">
        <v>5</v>
      </c>
      <c r="D7" s="6">
        <v>13</v>
      </c>
      <c r="E7" s="6">
        <v>12</v>
      </c>
      <c r="F7" s="6">
        <v>7</v>
      </c>
      <c r="G7" s="6">
        <f t="shared" si="20"/>
        <v>37</v>
      </c>
      <c r="H7" s="1">
        <f t="shared" si="0"/>
        <v>137</v>
      </c>
      <c r="I7" s="1">
        <f t="shared" si="1"/>
        <v>27.007299270072991</v>
      </c>
      <c r="L7" s="1">
        <f t="shared" si="2"/>
        <v>3.6496350364963499</v>
      </c>
      <c r="M7" s="1">
        <f t="shared" si="3"/>
        <v>9.4890510948905096</v>
      </c>
      <c r="N7" s="1">
        <f t="shared" si="4"/>
        <v>8.7591240875912408</v>
      </c>
      <c r="O7" s="1">
        <f t="shared" si="5"/>
        <v>5.1094890510948909</v>
      </c>
      <c r="R7" s="1">
        <v>5</v>
      </c>
      <c r="S7" s="1">
        <v>99</v>
      </c>
      <c r="T7" s="1">
        <v>4</v>
      </c>
      <c r="U7" s="1">
        <v>3</v>
      </c>
      <c r="V7" s="1">
        <v>6</v>
      </c>
      <c r="W7" s="1">
        <v>6</v>
      </c>
      <c r="X7" s="1">
        <f t="shared" si="6"/>
        <v>19</v>
      </c>
      <c r="Y7" s="1">
        <f t="shared" si="7"/>
        <v>118</v>
      </c>
      <c r="Z7" s="1">
        <f t="shared" si="8"/>
        <v>16.101694915254235</v>
      </c>
      <c r="AC7" s="1">
        <f t="shared" si="9"/>
        <v>3.3898305084745761</v>
      </c>
      <c r="AD7" s="1">
        <f t="shared" si="10"/>
        <v>2.5423728813559325</v>
      </c>
      <c r="AE7" s="1">
        <f t="shared" si="11"/>
        <v>5.0847457627118651</v>
      </c>
      <c r="AF7" s="1">
        <f t="shared" si="12"/>
        <v>5.0847457627118651</v>
      </c>
      <c r="AI7" s="1">
        <v>5</v>
      </c>
      <c r="AJ7" s="1">
        <v>103</v>
      </c>
      <c r="AK7" s="1">
        <v>2</v>
      </c>
      <c r="AL7" s="1">
        <v>0</v>
      </c>
      <c r="AM7" s="1">
        <v>2</v>
      </c>
      <c r="AN7" s="1">
        <v>2</v>
      </c>
      <c r="AO7" s="1">
        <f t="shared" si="13"/>
        <v>6</v>
      </c>
      <c r="AP7" s="1">
        <f t="shared" si="14"/>
        <v>109</v>
      </c>
      <c r="AQ7" s="7">
        <f t="shared" si="15"/>
        <v>5.5045871559633035</v>
      </c>
      <c r="AT7" s="1">
        <f t="shared" si="16"/>
        <v>1.834862385321101</v>
      </c>
      <c r="AU7" s="1">
        <f t="shared" si="17"/>
        <v>0</v>
      </c>
      <c r="AV7" s="1">
        <f t="shared" si="18"/>
        <v>1.834862385321101</v>
      </c>
      <c r="AW7" s="1">
        <f t="shared" si="19"/>
        <v>1.834862385321101</v>
      </c>
    </row>
    <row r="8" spans="1:49">
      <c r="A8" s="1">
        <v>6</v>
      </c>
      <c r="B8" s="6">
        <v>99</v>
      </c>
      <c r="C8" s="6">
        <v>3</v>
      </c>
      <c r="D8" s="6">
        <v>12</v>
      </c>
      <c r="E8" s="6">
        <v>14</v>
      </c>
      <c r="F8" s="6">
        <v>10</v>
      </c>
      <c r="G8" s="6">
        <f t="shared" si="20"/>
        <v>39</v>
      </c>
      <c r="H8" s="1">
        <f t="shared" si="0"/>
        <v>138</v>
      </c>
      <c r="I8" s="1">
        <f t="shared" si="1"/>
        <v>28.260869565217391</v>
      </c>
      <c r="L8" s="1">
        <f t="shared" si="2"/>
        <v>2.1739130434782608</v>
      </c>
      <c r="M8" s="1">
        <f t="shared" si="3"/>
        <v>8.695652173913043</v>
      </c>
      <c r="N8" s="1">
        <f t="shared" si="4"/>
        <v>10.144927536231885</v>
      </c>
      <c r="O8" s="1">
        <f t="shared" si="5"/>
        <v>7.2463768115942031</v>
      </c>
      <c r="R8" s="1">
        <v>6</v>
      </c>
      <c r="S8" s="1">
        <v>107</v>
      </c>
      <c r="T8" s="1">
        <v>8</v>
      </c>
      <c r="U8" s="1">
        <v>1</v>
      </c>
      <c r="V8" s="1">
        <v>6</v>
      </c>
      <c r="W8" s="1">
        <v>7</v>
      </c>
      <c r="X8" s="1">
        <f t="shared" si="6"/>
        <v>22</v>
      </c>
      <c r="Y8" s="1">
        <f t="shared" si="7"/>
        <v>129</v>
      </c>
      <c r="Z8" s="1">
        <f t="shared" si="8"/>
        <v>17.054263565891471</v>
      </c>
      <c r="AC8" s="1">
        <f t="shared" si="9"/>
        <v>6.2015503875968996</v>
      </c>
      <c r="AD8" s="1">
        <f t="shared" si="10"/>
        <v>0.77519379844961245</v>
      </c>
      <c r="AE8" s="1">
        <f t="shared" si="11"/>
        <v>4.6511627906976747</v>
      </c>
      <c r="AF8" s="1">
        <f t="shared" si="12"/>
        <v>5.4263565891472867</v>
      </c>
      <c r="AI8" s="1">
        <v>6</v>
      </c>
      <c r="AJ8" s="1">
        <v>97</v>
      </c>
      <c r="AK8" s="1">
        <v>3</v>
      </c>
      <c r="AL8" s="1">
        <v>0</v>
      </c>
      <c r="AM8" s="1">
        <v>1</v>
      </c>
      <c r="AN8" s="1">
        <v>2</v>
      </c>
      <c r="AO8" s="1">
        <f t="shared" si="13"/>
        <v>6</v>
      </c>
      <c r="AP8" s="1">
        <f t="shared" si="14"/>
        <v>103</v>
      </c>
      <c r="AQ8" s="7">
        <f t="shared" si="15"/>
        <v>5.825242718446602</v>
      </c>
      <c r="AT8" s="1">
        <f t="shared" si="16"/>
        <v>2.912621359223301</v>
      </c>
      <c r="AU8" s="1">
        <f t="shared" si="17"/>
        <v>0</v>
      </c>
      <c r="AV8" s="1">
        <f t="shared" si="18"/>
        <v>0.97087378640776689</v>
      </c>
      <c r="AW8" s="1">
        <f t="shared" si="19"/>
        <v>1.9417475728155338</v>
      </c>
    </row>
    <row r="9" spans="1:49">
      <c r="B9" s="6"/>
      <c r="C9" s="6"/>
      <c r="D9" s="6"/>
      <c r="E9" s="6"/>
      <c r="F9" s="6"/>
      <c r="G9" s="6"/>
      <c r="S9" s="4"/>
      <c r="AJ9" s="4"/>
    </row>
    <row r="10" spans="1:49">
      <c r="B10" s="6"/>
      <c r="C10" s="6"/>
      <c r="D10" s="6"/>
      <c r="E10" s="6"/>
      <c r="F10" s="6"/>
      <c r="G10" s="6"/>
      <c r="H10" s="2" t="s">
        <v>15</v>
      </c>
      <c r="I10" s="1">
        <f>AVERAGE(I3:I8)</f>
        <v>26.086645555861679</v>
      </c>
      <c r="K10" s="2" t="s">
        <v>13</v>
      </c>
      <c r="L10" s="1">
        <f>AVERAGE(L3:L8)</f>
        <v>3.5358970871506572</v>
      </c>
      <c r="M10" s="1">
        <f>AVERAGE(M3:M8)</f>
        <v>7.9337944928233739</v>
      </c>
      <c r="N10" s="1">
        <f>AVERAGE(N3:N8)</f>
        <v>9.1433626319376877</v>
      </c>
      <c r="O10" s="1">
        <f>AVERAGE(O3:O8)</f>
        <v>5.4735913439499599</v>
      </c>
      <c r="S10" s="4"/>
      <c r="Y10" s="2" t="s">
        <v>15</v>
      </c>
      <c r="Z10" s="7">
        <f>AVERAGE(Z3:Z8)</f>
        <v>17.933407465309383</v>
      </c>
      <c r="AB10" s="2" t="s">
        <v>13</v>
      </c>
      <c r="AC10" s="1">
        <f>AVERAGE(AC3:AC8)</f>
        <v>6.2610457225994383</v>
      </c>
      <c r="AD10" s="1">
        <f>AVERAGE(AD3:AD8)</f>
        <v>1.2396737553665191</v>
      </c>
      <c r="AE10" s="1">
        <f>AVERAGE(AE3:AE8)</f>
        <v>5.6213304039419931</v>
      </c>
      <c r="AF10" s="1">
        <f>AVERAGE(AF3:AF8)</f>
        <v>4.8113575834014339</v>
      </c>
      <c r="AJ10" s="4"/>
      <c r="AP10" s="2" t="s">
        <v>15</v>
      </c>
      <c r="AQ10" s="7">
        <f>AVERAGE(AQ3:AQ8)</f>
        <v>5.1449843811537903</v>
      </c>
      <c r="AS10" s="2" t="s">
        <v>13</v>
      </c>
      <c r="AT10" s="1">
        <f>AVERAGE(AT3:AT8)</f>
        <v>1.8829246180786983</v>
      </c>
      <c r="AU10" s="1">
        <f>AVERAGE(AU3:AU8)</f>
        <v>0.61090809655206701</v>
      </c>
      <c r="AV10" s="1">
        <f>AVERAGE(AV3:AV8)</f>
        <v>1.2475284608378807</v>
      </c>
      <c r="AW10" s="1">
        <f>AVERAGE(AW3:AW8)</f>
        <v>1.4036232056851441</v>
      </c>
    </row>
    <row r="11" spans="1:49">
      <c r="B11" s="6"/>
      <c r="C11" s="6"/>
      <c r="D11" s="6"/>
      <c r="E11" s="6"/>
      <c r="F11" s="6"/>
      <c r="G11" s="6"/>
      <c r="H11" s="2" t="s">
        <v>16</v>
      </c>
      <c r="I11" s="1">
        <f>STDEV(I3:I8)</f>
        <v>3.1168401255286486</v>
      </c>
      <c r="K11" s="2" t="s">
        <v>14</v>
      </c>
      <c r="L11" s="1">
        <f>STDEV(L3:L8)</f>
        <v>1.3970717906876715</v>
      </c>
      <c r="M11" s="1">
        <f>STDEV(M3:M8)</f>
        <v>1.0322587378116757</v>
      </c>
      <c r="N11" s="1">
        <f>STDEV(N3:N8)</f>
        <v>1.2472324933507177</v>
      </c>
      <c r="O11" s="1">
        <f>STDEV(O3:O8)</f>
        <v>1.4545202573077396</v>
      </c>
      <c r="S11" s="4"/>
      <c r="Y11" s="2" t="s">
        <v>16</v>
      </c>
      <c r="Z11" s="7">
        <f>STDEV(Z3:Z8)</f>
        <v>1.458356206471894</v>
      </c>
      <c r="AB11" s="2" t="s">
        <v>14</v>
      </c>
      <c r="AC11" s="1">
        <f>STDEV(AC3:AC8)</f>
        <v>1.4874352148547019</v>
      </c>
      <c r="AD11" s="1">
        <f>STDEV(AD3:AD8)</f>
        <v>1.0615336099369552</v>
      </c>
      <c r="AE11" s="1">
        <f>STDEV(AE3:AE8)</f>
        <v>0.92829053734717748</v>
      </c>
      <c r="AF11" s="1">
        <f>STDEV(AF3:AF8)</f>
        <v>0.80278009901731928</v>
      </c>
      <c r="AJ11" s="4"/>
      <c r="AP11" s="2" t="s">
        <v>16</v>
      </c>
      <c r="AQ11" s="7">
        <f>STDEV(AQ3:AQ8)</f>
        <v>1.6648208310058112</v>
      </c>
      <c r="AS11" s="2" t="s">
        <v>14</v>
      </c>
      <c r="AT11" s="1">
        <f>STDEV(AT3:AT8)</f>
        <v>0.8990254809041186</v>
      </c>
      <c r="AU11" s="1">
        <f>STDEV(AU3:AU8)</f>
        <v>0.76201358173568845</v>
      </c>
      <c r="AV11" s="1">
        <f>STDEV(AV3:AV8)</f>
        <v>0.77274919579661228</v>
      </c>
      <c r="AW11" s="1">
        <f>STDEV(AW3:AW8)</f>
        <v>0.5453377354902158</v>
      </c>
    </row>
    <row r="12" spans="1:49">
      <c r="B12" s="6"/>
      <c r="C12" s="6"/>
      <c r="D12" s="6"/>
      <c r="E12" s="6"/>
      <c r="F12" s="6"/>
      <c r="G12" s="6"/>
      <c r="H12" s="2"/>
      <c r="K12" s="2"/>
      <c r="S12" s="4"/>
      <c r="Y12" s="2"/>
      <c r="AB12" s="2"/>
      <c r="AJ12" s="4"/>
      <c r="AP12" s="2"/>
      <c r="AS12" s="2"/>
    </row>
    <row r="13" spans="1:49">
      <c r="B13" s="6"/>
      <c r="C13" s="6"/>
      <c r="D13" s="6"/>
      <c r="E13" s="6"/>
      <c r="F13" s="6"/>
      <c r="G13" s="6"/>
      <c r="S13" s="4"/>
      <c r="AJ13" s="4"/>
    </row>
    <row r="14" spans="1:49">
      <c r="A14" s="2" t="s">
        <v>19</v>
      </c>
      <c r="B14" s="6"/>
      <c r="C14" s="6"/>
      <c r="D14" s="6"/>
      <c r="E14" s="6"/>
      <c r="F14" s="6"/>
      <c r="G14" s="6"/>
      <c r="R14" s="2" t="s">
        <v>19</v>
      </c>
      <c r="AI14" s="2" t="s">
        <v>19</v>
      </c>
    </row>
    <row r="15" spans="1:49">
      <c r="A15" s="1">
        <v>1</v>
      </c>
      <c r="B15" s="5">
        <v>90</v>
      </c>
      <c r="C15" s="5">
        <v>22</v>
      </c>
      <c r="D15" s="5">
        <v>15</v>
      </c>
      <c r="E15" s="6">
        <v>19</v>
      </c>
      <c r="F15" s="6">
        <v>8</v>
      </c>
      <c r="G15" s="6">
        <f>SUM(C15:F15)</f>
        <v>64</v>
      </c>
      <c r="H15" s="1">
        <f t="shared" ref="H15:H20" si="21">SUM(B15+G15)</f>
        <v>154</v>
      </c>
      <c r="I15" s="1">
        <f t="shared" ref="I15:I20" si="22">G15/H15*100</f>
        <v>41.558441558441558</v>
      </c>
      <c r="L15" s="1">
        <f t="shared" ref="L15:L20" si="23">C15/H15*100</f>
        <v>14.285714285714285</v>
      </c>
      <c r="M15" s="1">
        <f t="shared" ref="M15:M20" si="24">D15/H15*100</f>
        <v>9.7402597402597415</v>
      </c>
      <c r="N15" s="1">
        <f t="shared" ref="N15:N20" si="25">E15/H15*100</f>
        <v>12.337662337662337</v>
      </c>
      <c r="O15" s="1">
        <f t="shared" ref="O15:O20" si="26">F15/H15*100</f>
        <v>5.1948051948051948</v>
      </c>
      <c r="R15" s="1">
        <v>1</v>
      </c>
      <c r="S15" s="1">
        <v>106</v>
      </c>
      <c r="T15" s="5">
        <v>31</v>
      </c>
      <c r="U15" s="1">
        <v>4</v>
      </c>
      <c r="V15" s="1">
        <v>36</v>
      </c>
      <c r="W15" s="1">
        <v>15</v>
      </c>
      <c r="X15" s="1">
        <f t="shared" ref="X15:X20" si="27">SUM(T15:W15)</f>
        <v>86</v>
      </c>
      <c r="Y15" s="1">
        <f t="shared" ref="Y15:Y20" si="28">SUM(S15+X15)</f>
        <v>192</v>
      </c>
      <c r="Z15" s="1">
        <f t="shared" ref="Z15:Z20" si="29">X15/Y15*100</f>
        <v>44.791666666666671</v>
      </c>
      <c r="AC15" s="1">
        <f t="shared" ref="AC15:AC20" si="30">T15/Y15*100</f>
        <v>16.145833333333336</v>
      </c>
      <c r="AD15" s="1">
        <f t="shared" ref="AD15:AD20" si="31">U15/Y15*100</f>
        <v>2.083333333333333</v>
      </c>
      <c r="AE15" s="1">
        <f t="shared" ref="AE15:AE20" si="32">V15/Y15*100</f>
        <v>18.75</v>
      </c>
      <c r="AF15" s="1">
        <f t="shared" ref="AF15:AF20" si="33">W15/Y15*100</f>
        <v>7.8125</v>
      </c>
      <c r="AI15" s="1">
        <v>1</v>
      </c>
      <c r="AJ15" s="1">
        <v>103</v>
      </c>
      <c r="AK15" s="1">
        <v>8</v>
      </c>
      <c r="AL15" s="1">
        <v>4</v>
      </c>
      <c r="AM15" s="1">
        <v>10</v>
      </c>
      <c r="AN15" s="1">
        <v>4</v>
      </c>
      <c r="AO15" s="1">
        <f t="shared" ref="AO15:AO20" si="34">SUM(AK15:AN15)</f>
        <v>26</v>
      </c>
      <c r="AP15" s="1">
        <f t="shared" ref="AP15:AP20" si="35">SUM(AJ15+AO15)</f>
        <v>129</v>
      </c>
      <c r="AQ15" s="7">
        <f t="shared" ref="AQ15:AQ20" si="36">AO15/AP15*100</f>
        <v>20.155038759689923</v>
      </c>
      <c r="AT15" s="1">
        <f t="shared" ref="AT15:AT20" si="37">AK15/AP15*100</f>
        <v>6.2015503875968996</v>
      </c>
      <c r="AU15" s="1">
        <f t="shared" ref="AU15:AU20" si="38">AL15/AP15*100</f>
        <v>3.1007751937984498</v>
      </c>
      <c r="AV15" s="1">
        <f t="shared" ref="AV15:AV20" si="39">AM15/AP15*100</f>
        <v>7.7519379844961236</v>
      </c>
      <c r="AW15" s="1">
        <f t="shared" ref="AW15:AW20" si="40">AN15/AP15*100</f>
        <v>3.1007751937984498</v>
      </c>
    </row>
    <row r="16" spans="1:49">
      <c r="A16" s="1">
        <v>2</v>
      </c>
      <c r="B16" s="5">
        <v>98</v>
      </c>
      <c r="C16" s="5">
        <v>19</v>
      </c>
      <c r="D16" s="5">
        <v>12</v>
      </c>
      <c r="E16" s="6">
        <v>26</v>
      </c>
      <c r="F16" s="6">
        <v>11</v>
      </c>
      <c r="G16" s="6">
        <f t="shared" ref="G16:G20" si="41">SUM(C16:F16)</f>
        <v>68</v>
      </c>
      <c r="H16" s="1">
        <f t="shared" si="21"/>
        <v>166</v>
      </c>
      <c r="I16" s="1">
        <f t="shared" si="22"/>
        <v>40.963855421686745</v>
      </c>
      <c r="L16" s="1">
        <f t="shared" si="23"/>
        <v>11.445783132530121</v>
      </c>
      <c r="M16" s="1">
        <f t="shared" si="24"/>
        <v>7.2289156626506017</v>
      </c>
      <c r="N16" s="1">
        <f t="shared" si="25"/>
        <v>15.66265060240964</v>
      </c>
      <c r="O16" s="1">
        <f t="shared" si="26"/>
        <v>6.6265060240963862</v>
      </c>
      <c r="R16" s="1">
        <v>2</v>
      </c>
      <c r="S16" s="1">
        <v>91</v>
      </c>
      <c r="T16" s="5">
        <v>33</v>
      </c>
      <c r="U16" s="1">
        <v>8</v>
      </c>
      <c r="V16" s="1">
        <v>19</v>
      </c>
      <c r="W16" s="1">
        <v>14</v>
      </c>
      <c r="X16" s="1">
        <f t="shared" si="27"/>
        <v>74</v>
      </c>
      <c r="Y16" s="1">
        <f t="shared" si="28"/>
        <v>165</v>
      </c>
      <c r="Z16" s="1">
        <f t="shared" si="29"/>
        <v>44.848484848484851</v>
      </c>
      <c r="AC16" s="1">
        <f t="shared" si="30"/>
        <v>20</v>
      </c>
      <c r="AD16" s="1">
        <f t="shared" si="31"/>
        <v>4.8484848484848486</v>
      </c>
      <c r="AE16" s="1">
        <f t="shared" si="32"/>
        <v>11.515151515151516</v>
      </c>
      <c r="AF16" s="1">
        <f t="shared" si="33"/>
        <v>8.4848484848484862</v>
      </c>
      <c r="AI16" s="1">
        <v>2</v>
      </c>
      <c r="AJ16" s="1">
        <v>106</v>
      </c>
      <c r="AK16" s="1">
        <v>7</v>
      </c>
      <c r="AL16" s="1">
        <v>0</v>
      </c>
      <c r="AM16" s="1">
        <v>6</v>
      </c>
      <c r="AN16" s="1">
        <v>2</v>
      </c>
      <c r="AO16" s="1">
        <f t="shared" si="34"/>
        <v>15</v>
      </c>
      <c r="AP16" s="1">
        <f t="shared" si="35"/>
        <v>121</v>
      </c>
      <c r="AQ16" s="7">
        <f t="shared" si="36"/>
        <v>12.396694214876034</v>
      </c>
      <c r="AT16" s="1">
        <f t="shared" si="37"/>
        <v>5.785123966942149</v>
      </c>
      <c r="AU16" s="1">
        <f t="shared" si="38"/>
        <v>0</v>
      </c>
      <c r="AV16" s="1">
        <f t="shared" si="39"/>
        <v>4.9586776859504136</v>
      </c>
      <c r="AW16" s="1">
        <f t="shared" si="40"/>
        <v>1.6528925619834711</v>
      </c>
    </row>
    <row r="17" spans="1:49">
      <c r="A17" s="1">
        <v>3</v>
      </c>
      <c r="B17" s="5">
        <v>100</v>
      </c>
      <c r="C17" s="5">
        <v>26</v>
      </c>
      <c r="D17" s="5">
        <v>14</v>
      </c>
      <c r="E17" s="6">
        <v>20</v>
      </c>
      <c r="F17" s="6">
        <v>9</v>
      </c>
      <c r="G17" s="6">
        <f t="shared" si="41"/>
        <v>69</v>
      </c>
      <c r="H17" s="1">
        <f t="shared" si="21"/>
        <v>169</v>
      </c>
      <c r="I17" s="1">
        <f t="shared" si="22"/>
        <v>40.828402366863905</v>
      </c>
      <c r="L17" s="1">
        <f t="shared" si="23"/>
        <v>15.384615384615385</v>
      </c>
      <c r="M17" s="1">
        <f t="shared" si="24"/>
        <v>8.2840236686390547</v>
      </c>
      <c r="N17" s="1">
        <f t="shared" si="25"/>
        <v>11.834319526627219</v>
      </c>
      <c r="O17" s="1">
        <f t="shared" si="26"/>
        <v>5.3254437869822491</v>
      </c>
      <c r="R17" s="1">
        <v>3</v>
      </c>
      <c r="S17" s="1">
        <v>95</v>
      </c>
      <c r="T17" s="5">
        <v>27</v>
      </c>
      <c r="U17" s="1">
        <v>5</v>
      </c>
      <c r="V17" s="1">
        <v>36</v>
      </c>
      <c r="W17" s="1">
        <v>14</v>
      </c>
      <c r="X17" s="1">
        <f t="shared" si="27"/>
        <v>82</v>
      </c>
      <c r="Y17" s="1">
        <f t="shared" si="28"/>
        <v>177</v>
      </c>
      <c r="Z17" s="1">
        <f t="shared" si="29"/>
        <v>46.327683615819211</v>
      </c>
      <c r="AC17" s="1">
        <f t="shared" si="30"/>
        <v>15.254237288135593</v>
      </c>
      <c r="AD17" s="1">
        <f t="shared" si="31"/>
        <v>2.8248587570621471</v>
      </c>
      <c r="AE17" s="1">
        <f t="shared" si="32"/>
        <v>20.33898305084746</v>
      </c>
      <c r="AF17" s="1">
        <f t="shared" si="33"/>
        <v>7.9096045197740121</v>
      </c>
      <c r="AI17" s="1">
        <v>3</v>
      </c>
      <c r="AJ17" s="1">
        <v>108</v>
      </c>
      <c r="AK17" s="1">
        <v>9</v>
      </c>
      <c r="AL17" s="1">
        <v>2</v>
      </c>
      <c r="AM17" s="1">
        <v>11</v>
      </c>
      <c r="AN17" s="1">
        <v>1</v>
      </c>
      <c r="AO17" s="1">
        <f t="shared" si="34"/>
        <v>23</v>
      </c>
      <c r="AP17" s="1">
        <f t="shared" si="35"/>
        <v>131</v>
      </c>
      <c r="AQ17" s="7">
        <f t="shared" si="36"/>
        <v>17.557251908396946</v>
      </c>
      <c r="AT17" s="1">
        <f t="shared" si="37"/>
        <v>6.8702290076335881</v>
      </c>
      <c r="AU17" s="1">
        <f t="shared" si="38"/>
        <v>1.5267175572519083</v>
      </c>
      <c r="AV17" s="1">
        <f t="shared" si="39"/>
        <v>8.3969465648854964</v>
      </c>
      <c r="AW17" s="1">
        <f t="shared" si="40"/>
        <v>0.76335877862595414</v>
      </c>
    </row>
    <row r="18" spans="1:49">
      <c r="A18" s="1">
        <v>4</v>
      </c>
      <c r="B18" s="5">
        <v>109</v>
      </c>
      <c r="C18" s="5">
        <v>33</v>
      </c>
      <c r="D18" s="5">
        <v>16</v>
      </c>
      <c r="E18" s="6">
        <v>27</v>
      </c>
      <c r="F18" s="6">
        <v>10</v>
      </c>
      <c r="G18" s="6">
        <f t="shared" si="41"/>
        <v>86</v>
      </c>
      <c r="H18" s="1">
        <f t="shared" si="21"/>
        <v>195</v>
      </c>
      <c r="I18" s="1">
        <f t="shared" si="22"/>
        <v>44.102564102564102</v>
      </c>
      <c r="L18" s="1">
        <f t="shared" si="23"/>
        <v>16.923076923076923</v>
      </c>
      <c r="M18" s="1">
        <f t="shared" si="24"/>
        <v>8.2051282051282044</v>
      </c>
      <c r="N18" s="1">
        <f t="shared" si="25"/>
        <v>13.846153846153847</v>
      </c>
      <c r="O18" s="1">
        <f t="shared" si="26"/>
        <v>5.1282051282051277</v>
      </c>
      <c r="R18" s="1">
        <v>4</v>
      </c>
      <c r="S18" s="1">
        <v>103</v>
      </c>
      <c r="T18" s="5">
        <v>32</v>
      </c>
      <c r="U18" s="1">
        <v>4</v>
      </c>
      <c r="V18" s="1">
        <v>29</v>
      </c>
      <c r="W18" s="1">
        <v>20</v>
      </c>
      <c r="X18" s="1">
        <f t="shared" si="27"/>
        <v>85</v>
      </c>
      <c r="Y18" s="1">
        <f t="shared" si="28"/>
        <v>188</v>
      </c>
      <c r="Z18" s="1">
        <f t="shared" si="29"/>
        <v>45.212765957446813</v>
      </c>
      <c r="AC18" s="1">
        <f t="shared" si="30"/>
        <v>17.021276595744681</v>
      </c>
      <c r="AD18" s="1">
        <f t="shared" si="31"/>
        <v>2.1276595744680851</v>
      </c>
      <c r="AE18" s="1">
        <f t="shared" si="32"/>
        <v>15.425531914893616</v>
      </c>
      <c r="AF18" s="1">
        <f t="shared" si="33"/>
        <v>10.638297872340425</v>
      </c>
      <c r="AI18" s="1">
        <v>4</v>
      </c>
      <c r="AJ18" s="1">
        <v>105</v>
      </c>
      <c r="AK18" s="1">
        <v>4</v>
      </c>
      <c r="AL18" s="1">
        <v>2</v>
      </c>
      <c r="AM18" s="1">
        <v>11</v>
      </c>
      <c r="AN18" s="1">
        <v>5</v>
      </c>
      <c r="AO18" s="1">
        <f t="shared" si="34"/>
        <v>22</v>
      </c>
      <c r="AP18" s="1">
        <f t="shared" si="35"/>
        <v>127</v>
      </c>
      <c r="AQ18" s="7">
        <f t="shared" si="36"/>
        <v>17.322834645669293</v>
      </c>
      <c r="AT18" s="1">
        <f t="shared" si="37"/>
        <v>3.1496062992125982</v>
      </c>
      <c r="AU18" s="1">
        <f t="shared" si="38"/>
        <v>1.5748031496062991</v>
      </c>
      <c r="AV18" s="1">
        <f t="shared" si="39"/>
        <v>8.6614173228346463</v>
      </c>
      <c r="AW18" s="1">
        <f t="shared" si="40"/>
        <v>3.9370078740157481</v>
      </c>
    </row>
    <row r="19" spans="1:49">
      <c r="A19" s="1">
        <v>5</v>
      </c>
      <c r="B19" s="5">
        <v>106</v>
      </c>
      <c r="C19" s="5">
        <v>35</v>
      </c>
      <c r="D19" s="5">
        <v>19</v>
      </c>
      <c r="E19" s="6">
        <v>31</v>
      </c>
      <c r="F19" s="6">
        <v>12</v>
      </c>
      <c r="G19" s="6">
        <f t="shared" si="41"/>
        <v>97</v>
      </c>
      <c r="H19" s="1">
        <f t="shared" si="21"/>
        <v>203</v>
      </c>
      <c r="I19" s="1">
        <f t="shared" si="22"/>
        <v>47.783251231527096</v>
      </c>
      <c r="L19" s="1">
        <f t="shared" si="23"/>
        <v>17.241379310344829</v>
      </c>
      <c r="M19" s="1">
        <f t="shared" si="24"/>
        <v>9.3596059113300498</v>
      </c>
      <c r="N19" s="1">
        <f t="shared" si="25"/>
        <v>15.270935960591133</v>
      </c>
      <c r="O19" s="1">
        <f t="shared" si="26"/>
        <v>5.9113300492610836</v>
      </c>
      <c r="R19" s="1">
        <v>5</v>
      </c>
      <c r="S19" s="1">
        <v>115</v>
      </c>
      <c r="T19" s="5">
        <v>30</v>
      </c>
      <c r="U19" s="1">
        <v>4</v>
      </c>
      <c r="V19" s="1">
        <v>19</v>
      </c>
      <c r="W19" s="1">
        <v>20</v>
      </c>
      <c r="X19" s="1">
        <f t="shared" si="27"/>
        <v>73</v>
      </c>
      <c r="Y19" s="1">
        <f t="shared" si="28"/>
        <v>188</v>
      </c>
      <c r="Z19" s="1">
        <f t="shared" si="29"/>
        <v>38.829787234042549</v>
      </c>
      <c r="AC19" s="1">
        <f t="shared" si="30"/>
        <v>15.957446808510639</v>
      </c>
      <c r="AD19" s="1">
        <f t="shared" si="31"/>
        <v>2.1276595744680851</v>
      </c>
      <c r="AE19" s="1">
        <f t="shared" si="32"/>
        <v>10.106382978723403</v>
      </c>
      <c r="AF19" s="1">
        <f t="shared" si="33"/>
        <v>10.638297872340425</v>
      </c>
      <c r="AI19" s="1">
        <v>5</v>
      </c>
      <c r="AJ19" s="1">
        <v>99</v>
      </c>
      <c r="AK19" s="1">
        <v>12</v>
      </c>
      <c r="AL19" s="1">
        <v>2</v>
      </c>
      <c r="AM19" s="1">
        <v>13</v>
      </c>
      <c r="AN19" s="1">
        <v>3</v>
      </c>
      <c r="AO19" s="1">
        <f t="shared" si="34"/>
        <v>30</v>
      </c>
      <c r="AP19" s="1">
        <f t="shared" si="35"/>
        <v>129</v>
      </c>
      <c r="AQ19" s="7">
        <f t="shared" si="36"/>
        <v>23.255813953488371</v>
      </c>
      <c r="AT19" s="1">
        <f t="shared" si="37"/>
        <v>9.3023255813953494</v>
      </c>
      <c r="AU19" s="1">
        <f t="shared" si="38"/>
        <v>1.5503875968992249</v>
      </c>
      <c r="AV19" s="1">
        <f t="shared" si="39"/>
        <v>10.077519379844961</v>
      </c>
      <c r="AW19" s="1">
        <f t="shared" si="40"/>
        <v>2.3255813953488373</v>
      </c>
    </row>
    <row r="20" spans="1:49">
      <c r="A20" s="1">
        <v>6</v>
      </c>
      <c r="B20" s="5">
        <v>104</v>
      </c>
      <c r="C20" s="5">
        <v>28</v>
      </c>
      <c r="D20" s="5">
        <v>16</v>
      </c>
      <c r="E20" s="6">
        <v>28</v>
      </c>
      <c r="F20" s="6">
        <v>11</v>
      </c>
      <c r="G20" s="6">
        <f t="shared" si="41"/>
        <v>83</v>
      </c>
      <c r="H20" s="1">
        <f t="shared" si="21"/>
        <v>187</v>
      </c>
      <c r="I20" s="1">
        <f t="shared" si="22"/>
        <v>44.385026737967912</v>
      </c>
      <c r="L20" s="1">
        <f t="shared" si="23"/>
        <v>14.973262032085561</v>
      </c>
      <c r="M20" s="1">
        <f t="shared" si="24"/>
        <v>8.5561497326203195</v>
      </c>
      <c r="N20" s="1">
        <f t="shared" si="25"/>
        <v>14.973262032085561</v>
      </c>
      <c r="O20" s="1">
        <f t="shared" si="26"/>
        <v>5.8823529411764701</v>
      </c>
      <c r="R20" s="1">
        <v>6</v>
      </c>
      <c r="S20" s="1">
        <v>93</v>
      </c>
      <c r="T20" s="5">
        <v>30</v>
      </c>
      <c r="U20" s="1">
        <v>4</v>
      </c>
      <c r="V20" s="1">
        <v>34</v>
      </c>
      <c r="W20" s="1">
        <v>19</v>
      </c>
      <c r="X20" s="1">
        <f t="shared" si="27"/>
        <v>87</v>
      </c>
      <c r="Y20" s="1">
        <f t="shared" si="28"/>
        <v>180</v>
      </c>
      <c r="Z20" s="1">
        <f t="shared" si="29"/>
        <v>48.333333333333336</v>
      </c>
      <c r="AC20" s="1">
        <f t="shared" si="30"/>
        <v>16.666666666666664</v>
      </c>
      <c r="AD20" s="1">
        <f t="shared" si="31"/>
        <v>2.2222222222222223</v>
      </c>
      <c r="AE20" s="1">
        <f t="shared" si="32"/>
        <v>18.888888888888889</v>
      </c>
      <c r="AF20" s="1">
        <f t="shared" si="33"/>
        <v>10.555555555555555</v>
      </c>
      <c r="AI20" s="1">
        <v>6</v>
      </c>
      <c r="AJ20" s="1">
        <v>108</v>
      </c>
      <c r="AK20" s="1">
        <v>4</v>
      </c>
      <c r="AL20" s="1">
        <v>5</v>
      </c>
      <c r="AM20" s="1">
        <v>10</v>
      </c>
      <c r="AN20" s="1">
        <v>4</v>
      </c>
      <c r="AO20" s="1">
        <f t="shared" si="34"/>
        <v>23</v>
      </c>
      <c r="AP20" s="1">
        <f t="shared" si="35"/>
        <v>131</v>
      </c>
      <c r="AQ20" s="7">
        <f t="shared" si="36"/>
        <v>17.557251908396946</v>
      </c>
      <c r="AT20" s="1">
        <f t="shared" si="37"/>
        <v>3.0534351145038165</v>
      </c>
      <c r="AU20" s="1">
        <f t="shared" si="38"/>
        <v>3.8167938931297711</v>
      </c>
      <c r="AV20" s="1">
        <f t="shared" si="39"/>
        <v>7.6335877862595423</v>
      </c>
      <c r="AW20" s="1">
        <f t="shared" si="40"/>
        <v>3.0534351145038165</v>
      </c>
    </row>
    <row r="21" spans="1:49">
      <c r="B21" s="6"/>
      <c r="C21" s="6"/>
      <c r="D21" s="6"/>
      <c r="E21" s="6"/>
      <c r="F21" s="6"/>
      <c r="G21" s="6"/>
      <c r="S21" s="4"/>
      <c r="AJ21" s="4"/>
    </row>
    <row r="22" spans="1:49">
      <c r="B22" s="6"/>
      <c r="C22" s="6"/>
      <c r="D22" s="6"/>
      <c r="E22" s="6"/>
      <c r="F22" s="6"/>
      <c r="G22" s="6"/>
      <c r="H22" s="2" t="s">
        <v>15</v>
      </c>
      <c r="I22" s="1">
        <f>AVERAGE(I15:I20)</f>
        <v>43.270256903175216</v>
      </c>
      <c r="K22" s="2" t="s">
        <v>13</v>
      </c>
      <c r="L22" s="1">
        <f>AVERAGE(L15:L20)</f>
        <v>15.042305178061183</v>
      </c>
      <c r="M22" s="1">
        <f>AVERAGE(M15:M20)</f>
        <v>8.5623471534379956</v>
      </c>
      <c r="N22" s="1">
        <f>AVERAGE(N15:N20)</f>
        <v>13.987497384254956</v>
      </c>
      <c r="O22" s="1">
        <f>AVERAGE(O15:O20)</f>
        <v>5.6781071874210847</v>
      </c>
      <c r="S22" s="4"/>
      <c r="Y22" s="2" t="s">
        <v>15</v>
      </c>
      <c r="Z22" s="7">
        <f>AVERAGE(Z15:Z20)</f>
        <v>44.72395360929891</v>
      </c>
      <c r="AB22" s="2" t="s">
        <v>13</v>
      </c>
      <c r="AC22" s="1">
        <f>AVERAGE(AC15:AC20)</f>
        <v>16.840910115398486</v>
      </c>
      <c r="AD22" s="1">
        <f>AVERAGE(AD15:AD20)</f>
        <v>2.7057030516731202</v>
      </c>
      <c r="AE22" s="1">
        <f>AVERAGE(AE15:AE20)</f>
        <v>15.837489724750812</v>
      </c>
      <c r="AF22" s="1">
        <f>AVERAGE(AF15:AF20)</f>
        <v>9.3398507174764838</v>
      </c>
      <c r="AJ22" s="4"/>
      <c r="AP22" s="2" t="s">
        <v>15</v>
      </c>
      <c r="AQ22" s="7">
        <f>AVERAGE(AQ15:AQ20)</f>
        <v>18.040814231752918</v>
      </c>
      <c r="AS22" s="2" t="s">
        <v>13</v>
      </c>
      <c r="AT22" s="1">
        <f>AVERAGE(AT15:AT20)</f>
        <v>5.7270450595474003</v>
      </c>
      <c r="AU22" s="1">
        <f>AVERAGE(AU15:AU20)</f>
        <v>1.9282462317809423</v>
      </c>
      <c r="AV22" s="1">
        <f>AVERAGE(AV15:AV20)</f>
        <v>7.9133477873785294</v>
      </c>
      <c r="AW22" s="1">
        <f>AVERAGE(AW15:AW20)</f>
        <v>2.4721751530460465</v>
      </c>
    </row>
    <row r="23" spans="1:49">
      <c r="B23" s="6"/>
      <c r="C23" s="6"/>
      <c r="D23" s="6"/>
      <c r="E23" s="6"/>
      <c r="F23" s="6"/>
      <c r="G23" s="6"/>
      <c r="H23" s="2" t="s">
        <v>16</v>
      </c>
      <c r="I23" s="1">
        <f>STDEV(I15:I20)</f>
        <v>2.7024070015908594</v>
      </c>
      <c r="K23" s="2" t="s">
        <v>14</v>
      </c>
      <c r="L23" s="1">
        <f>STDEV(L15:L20)</f>
        <v>2.0977403667765744</v>
      </c>
      <c r="M23" s="1">
        <f>STDEV(M15:M20)</f>
        <v>0.89512534061986437</v>
      </c>
      <c r="N23" s="1">
        <f>STDEV(N15:N20)</f>
        <v>1.6001995742869828</v>
      </c>
      <c r="O23" s="1">
        <f>STDEV(O15:O20)</f>
        <v>0.57548486503548146</v>
      </c>
      <c r="S23" s="4"/>
      <c r="Y23" s="2" t="s">
        <v>16</v>
      </c>
      <c r="Z23" s="7">
        <f>STDEV(Z15:Z20)</f>
        <v>3.181188450395867</v>
      </c>
      <c r="AB23" s="2" t="s">
        <v>14</v>
      </c>
      <c r="AC23" s="1">
        <f>STDEV(AC15:AC20)</f>
        <v>1.6627634560578795</v>
      </c>
      <c r="AD23" s="1">
        <f>STDEV(AD15:AD20)</f>
        <v>1.0858248673433395</v>
      </c>
      <c r="AE23" s="1">
        <f>STDEV(AE15:AE20)</f>
        <v>4.236864323927608</v>
      </c>
      <c r="AF23" s="1">
        <f>STDEV(AF15:AF20)</f>
        <v>1.4113328097436557</v>
      </c>
      <c r="AJ23" s="4"/>
      <c r="AP23" s="2" t="s">
        <v>16</v>
      </c>
      <c r="AQ23" s="7">
        <f>STDEV(AQ15:AQ20)</f>
        <v>3.5918078440894816</v>
      </c>
      <c r="AS23" s="2" t="s">
        <v>14</v>
      </c>
      <c r="AT23" s="1">
        <f>STDEV(AT15:AT20)</f>
        <v>2.3710508014975522</v>
      </c>
      <c r="AU23" s="1">
        <f>STDEV(AU15:AU20)</f>
        <v>1.3482206349922268</v>
      </c>
      <c r="AV23" s="1">
        <f>STDEV(AV15:AV20)</f>
        <v>1.6918338381820139</v>
      </c>
      <c r="AW23" s="1">
        <f>STDEV(AW15:AW20)</f>
        <v>1.139429958334564</v>
      </c>
    </row>
    <row r="24" spans="1:49">
      <c r="B24" s="6"/>
      <c r="C24" s="6"/>
      <c r="D24" s="6"/>
      <c r="E24" s="6"/>
      <c r="F24" s="6"/>
      <c r="G24" s="6"/>
      <c r="H24" s="2" t="s">
        <v>18</v>
      </c>
      <c r="I24" s="3" t="s">
        <v>17</v>
      </c>
      <c r="J24" s="2"/>
      <c r="K24" s="2" t="s">
        <v>18</v>
      </c>
      <c r="L24" s="3" t="s">
        <v>17</v>
      </c>
      <c r="M24" s="1">
        <v>0.28560000000000002</v>
      </c>
      <c r="N24" s="1">
        <v>2.0000000000000001E-4</v>
      </c>
      <c r="O24" s="1">
        <v>0.75439999999999996</v>
      </c>
      <c r="S24" s="4"/>
      <c r="Y24" s="2" t="s">
        <v>18</v>
      </c>
      <c r="Z24" s="3" t="s">
        <v>17</v>
      </c>
      <c r="AB24" s="2" t="s">
        <v>18</v>
      </c>
      <c r="AC24" s="3" t="s">
        <v>17</v>
      </c>
      <c r="AD24" s="1">
        <v>3.9399999999999998E-2</v>
      </c>
      <c r="AE24" s="1">
        <v>2.0000000000000001E-4</v>
      </c>
      <c r="AF24" s="3" t="s">
        <v>17</v>
      </c>
      <c r="AJ24" s="4"/>
      <c r="AP24" s="2" t="s">
        <v>18</v>
      </c>
      <c r="AQ24" s="3" t="s">
        <v>17</v>
      </c>
      <c r="AS24" s="2" t="s">
        <v>18</v>
      </c>
      <c r="AT24" s="1">
        <v>4.0000000000000001E-3</v>
      </c>
      <c r="AU24" s="1">
        <v>6.3399999999999998E-2</v>
      </c>
      <c r="AV24" s="3" t="s">
        <v>17</v>
      </c>
      <c r="AW24" s="1">
        <v>6.5199999999999994E-2</v>
      </c>
    </row>
    <row r="25" spans="1:49">
      <c r="B25" s="6"/>
      <c r="C25" s="6"/>
      <c r="D25" s="6"/>
      <c r="E25" s="6"/>
      <c r="F25" s="6"/>
      <c r="G25" s="6"/>
      <c r="H25" s="2"/>
      <c r="I25" s="4"/>
      <c r="J25" s="2"/>
      <c r="K25" s="2"/>
      <c r="L25" s="3"/>
      <c r="S25" s="4"/>
      <c r="Y25" s="2"/>
      <c r="AB25" s="2"/>
      <c r="AJ25" s="4"/>
      <c r="AP25" s="2"/>
      <c r="AS25" s="2"/>
    </row>
    <row r="26" spans="1:49">
      <c r="B26" s="6"/>
      <c r="C26" s="6"/>
      <c r="D26" s="6"/>
      <c r="E26" s="6"/>
      <c r="F26" s="6"/>
      <c r="G26" s="6"/>
      <c r="S26" s="4"/>
      <c r="AJ26" s="4"/>
    </row>
    <row r="27" spans="1:49">
      <c r="A27" s="2" t="s">
        <v>20</v>
      </c>
      <c r="B27" s="6"/>
      <c r="C27" s="6"/>
      <c r="D27" s="6"/>
      <c r="E27" s="6"/>
      <c r="F27" s="6"/>
      <c r="G27" s="6"/>
      <c r="R27" s="2" t="s">
        <v>20</v>
      </c>
      <c r="AI27" s="2" t="s">
        <v>20</v>
      </c>
    </row>
    <row r="28" spans="1:49">
      <c r="A28" s="1">
        <v>1</v>
      </c>
      <c r="B28" s="5">
        <v>100</v>
      </c>
      <c r="C28" s="6">
        <v>33</v>
      </c>
      <c r="D28" s="5">
        <v>12</v>
      </c>
      <c r="E28" s="5">
        <v>20</v>
      </c>
      <c r="F28" s="6">
        <v>12</v>
      </c>
      <c r="G28" s="6">
        <f t="shared" ref="G28:G33" si="42">SUM(C28:F28)</f>
        <v>77</v>
      </c>
      <c r="H28" s="1">
        <f t="shared" ref="H28:H33" si="43">SUM(B28+G28)</f>
        <v>177</v>
      </c>
      <c r="I28" s="1">
        <f t="shared" ref="I28:I33" si="44">G28/H28*100</f>
        <v>43.502824858757059</v>
      </c>
      <c r="L28" s="1">
        <f t="shared" ref="L28:L33" si="45">C28/H28*100</f>
        <v>18.64406779661017</v>
      </c>
      <c r="M28" s="1">
        <f t="shared" ref="M28:M33" si="46">D28/H28*100</f>
        <v>6.7796610169491522</v>
      </c>
      <c r="N28" s="1">
        <f t="shared" ref="N28:N33" si="47">E28/H28*100</f>
        <v>11.299435028248588</v>
      </c>
      <c r="O28" s="1">
        <f t="shared" ref="O28:O33" si="48">F28/H28*100</f>
        <v>6.7796610169491522</v>
      </c>
      <c r="R28" s="1">
        <v>1</v>
      </c>
      <c r="S28" s="1">
        <v>96</v>
      </c>
      <c r="T28" s="1">
        <v>34</v>
      </c>
      <c r="U28" s="1">
        <v>4</v>
      </c>
      <c r="V28" s="1">
        <v>23</v>
      </c>
      <c r="W28" s="1">
        <v>17</v>
      </c>
      <c r="X28" s="1">
        <f t="shared" ref="X28:X33" si="49">SUM(T28:W28)</f>
        <v>78</v>
      </c>
      <c r="Y28" s="1">
        <f t="shared" ref="Y28:Y33" si="50">SUM(S28+X28)</f>
        <v>174</v>
      </c>
      <c r="Z28" s="1">
        <f t="shared" ref="Z28:Z33" si="51">X28/Y28*100</f>
        <v>44.827586206896555</v>
      </c>
      <c r="AC28" s="1">
        <f t="shared" ref="AC28:AC33" si="52">T28/Y28*100</f>
        <v>19.540229885057471</v>
      </c>
      <c r="AD28" s="1">
        <f t="shared" ref="AD28:AD33" si="53">U28/Y28*100</f>
        <v>2.2988505747126435</v>
      </c>
      <c r="AE28" s="1">
        <f t="shared" ref="AE28:AE33" si="54">V28/Y28*100</f>
        <v>13.218390804597702</v>
      </c>
      <c r="AF28" s="1">
        <f t="shared" ref="AF28:AF33" si="55">W28/Y28*100</f>
        <v>9.7701149425287355</v>
      </c>
      <c r="AI28" s="1">
        <v>1</v>
      </c>
      <c r="AJ28" s="1">
        <v>101</v>
      </c>
      <c r="AK28" s="1">
        <v>4</v>
      </c>
      <c r="AL28" s="1">
        <v>2</v>
      </c>
      <c r="AM28" s="1">
        <v>5</v>
      </c>
      <c r="AN28" s="1">
        <v>3</v>
      </c>
      <c r="AO28" s="1">
        <f t="shared" ref="AO28:AO33" si="56">SUM(AK28:AN28)</f>
        <v>14</v>
      </c>
      <c r="AP28" s="1">
        <f t="shared" ref="AP28:AP33" si="57">SUM(AJ28+AO28)</f>
        <v>115</v>
      </c>
      <c r="AQ28" s="7">
        <f t="shared" ref="AQ28:AQ33" si="58">AO28/AP28*100</f>
        <v>12.173913043478262</v>
      </c>
      <c r="AT28" s="1">
        <f t="shared" ref="AT28:AT33" si="59">AK28/AP28*100</f>
        <v>3.4782608695652173</v>
      </c>
      <c r="AU28" s="1">
        <f t="shared" ref="AU28:AU33" si="60">AL28/AP28*100</f>
        <v>1.7391304347826086</v>
      </c>
      <c r="AV28" s="1">
        <f t="shared" ref="AV28:AV33" si="61">AM28/AP28*100</f>
        <v>4.3478260869565215</v>
      </c>
      <c r="AW28" s="1">
        <f t="shared" ref="AW28:AW33" si="62">AN28/AP28*100</f>
        <v>2.6086956521739131</v>
      </c>
    </row>
    <row r="29" spans="1:49">
      <c r="A29" s="1">
        <v>2</v>
      </c>
      <c r="B29" s="5">
        <v>100</v>
      </c>
      <c r="C29" s="6">
        <v>20</v>
      </c>
      <c r="D29" s="5">
        <v>11</v>
      </c>
      <c r="E29" s="5">
        <v>18</v>
      </c>
      <c r="F29" s="6">
        <v>12</v>
      </c>
      <c r="G29" s="6">
        <f t="shared" si="42"/>
        <v>61</v>
      </c>
      <c r="H29" s="1">
        <f t="shared" si="43"/>
        <v>161</v>
      </c>
      <c r="I29" s="1">
        <f t="shared" si="44"/>
        <v>37.888198757763973</v>
      </c>
      <c r="L29" s="1">
        <f t="shared" si="45"/>
        <v>12.422360248447205</v>
      </c>
      <c r="M29" s="1">
        <f t="shared" si="46"/>
        <v>6.8322981366459627</v>
      </c>
      <c r="N29" s="1">
        <f t="shared" si="47"/>
        <v>11.180124223602485</v>
      </c>
      <c r="O29" s="1">
        <f t="shared" si="48"/>
        <v>7.4534161490683228</v>
      </c>
      <c r="R29" s="1">
        <v>2</v>
      </c>
      <c r="S29" s="1">
        <v>91</v>
      </c>
      <c r="T29" s="1">
        <v>29</v>
      </c>
      <c r="U29" s="1">
        <v>7</v>
      </c>
      <c r="V29" s="1">
        <v>31</v>
      </c>
      <c r="W29" s="1">
        <v>14</v>
      </c>
      <c r="X29" s="1">
        <f t="shared" si="49"/>
        <v>81</v>
      </c>
      <c r="Y29" s="1">
        <f t="shared" si="50"/>
        <v>172</v>
      </c>
      <c r="Z29" s="1">
        <f t="shared" si="51"/>
        <v>47.093023255813954</v>
      </c>
      <c r="AC29" s="1">
        <f t="shared" si="52"/>
        <v>16.86046511627907</v>
      </c>
      <c r="AD29" s="1">
        <f t="shared" si="53"/>
        <v>4.0697674418604652</v>
      </c>
      <c r="AE29" s="1">
        <f t="shared" si="54"/>
        <v>18.023255813953487</v>
      </c>
      <c r="AF29" s="1">
        <f t="shared" si="55"/>
        <v>8.1395348837209305</v>
      </c>
      <c r="AI29" s="1">
        <v>2</v>
      </c>
      <c r="AJ29" s="1">
        <v>106</v>
      </c>
      <c r="AK29" s="1">
        <v>6</v>
      </c>
      <c r="AL29" s="1">
        <v>2</v>
      </c>
      <c r="AM29" s="1">
        <v>4</v>
      </c>
      <c r="AN29" s="1">
        <v>1</v>
      </c>
      <c r="AO29" s="1">
        <f t="shared" si="56"/>
        <v>13</v>
      </c>
      <c r="AP29" s="1">
        <f t="shared" si="57"/>
        <v>119</v>
      </c>
      <c r="AQ29" s="7">
        <f t="shared" si="58"/>
        <v>10.92436974789916</v>
      </c>
      <c r="AT29" s="1">
        <f t="shared" si="59"/>
        <v>5.0420168067226889</v>
      </c>
      <c r="AU29" s="1">
        <f t="shared" si="60"/>
        <v>1.680672268907563</v>
      </c>
      <c r="AV29" s="1">
        <f t="shared" si="61"/>
        <v>3.3613445378151261</v>
      </c>
      <c r="AW29" s="1">
        <f t="shared" si="62"/>
        <v>0.84033613445378152</v>
      </c>
    </row>
    <row r="30" spans="1:49">
      <c r="A30" s="1">
        <v>3</v>
      </c>
      <c r="B30" s="5">
        <v>104</v>
      </c>
      <c r="C30" s="6">
        <v>25</v>
      </c>
      <c r="D30" s="5">
        <v>17</v>
      </c>
      <c r="E30" s="5">
        <v>22</v>
      </c>
      <c r="F30" s="6">
        <v>6</v>
      </c>
      <c r="G30" s="6">
        <f t="shared" si="42"/>
        <v>70</v>
      </c>
      <c r="H30" s="1">
        <f t="shared" si="43"/>
        <v>174</v>
      </c>
      <c r="I30" s="1">
        <f t="shared" si="44"/>
        <v>40.229885057471265</v>
      </c>
      <c r="L30" s="1">
        <f t="shared" si="45"/>
        <v>14.367816091954023</v>
      </c>
      <c r="M30" s="1">
        <f t="shared" si="46"/>
        <v>9.7701149425287355</v>
      </c>
      <c r="N30" s="1">
        <f t="shared" si="47"/>
        <v>12.643678160919542</v>
      </c>
      <c r="O30" s="1">
        <f t="shared" si="48"/>
        <v>3.4482758620689653</v>
      </c>
      <c r="R30" s="1">
        <v>3</v>
      </c>
      <c r="S30" s="1">
        <v>114</v>
      </c>
      <c r="T30" s="1">
        <v>29</v>
      </c>
      <c r="U30" s="1">
        <v>6</v>
      </c>
      <c r="V30" s="1">
        <v>27</v>
      </c>
      <c r="W30" s="1">
        <v>16</v>
      </c>
      <c r="X30" s="1">
        <f t="shared" si="49"/>
        <v>78</v>
      </c>
      <c r="Y30" s="1">
        <f t="shared" si="50"/>
        <v>192</v>
      </c>
      <c r="Z30" s="1">
        <f t="shared" si="51"/>
        <v>40.625</v>
      </c>
      <c r="AC30" s="1">
        <f t="shared" si="52"/>
        <v>15.104166666666666</v>
      </c>
      <c r="AD30" s="1">
        <f t="shared" si="53"/>
        <v>3.125</v>
      </c>
      <c r="AE30" s="1">
        <f t="shared" si="54"/>
        <v>14.0625</v>
      </c>
      <c r="AF30" s="1">
        <f t="shared" si="55"/>
        <v>8.3333333333333321</v>
      </c>
      <c r="AI30" s="1">
        <v>3</v>
      </c>
      <c r="AJ30" s="1">
        <v>105</v>
      </c>
      <c r="AK30" s="1">
        <v>5</v>
      </c>
      <c r="AL30" s="1">
        <v>4</v>
      </c>
      <c r="AM30" s="1">
        <v>4</v>
      </c>
      <c r="AN30" s="1">
        <v>1</v>
      </c>
      <c r="AO30" s="1">
        <f t="shared" si="56"/>
        <v>14</v>
      </c>
      <c r="AP30" s="1">
        <f t="shared" si="57"/>
        <v>119</v>
      </c>
      <c r="AQ30" s="7">
        <f t="shared" si="58"/>
        <v>11.76470588235294</v>
      </c>
      <c r="AT30" s="1">
        <f t="shared" si="59"/>
        <v>4.2016806722689077</v>
      </c>
      <c r="AU30" s="1">
        <f t="shared" si="60"/>
        <v>3.3613445378151261</v>
      </c>
      <c r="AV30" s="1">
        <f t="shared" si="61"/>
        <v>3.3613445378151261</v>
      </c>
      <c r="AW30" s="1">
        <f t="shared" si="62"/>
        <v>0.84033613445378152</v>
      </c>
    </row>
    <row r="31" spans="1:49">
      <c r="A31" s="1">
        <v>4</v>
      </c>
      <c r="B31" s="5">
        <v>104</v>
      </c>
      <c r="C31" s="6">
        <v>28</v>
      </c>
      <c r="D31" s="5">
        <v>13</v>
      </c>
      <c r="E31" s="5">
        <v>20</v>
      </c>
      <c r="F31" s="6">
        <v>15</v>
      </c>
      <c r="G31" s="6">
        <f t="shared" si="42"/>
        <v>76</v>
      </c>
      <c r="H31" s="1">
        <f t="shared" si="43"/>
        <v>180</v>
      </c>
      <c r="I31" s="1">
        <f t="shared" si="44"/>
        <v>42.222222222222221</v>
      </c>
      <c r="L31" s="1">
        <f t="shared" si="45"/>
        <v>15.555555555555555</v>
      </c>
      <c r="M31" s="1">
        <f t="shared" si="46"/>
        <v>7.2222222222222214</v>
      </c>
      <c r="N31" s="1">
        <f t="shared" si="47"/>
        <v>11.111111111111111</v>
      </c>
      <c r="O31" s="1">
        <f t="shared" si="48"/>
        <v>8.3333333333333321</v>
      </c>
      <c r="R31" s="1">
        <v>4</v>
      </c>
      <c r="S31" s="1">
        <v>94</v>
      </c>
      <c r="T31" s="1">
        <v>33</v>
      </c>
      <c r="U31" s="1">
        <v>2</v>
      </c>
      <c r="V31" s="1">
        <v>24</v>
      </c>
      <c r="W31" s="1">
        <v>15</v>
      </c>
      <c r="X31" s="1">
        <f t="shared" si="49"/>
        <v>74</v>
      </c>
      <c r="Y31" s="1">
        <f t="shared" si="50"/>
        <v>168</v>
      </c>
      <c r="Z31" s="1">
        <f t="shared" si="51"/>
        <v>44.047619047619044</v>
      </c>
      <c r="AC31" s="1">
        <f t="shared" si="52"/>
        <v>19.642857142857142</v>
      </c>
      <c r="AD31" s="1">
        <f t="shared" si="53"/>
        <v>1.1904761904761905</v>
      </c>
      <c r="AE31" s="1">
        <f t="shared" si="54"/>
        <v>14.285714285714285</v>
      </c>
      <c r="AF31" s="1">
        <f t="shared" si="55"/>
        <v>8.9285714285714288</v>
      </c>
      <c r="AI31" s="1">
        <v>4</v>
      </c>
      <c r="AJ31" s="1">
        <v>102</v>
      </c>
      <c r="AK31" s="1">
        <v>8</v>
      </c>
      <c r="AL31" s="1">
        <v>3</v>
      </c>
      <c r="AM31" s="1">
        <v>3</v>
      </c>
      <c r="AN31" s="1">
        <v>3</v>
      </c>
      <c r="AO31" s="1">
        <f t="shared" si="56"/>
        <v>17</v>
      </c>
      <c r="AP31" s="1">
        <f t="shared" si="57"/>
        <v>119</v>
      </c>
      <c r="AQ31" s="7">
        <f t="shared" si="58"/>
        <v>14.285714285714285</v>
      </c>
      <c r="AT31" s="1">
        <f t="shared" si="59"/>
        <v>6.7226890756302522</v>
      </c>
      <c r="AU31" s="1">
        <f t="shared" si="60"/>
        <v>2.5210084033613445</v>
      </c>
      <c r="AV31" s="1">
        <f t="shared" si="61"/>
        <v>2.5210084033613445</v>
      </c>
      <c r="AW31" s="1">
        <f t="shared" si="62"/>
        <v>2.5210084033613445</v>
      </c>
    </row>
    <row r="32" spans="1:49">
      <c r="A32" s="1">
        <v>5</v>
      </c>
      <c r="B32" s="5">
        <v>108</v>
      </c>
      <c r="C32" s="6">
        <v>27</v>
      </c>
      <c r="D32" s="5">
        <v>9</v>
      </c>
      <c r="E32" s="5">
        <v>18</v>
      </c>
      <c r="F32" s="6">
        <v>11</v>
      </c>
      <c r="G32" s="6">
        <f t="shared" si="42"/>
        <v>65</v>
      </c>
      <c r="H32" s="1">
        <f t="shared" si="43"/>
        <v>173</v>
      </c>
      <c r="I32" s="1">
        <f t="shared" si="44"/>
        <v>37.572254335260112</v>
      </c>
      <c r="L32" s="1">
        <f t="shared" si="45"/>
        <v>15.606936416184972</v>
      </c>
      <c r="M32" s="1">
        <f t="shared" si="46"/>
        <v>5.202312138728324</v>
      </c>
      <c r="N32" s="1">
        <f t="shared" si="47"/>
        <v>10.404624277456648</v>
      </c>
      <c r="O32" s="1">
        <f t="shared" si="48"/>
        <v>6.3583815028901727</v>
      </c>
      <c r="R32" s="1">
        <v>5</v>
      </c>
      <c r="S32" s="1">
        <v>92</v>
      </c>
      <c r="T32" s="1">
        <v>36</v>
      </c>
      <c r="U32" s="1">
        <v>2</v>
      </c>
      <c r="V32" s="1">
        <v>25</v>
      </c>
      <c r="W32" s="1">
        <v>18</v>
      </c>
      <c r="X32" s="1">
        <f t="shared" si="49"/>
        <v>81</v>
      </c>
      <c r="Y32" s="1">
        <f t="shared" si="50"/>
        <v>173</v>
      </c>
      <c r="Z32" s="1">
        <f t="shared" si="51"/>
        <v>46.820809248554909</v>
      </c>
      <c r="AC32" s="1">
        <f t="shared" si="52"/>
        <v>20.809248554913296</v>
      </c>
      <c r="AD32" s="1">
        <f t="shared" si="53"/>
        <v>1.1560693641618496</v>
      </c>
      <c r="AE32" s="1">
        <f t="shared" si="54"/>
        <v>14.450867052023122</v>
      </c>
      <c r="AF32" s="1">
        <f t="shared" si="55"/>
        <v>10.404624277456648</v>
      </c>
      <c r="AI32" s="1">
        <v>5</v>
      </c>
      <c r="AJ32" s="1">
        <v>95</v>
      </c>
      <c r="AK32" s="1">
        <v>9</v>
      </c>
      <c r="AL32" s="1">
        <v>2</v>
      </c>
      <c r="AM32" s="1">
        <v>7</v>
      </c>
      <c r="AN32" s="1">
        <v>2</v>
      </c>
      <c r="AO32" s="1">
        <f t="shared" si="56"/>
        <v>20</v>
      </c>
      <c r="AP32" s="1">
        <f t="shared" si="57"/>
        <v>115</v>
      </c>
      <c r="AQ32" s="7">
        <f t="shared" si="58"/>
        <v>17.391304347826086</v>
      </c>
      <c r="AT32" s="1">
        <f t="shared" si="59"/>
        <v>7.8260869565217401</v>
      </c>
      <c r="AU32" s="1">
        <f t="shared" si="60"/>
        <v>1.7391304347826086</v>
      </c>
      <c r="AV32" s="1">
        <f t="shared" si="61"/>
        <v>6.0869565217391308</v>
      </c>
      <c r="AW32" s="1">
        <f t="shared" si="62"/>
        <v>1.7391304347826086</v>
      </c>
    </row>
    <row r="33" spans="1:49">
      <c r="A33" s="1">
        <v>6</v>
      </c>
      <c r="B33" s="5">
        <v>102</v>
      </c>
      <c r="C33" s="6">
        <v>30</v>
      </c>
      <c r="D33" s="5">
        <v>17</v>
      </c>
      <c r="E33" s="5">
        <v>22</v>
      </c>
      <c r="F33" s="6">
        <v>12</v>
      </c>
      <c r="G33" s="6">
        <f t="shared" si="42"/>
        <v>81</v>
      </c>
      <c r="H33" s="1">
        <f t="shared" si="43"/>
        <v>183</v>
      </c>
      <c r="I33" s="1">
        <f t="shared" si="44"/>
        <v>44.26229508196721</v>
      </c>
      <c r="L33" s="1">
        <f t="shared" si="45"/>
        <v>16.393442622950818</v>
      </c>
      <c r="M33" s="1">
        <f t="shared" si="46"/>
        <v>9.2896174863387984</v>
      </c>
      <c r="N33" s="1">
        <f t="shared" si="47"/>
        <v>12.021857923497267</v>
      </c>
      <c r="O33" s="1">
        <f t="shared" si="48"/>
        <v>6.557377049180328</v>
      </c>
      <c r="R33" s="1">
        <v>6</v>
      </c>
      <c r="S33" s="1">
        <v>108</v>
      </c>
      <c r="T33" s="1">
        <v>30</v>
      </c>
      <c r="U33" s="1">
        <v>3</v>
      </c>
      <c r="V33" s="1">
        <v>28</v>
      </c>
      <c r="W33" s="1">
        <v>17</v>
      </c>
      <c r="X33" s="1">
        <f t="shared" si="49"/>
        <v>78</v>
      </c>
      <c r="Y33" s="1">
        <f t="shared" si="50"/>
        <v>186</v>
      </c>
      <c r="Z33" s="1">
        <f t="shared" si="51"/>
        <v>41.935483870967744</v>
      </c>
      <c r="AC33" s="1">
        <f t="shared" si="52"/>
        <v>16.129032258064516</v>
      </c>
      <c r="AD33" s="1">
        <f t="shared" si="53"/>
        <v>1.6129032258064515</v>
      </c>
      <c r="AE33" s="1">
        <f t="shared" si="54"/>
        <v>15.053763440860216</v>
      </c>
      <c r="AF33" s="1">
        <f t="shared" si="55"/>
        <v>9.1397849462365599</v>
      </c>
      <c r="AI33" s="1">
        <v>6</v>
      </c>
      <c r="AJ33" s="1">
        <v>101</v>
      </c>
      <c r="AK33" s="1">
        <v>7</v>
      </c>
      <c r="AL33" s="1">
        <v>0</v>
      </c>
      <c r="AM33" s="1">
        <v>6</v>
      </c>
      <c r="AN33" s="1">
        <v>2</v>
      </c>
      <c r="AO33" s="1">
        <f t="shared" si="56"/>
        <v>15</v>
      </c>
      <c r="AP33" s="1">
        <f t="shared" si="57"/>
        <v>116</v>
      </c>
      <c r="AQ33" s="7">
        <f t="shared" si="58"/>
        <v>12.931034482758621</v>
      </c>
      <c r="AT33" s="1">
        <f t="shared" si="59"/>
        <v>6.0344827586206895</v>
      </c>
      <c r="AU33" s="1">
        <f t="shared" si="60"/>
        <v>0</v>
      </c>
      <c r="AV33" s="1">
        <f t="shared" si="61"/>
        <v>5.1724137931034484</v>
      </c>
      <c r="AW33" s="1">
        <f t="shared" si="62"/>
        <v>1.7241379310344827</v>
      </c>
    </row>
    <row r="34" spans="1:49">
      <c r="B34" s="6"/>
      <c r="C34" s="6"/>
      <c r="D34" s="6"/>
      <c r="E34" s="6"/>
      <c r="F34" s="6"/>
      <c r="G34" s="6"/>
      <c r="S34" s="4"/>
      <c r="AJ34" s="4"/>
    </row>
    <row r="35" spans="1:49">
      <c r="B35" s="6"/>
      <c r="C35" s="6"/>
      <c r="D35" s="6"/>
      <c r="E35" s="6"/>
      <c r="F35" s="6"/>
      <c r="G35" s="6"/>
      <c r="H35" s="2" t="s">
        <v>15</v>
      </c>
      <c r="I35" s="1">
        <f>AVERAGE(I28:I33)</f>
        <v>40.946280052240304</v>
      </c>
      <c r="K35" s="2" t="s">
        <v>13</v>
      </c>
      <c r="L35" s="1">
        <f>AVERAGE(L28:L33)</f>
        <v>15.498363121950456</v>
      </c>
      <c r="M35" s="1">
        <f>AVERAGE(M28:M33)</f>
        <v>7.5160376572355325</v>
      </c>
      <c r="N35" s="1">
        <f>AVERAGE(N28:N33)</f>
        <v>11.443471787472605</v>
      </c>
      <c r="O35" s="1">
        <f>AVERAGE(O28:O33)</f>
        <v>6.4884074855817131</v>
      </c>
      <c r="S35" s="4"/>
      <c r="Y35" s="2" t="s">
        <v>15</v>
      </c>
      <c r="Z35" s="7">
        <f>AVERAGE(Z28:Z33)</f>
        <v>44.224920271642027</v>
      </c>
      <c r="AB35" s="2" t="s">
        <v>13</v>
      </c>
      <c r="AC35" s="1">
        <f>AVERAGE(AC28:AC33)</f>
        <v>18.014333270639693</v>
      </c>
      <c r="AD35" s="1">
        <f>AVERAGE(AD28:AD33)</f>
        <v>2.2421777995029335</v>
      </c>
      <c r="AE35" s="1">
        <f>AVERAGE(AE28:AE33)</f>
        <v>14.8490818995248</v>
      </c>
      <c r="AF35" s="1">
        <f>AVERAGE(AF28:AF33)</f>
        <v>9.1193273019746055</v>
      </c>
      <c r="AJ35" s="4"/>
      <c r="AP35" s="2" t="s">
        <v>15</v>
      </c>
      <c r="AQ35" s="7">
        <f>AVERAGE(AQ28:AQ33)</f>
        <v>13.245173631671561</v>
      </c>
      <c r="AS35" s="2" t="s">
        <v>13</v>
      </c>
      <c r="AT35" s="1">
        <f>AVERAGE(AT28:AT33)</f>
        <v>5.550869523221583</v>
      </c>
      <c r="AU35" s="1">
        <f>AVERAGE(AU28:AU33)</f>
        <v>1.8402143466082086</v>
      </c>
      <c r="AV35" s="1">
        <f>AVERAGE(AV28:AV33)</f>
        <v>4.1418156467984497</v>
      </c>
      <c r="AW35" s="1">
        <f>AVERAGE(AW28:AW33)</f>
        <v>1.7122741150433187</v>
      </c>
    </row>
    <row r="36" spans="1:49">
      <c r="B36" s="6"/>
      <c r="C36" s="6"/>
      <c r="D36" s="6"/>
      <c r="E36" s="6"/>
      <c r="F36" s="6"/>
      <c r="G36" s="6"/>
      <c r="H36" s="2" t="s">
        <v>16</v>
      </c>
      <c r="I36" s="1">
        <f>STDEV(I28:I33)</f>
        <v>2.8428520178595487</v>
      </c>
      <c r="K36" s="2" t="s">
        <v>14</v>
      </c>
      <c r="L36" s="1">
        <f>STDEV(L28:L33)</f>
        <v>2.0713094704946191</v>
      </c>
      <c r="M36" s="1">
        <f>STDEV(M28:M33)</f>
        <v>1.7132339823559282</v>
      </c>
      <c r="N36" s="1">
        <f>STDEV(N28:N33)</f>
        <v>0.78163829958237019</v>
      </c>
      <c r="O36" s="1">
        <f>STDEV(O28:O33)</f>
        <v>1.6543207409085068</v>
      </c>
      <c r="S36" s="4"/>
      <c r="Y36" s="2" t="s">
        <v>16</v>
      </c>
      <c r="Z36" s="7">
        <f>STDEV(Z28:Z33)</f>
        <v>2.5907620985625681</v>
      </c>
      <c r="AB36" s="2" t="s">
        <v>14</v>
      </c>
      <c r="AC36" s="1">
        <f>STDEV(AC28:AC33)</f>
        <v>2.2867812844731934</v>
      </c>
      <c r="AD36" s="1">
        <f>STDEV(AD28:AD33)</f>
        <v>1.1665646179138451</v>
      </c>
      <c r="AE36" s="1">
        <f>STDEV(AE28:AE33)</f>
        <v>1.6655988254798553</v>
      </c>
      <c r="AF36" s="1">
        <f>STDEV(AF28:AF33)</f>
        <v>0.85908077482105238</v>
      </c>
      <c r="AJ36" s="4"/>
      <c r="AP36" s="2" t="s">
        <v>16</v>
      </c>
      <c r="AQ36" s="7">
        <f>STDEV(AQ28:AQ33)</f>
        <v>2.3279743488516829</v>
      </c>
      <c r="AS36" s="2" t="s">
        <v>14</v>
      </c>
      <c r="AT36" s="1">
        <f>STDEV(AT28:AT33)</f>
        <v>1.6222580230954562</v>
      </c>
      <c r="AU36" s="1">
        <f>STDEV(AU28:AU33)</f>
        <v>1.1144142889241173</v>
      </c>
      <c r="AV36" s="1">
        <f>STDEV(AV28:AV33)</f>
        <v>1.3216226608438517</v>
      </c>
      <c r="AW36" s="1">
        <f>STDEV(AW28:AW33)</f>
        <v>0.77188553780489655</v>
      </c>
    </row>
    <row r="37" spans="1:49">
      <c r="B37" s="6"/>
      <c r="C37" s="6"/>
      <c r="D37" s="6"/>
      <c r="E37" s="6"/>
      <c r="F37" s="6"/>
      <c r="G37" s="6"/>
      <c r="H37" s="2" t="s">
        <v>18</v>
      </c>
      <c r="I37" s="3" t="s">
        <v>17</v>
      </c>
      <c r="J37" s="2"/>
      <c r="K37" s="2" t="s">
        <v>18</v>
      </c>
      <c r="L37" s="3" t="s">
        <v>17</v>
      </c>
      <c r="M37" s="1">
        <v>0.62580000000000002</v>
      </c>
      <c r="N37" s="3">
        <v>3.3999999999999998E-3</v>
      </c>
      <c r="O37" s="1">
        <v>0.28320000000000001</v>
      </c>
      <c r="S37" s="4"/>
      <c r="Y37" s="2" t="s">
        <v>18</v>
      </c>
      <c r="Z37" s="3" t="s">
        <v>17</v>
      </c>
      <c r="AB37" s="2" t="s">
        <v>18</v>
      </c>
      <c r="AC37" s="3" t="s">
        <v>17</v>
      </c>
      <c r="AD37" s="1">
        <v>0.15179999999999999</v>
      </c>
      <c r="AE37" s="3" t="s">
        <v>17</v>
      </c>
      <c r="AF37" s="3" t="s">
        <v>17</v>
      </c>
      <c r="AJ37" s="4"/>
      <c r="AP37" s="2" t="s">
        <v>18</v>
      </c>
      <c r="AQ37" s="3" t="s">
        <v>17</v>
      </c>
      <c r="AS37" s="2" t="s">
        <v>18</v>
      </c>
      <c r="AT37" s="1">
        <v>6.9999999999999999E-4</v>
      </c>
      <c r="AU37" s="1">
        <v>4.9000000000000002E-2</v>
      </c>
      <c r="AV37" s="1">
        <v>8.9999999999999998E-4</v>
      </c>
      <c r="AW37" s="1">
        <v>0.44090000000000001</v>
      </c>
    </row>
    <row r="38" spans="1:49">
      <c r="B38" s="6"/>
      <c r="C38" s="6"/>
      <c r="D38" s="6"/>
      <c r="E38" s="6"/>
      <c r="F38" s="6"/>
      <c r="G38" s="6"/>
      <c r="H38" s="2"/>
      <c r="I38" s="4"/>
      <c r="J38" s="2"/>
      <c r="K38" s="2"/>
      <c r="L38" s="3"/>
      <c r="N38" s="3"/>
      <c r="S38" s="4"/>
      <c r="Y38" s="2"/>
      <c r="AB38" s="2"/>
      <c r="AJ38" s="4"/>
      <c r="AP38" s="2"/>
      <c r="AS38" s="2"/>
    </row>
    <row r="39" spans="1:49">
      <c r="B39" s="6"/>
      <c r="C39" s="6"/>
      <c r="D39" s="6"/>
      <c r="E39" s="6"/>
      <c r="F39" s="6"/>
      <c r="G39" s="6"/>
      <c r="S39" s="4"/>
      <c r="AJ39" s="4"/>
    </row>
    <row r="40" spans="1:49">
      <c r="A40" s="2" t="s">
        <v>21</v>
      </c>
      <c r="B40" s="6"/>
      <c r="C40" s="6"/>
      <c r="D40" s="6"/>
      <c r="E40" s="6"/>
      <c r="F40" s="6"/>
      <c r="G40" s="6"/>
      <c r="R40" s="2" t="s">
        <v>21</v>
      </c>
      <c r="AI40" s="2" t="s">
        <v>21</v>
      </c>
    </row>
    <row r="41" spans="1:49">
      <c r="A41" s="1">
        <v>1</v>
      </c>
      <c r="B41" s="5">
        <v>107</v>
      </c>
      <c r="C41" s="6">
        <v>19</v>
      </c>
      <c r="D41" s="5">
        <v>11</v>
      </c>
      <c r="E41" s="5">
        <v>17</v>
      </c>
      <c r="F41" s="6">
        <v>10</v>
      </c>
      <c r="G41" s="6">
        <f>SUM(C41:F41)</f>
        <v>57</v>
      </c>
      <c r="H41" s="1">
        <f t="shared" ref="H41:H46" si="63">SUM(B41+G41)</f>
        <v>164</v>
      </c>
      <c r="I41" s="1">
        <f t="shared" ref="I41:I46" si="64">G41/H41*100</f>
        <v>34.756097560975604</v>
      </c>
      <c r="L41" s="1">
        <f t="shared" ref="L41:L46" si="65">C41/H41*100</f>
        <v>11.585365853658537</v>
      </c>
      <c r="M41" s="1">
        <f t="shared" ref="M41:M46" si="66">D41/H41*100</f>
        <v>6.7073170731707323</v>
      </c>
      <c r="N41" s="1">
        <f t="shared" ref="N41:N46" si="67">E41/H41*100</f>
        <v>10.365853658536585</v>
      </c>
      <c r="O41" s="1">
        <f t="shared" ref="O41:O46" si="68">F41/H41*100</f>
        <v>6.0975609756097562</v>
      </c>
      <c r="R41" s="1">
        <v>1</v>
      </c>
      <c r="S41" s="1">
        <v>114</v>
      </c>
      <c r="T41" s="1">
        <v>25</v>
      </c>
      <c r="U41" s="1">
        <v>5</v>
      </c>
      <c r="V41" s="1">
        <v>19</v>
      </c>
      <c r="W41" s="1">
        <v>18</v>
      </c>
      <c r="X41" s="1">
        <f t="shared" ref="X41:X46" si="69">SUM(T41:W41)</f>
        <v>67</v>
      </c>
      <c r="Y41" s="1">
        <f t="shared" ref="Y41:Y46" si="70">SUM(S41+X41)</f>
        <v>181</v>
      </c>
      <c r="Z41" s="1">
        <f t="shared" ref="Z41:Z46" si="71">X41/Y41*100</f>
        <v>37.016574585635361</v>
      </c>
      <c r="AC41" s="1">
        <f t="shared" ref="AC41:AC46" si="72">T41/Y41*100</f>
        <v>13.812154696132598</v>
      </c>
      <c r="AD41" s="1">
        <f t="shared" ref="AD41:AD46" si="73">U41/Y41*100</f>
        <v>2.7624309392265194</v>
      </c>
      <c r="AE41" s="1">
        <f t="shared" ref="AE41:AE46" si="74">V41/Y41*100</f>
        <v>10.497237569060774</v>
      </c>
      <c r="AF41" s="1">
        <f t="shared" ref="AF41:AF46" si="75">W41/Y41*100</f>
        <v>9.94475138121547</v>
      </c>
      <c r="AI41" s="1">
        <v>1</v>
      </c>
      <c r="AJ41" s="1">
        <v>101</v>
      </c>
      <c r="AK41" s="1">
        <v>4</v>
      </c>
      <c r="AL41" s="1">
        <v>1</v>
      </c>
      <c r="AM41" s="1">
        <v>2</v>
      </c>
      <c r="AN41" s="1">
        <v>2</v>
      </c>
      <c r="AO41" s="1">
        <f t="shared" ref="AO41:AO46" si="76">SUM(AK41:AN41)</f>
        <v>9</v>
      </c>
      <c r="AP41" s="1">
        <f t="shared" ref="AP41:AP46" si="77">SUM(AJ41+AO41)</f>
        <v>110</v>
      </c>
      <c r="AQ41" s="7">
        <f t="shared" ref="AQ41:AQ46" si="78">AO41/AP41*100</f>
        <v>8.1818181818181817</v>
      </c>
      <c r="AT41" s="1">
        <f t="shared" ref="AT41:AT46" si="79">AK41/AP41*100</f>
        <v>3.6363636363636362</v>
      </c>
      <c r="AU41" s="1">
        <f t="shared" ref="AU41:AU46" si="80">AL41/AP41*100</f>
        <v>0.90909090909090906</v>
      </c>
      <c r="AV41" s="1">
        <f t="shared" ref="AV41:AV46" si="81">AM41/AP41*100</f>
        <v>1.8181818181818181</v>
      </c>
      <c r="AW41" s="1">
        <f t="shared" ref="AW41:AW46" si="82">AN41/AP41*100</f>
        <v>1.8181818181818181</v>
      </c>
    </row>
    <row r="42" spans="1:49">
      <c r="A42" s="1">
        <v>2</v>
      </c>
      <c r="B42" s="5">
        <v>95</v>
      </c>
      <c r="C42" s="6">
        <v>27</v>
      </c>
      <c r="D42" s="5">
        <v>10</v>
      </c>
      <c r="E42" s="5">
        <v>20</v>
      </c>
      <c r="F42" s="6">
        <v>8</v>
      </c>
      <c r="G42" s="6">
        <f t="shared" ref="G42:G46" si="83">SUM(C42:F42)</f>
        <v>65</v>
      </c>
      <c r="H42" s="1">
        <f t="shared" si="63"/>
        <v>160</v>
      </c>
      <c r="I42" s="1">
        <f t="shared" si="64"/>
        <v>40.625</v>
      </c>
      <c r="L42" s="1">
        <f t="shared" si="65"/>
        <v>16.875</v>
      </c>
      <c r="M42" s="1">
        <f t="shared" si="66"/>
        <v>6.25</v>
      </c>
      <c r="N42" s="1">
        <f t="shared" si="67"/>
        <v>12.5</v>
      </c>
      <c r="O42" s="1">
        <f t="shared" si="68"/>
        <v>5</v>
      </c>
      <c r="R42" s="1">
        <v>2</v>
      </c>
      <c r="S42" s="1">
        <v>102</v>
      </c>
      <c r="T42" s="1">
        <v>23</v>
      </c>
      <c r="U42" s="1">
        <v>4</v>
      </c>
      <c r="V42" s="1">
        <v>17</v>
      </c>
      <c r="W42" s="1">
        <v>14</v>
      </c>
      <c r="X42" s="1">
        <f t="shared" si="69"/>
        <v>58</v>
      </c>
      <c r="Y42" s="1">
        <f t="shared" si="70"/>
        <v>160</v>
      </c>
      <c r="Z42" s="1">
        <f t="shared" si="71"/>
        <v>36.25</v>
      </c>
      <c r="AC42" s="1">
        <f t="shared" si="72"/>
        <v>14.374999999999998</v>
      </c>
      <c r="AD42" s="1">
        <f t="shared" si="73"/>
        <v>2.5</v>
      </c>
      <c r="AE42" s="1">
        <f t="shared" si="74"/>
        <v>10.625</v>
      </c>
      <c r="AF42" s="1">
        <f t="shared" si="75"/>
        <v>8.75</v>
      </c>
      <c r="AI42" s="1">
        <v>2</v>
      </c>
      <c r="AJ42" s="1">
        <v>94</v>
      </c>
      <c r="AK42" s="1">
        <v>2</v>
      </c>
      <c r="AL42" s="1">
        <v>1</v>
      </c>
      <c r="AM42" s="1">
        <v>3</v>
      </c>
      <c r="AN42" s="1">
        <v>2</v>
      </c>
      <c r="AO42" s="1">
        <f t="shared" si="76"/>
        <v>8</v>
      </c>
      <c r="AP42" s="1">
        <f t="shared" si="77"/>
        <v>102</v>
      </c>
      <c r="AQ42" s="7">
        <f t="shared" si="78"/>
        <v>7.8431372549019605</v>
      </c>
      <c r="AT42" s="1">
        <f t="shared" si="79"/>
        <v>1.9607843137254901</v>
      </c>
      <c r="AU42" s="1">
        <f t="shared" si="80"/>
        <v>0.98039215686274506</v>
      </c>
      <c r="AV42" s="1">
        <f t="shared" si="81"/>
        <v>2.9411764705882351</v>
      </c>
      <c r="AW42" s="1">
        <f t="shared" si="82"/>
        <v>1.9607843137254901</v>
      </c>
    </row>
    <row r="43" spans="1:49">
      <c r="A43" s="1">
        <v>3</v>
      </c>
      <c r="B43" s="5">
        <v>109</v>
      </c>
      <c r="C43" s="6">
        <v>22</v>
      </c>
      <c r="D43" s="5">
        <v>15</v>
      </c>
      <c r="E43" s="5">
        <v>15</v>
      </c>
      <c r="F43" s="6">
        <v>11</v>
      </c>
      <c r="G43" s="6">
        <f t="shared" si="83"/>
        <v>63</v>
      </c>
      <c r="H43" s="1">
        <f t="shared" si="63"/>
        <v>172</v>
      </c>
      <c r="I43" s="1">
        <f t="shared" si="64"/>
        <v>36.627906976744185</v>
      </c>
      <c r="L43" s="1">
        <f t="shared" si="65"/>
        <v>12.790697674418606</v>
      </c>
      <c r="M43" s="1">
        <f t="shared" si="66"/>
        <v>8.720930232558139</v>
      </c>
      <c r="N43" s="1">
        <f t="shared" si="67"/>
        <v>8.720930232558139</v>
      </c>
      <c r="O43" s="1">
        <f t="shared" si="68"/>
        <v>6.395348837209303</v>
      </c>
      <c r="R43" s="1">
        <v>3</v>
      </c>
      <c r="S43" s="1">
        <v>107</v>
      </c>
      <c r="T43" s="1">
        <v>20</v>
      </c>
      <c r="U43" s="1">
        <v>5</v>
      </c>
      <c r="V43" s="1">
        <v>16</v>
      </c>
      <c r="W43" s="1">
        <v>18</v>
      </c>
      <c r="X43" s="1">
        <f t="shared" si="69"/>
        <v>59</v>
      </c>
      <c r="Y43" s="1">
        <f t="shared" si="70"/>
        <v>166</v>
      </c>
      <c r="Z43" s="1">
        <f t="shared" si="71"/>
        <v>35.542168674698793</v>
      </c>
      <c r="AC43" s="1">
        <f t="shared" si="72"/>
        <v>12.048192771084338</v>
      </c>
      <c r="AD43" s="1">
        <f t="shared" si="73"/>
        <v>3.0120481927710845</v>
      </c>
      <c r="AE43" s="1">
        <f t="shared" si="74"/>
        <v>9.6385542168674707</v>
      </c>
      <c r="AF43" s="1">
        <f t="shared" si="75"/>
        <v>10.843373493975903</v>
      </c>
      <c r="AI43" s="1">
        <v>3</v>
      </c>
      <c r="AJ43" s="1">
        <v>103</v>
      </c>
      <c r="AK43" s="1">
        <v>2</v>
      </c>
      <c r="AL43" s="1">
        <v>0</v>
      </c>
      <c r="AM43" s="1">
        <v>3</v>
      </c>
      <c r="AN43" s="1">
        <v>2</v>
      </c>
      <c r="AO43" s="1">
        <f t="shared" si="76"/>
        <v>7</v>
      </c>
      <c r="AP43" s="1">
        <f t="shared" si="77"/>
        <v>110</v>
      </c>
      <c r="AQ43" s="7">
        <f t="shared" si="78"/>
        <v>6.3636363636363633</v>
      </c>
      <c r="AT43" s="1">
        <f t="shared" si="79"/>
        <v>1.8181818181818181</v>
      </c>
      <c r="AU43" s="1">
        <f t="shared" si="80"/>
        <v>0</v>
      </c>
      <c r="AV43" s="1">
        <f t="shared" si="81"/>
        <v>2.7272727272727271</v>
      </c>
      <c r="AW43" s="1">
        <f t="shared" si="82"/>
        <v>1.8181818181818181</v>
      </c>
    </row>
    <row r="44" spans="1:49">
      <c r="A44" s="1">
        <v>4</v>
      </c>
      <c r="B44" s="5">
        <v>92</v>
      </c>
      <c r="C44" s="6">
        <v>16</v>
      </c>
      <c r="D44" s="5">
        <v>14</v>
      </c>
      <c r="E44" s="5">
        <v>16</v>
      </c>
      <c r="F44" s="6">
        <v>12</v>
      </c>
      <c r="G44" s="6">
        <f t="shared" si="83"/>
        <v>58</v>
      </c>
      <c r="H44" s="1">
        <f t="shared" si="63"/>
        <v>150</v>
      </c>
      <c r="I44" s="1">
        <f t="shared" si="64"/>
        <v>38.666666666666664</v>
      </c>
      <c r="L44" s="1">
        <f t="shared" si="65"/>
        <v>10.666666666666668</v>
      </c>
      <c r="M44" s="1">
        <f t="shared" si="66"/>
        <v>9.3333333333333339</v>
      </c>
      <c r="N44" s="1">
        <f t="shared" si="67"/>
        <v>10.666666666666668</v>
      </c>
      <c r="O44" s="1">
        <f t="shared" si="68"/>
        <v>8</v>
      </c>
      <c r="R44" s="1">
        <v>4</v>
      </c>
      <c r="S44" s="1">
        <v>115</v>
      </c>
      <c r="T44" s="1">
        <v>18</v>
      </c>
      <c r="U44" s="1">
        <v>1</v>
      </c>
      <c r="V44" s="1">
        <v>21</v>
      </c>
      <c r="W44" s="1">
        <v>17</v>
      </c>
      <c r="X44" s="1">
        <f t="shared" si="69"/>
        <v>57</v>
      </c>
      <c r="Y44" s="1">
        <f t="shared" si="70"/>
        <v>172</v>
      </c>
      <c r="Z44" s="1">
        <f t="shared" si="71"/>
        <v>33.139534883720927</v>
      </c>
      <c r="AC44" s="1">
        <f t="shared" si="72"/>
        <v>10.465116279069768</v>
      </c>
      <c r="AD44" s="1">
        <f t="shared" si="73"/>
        <v>0.58139534883720934</v>
      </c>
      <c r="AE44" s="1">
        <f t="shared" si="74"/>
        <v>12.209302325581394</v>
      </c>
      <c r="AF44" s="1">
        <f t="shared" si="75"/>
        <v>9.8837209302325579</v>
      </c>
      <c r="AI44" s="1">
        <v>4</v>
      </c>
      <c r="AJ44" s="1">
        <v>102</v>
      </c>
      <c r="AK44" s="1">
        <v>5</v>
      </c>
      <c r="AL44" s="1">
        <v>0</v>
      </c>
      <c r="AM44" s="1">
        <v>6</v>
      </c>
      <c r="AN44" s="1">
        <v>4</v>
      </c>
      <c r="AO44" s="1">
        <f t="shared" si="76"/>
        <v>15</v>
      </c>
      <c r="AP44" s="1">
        <f t="shared" si="77"/>
        <v>117</v>
      </c>
      <c r="AQ44" s="7">
        <f t="shared" si="78"/>
        <v>12.820512820512819</v>
      </c>
      <c r="AT44" s="1">
        <f t="shared" si="79"/>
        <v>4.2735042735042734</v>
      </c>
      <c r="AU44" s="1">
        <f t="shared" si="80"/>
        <v>0</v>
      </c>
      <c r="AV44" s="1">
        <f t="shared" si="81"/>
        <v>5.1282051282051277</v>
      </c>
      <c r="AW44" s="1">
        <f t="shared" si="82"/>
        <v>3.4188034188034191</v>
      </c>
    </row>
    <row r="45" spans="1:49">
      <c r="A45" s="1">
        <v>5</v>
      </c>
      <c r="B45" s="5">
        <v>98</v>
      </c>
      <c r="C45" s="6">
        <v>24</v>
      </c>
      <c r="D45" s="5">
        <v>14</v>
      </c>
      <c r="E45" s="5">
        <v>14</v>
      </c>
      <c r="F45" s="6">
        <v>15</v>
      </c>
      <c r="G45" s="6">
        <f t="shared" si="83"/>
        <v>67</v>
      </c>
      <c r="H45" s="1">
        <f t="shared" si="63"/>
        <v>165</v>
      </c>
      <c r="I45" s="1">
        <f t="shared" si="64"/>
        <v>40.606060606060609</v>
      </c>
      <c r="L45" s="1">
        <f t="shared" si="65"/>
        <v>14.545454545454545</v>
      </c>
      <c r="M45" s="1">
        <f t="shared" si="66"/>
        <v>8.4848484848484862</v>
      </c>
      <c r="N45" s="1">
        <f t="shared" si="67"/>
        <v>8.4848484848484862</v>
      </c>
      <c r="O45" s="1">
        <f t="shared" si="68"/>
        <v>9.0909090909090917</v>
      </c>
      <c r="R45" s="1">
        <v>5</v>
      </c>
      <c r="S45" s="1">
        <v>103</v>
      </c>
      <c r="T45" s="1">
        <v>23</v>
      </c>
      <c r="U45" s="1">
        <v>6</v>
      </c>
      <c r="V45" s="1">
        <v>17</v>
      </c>
      <c r="W45" s="1">
        <v>14</v>
      </c>
      <c r="X45" s="1">
        <f t="shared" si="69"/>
        <v>60</v>
      </c>
      <c r="Y45" s="1">
        <f t="shared" si="70"/>
        <v>163</v>
      </c>
      <c r="Z45" s="1">
        <f t="shared" si="71"/>
        <v>36.809815950920246</v>
      </c>
      <c r="AC45" s="1">
        <f t="shared" si="72"/>
        <v>14.110429447852759</v>
      </c>
      <c r="AD45" s="1">
        <f t="shared" si="73"/>
        <v>3.6809815950920246</v>
      </c>
      <c r="AE45" s="1">
        <f t="shared" si="74"/>
        <v>10.429447852760736</v>
      </c>
      <c r="AF45" s="1">
        <f t="shared" si="75"/>
        <v>8.5889570552147241</v>
      </c>
      <c r="AI45" s="1">
        <v>5</v>
      </c>
      <c r="AJ45" s="1">
        <v>94</v>
      </c>
      <c r="AK45" s="1">
        <v>5</v>
      </c>
      <c r="AL45" s="1">
        <v>0</v>
      </c>
      <c r="AM45" s="1">
        <v>2</v>
      </c>
      <c r="AN45" s="1">
        <v>2</v>
      </c>
      <c r="AO45" s="1">
        <f t="shared" si="76"/>
        <v>9</v>
      </c>
      <c r="AP45" s="1">
        <f t="shared" si="77"/>
        <v>103</v>
      </c>
      <c r="AQ45" s="7">
        <f t="shared" si="78"/>
        <v>8.7378640776699026</v>
      </c>
      <c r="AT45" s="1">
        <f t="shared" si="79"/>
        <v>4.8543689320388346</v>
      </c>
      <c r="AU45" s="1">
        <f t="shared" si="80"/>
        <v>0</v>
      </c>
      <c r="AV45" s="1">
        <f t="shared" si="81"/>
        <v>1.9417475728155338</v>
      </c>
      <c r="AW45" s="1">
        <f t="shared" si="82"/>
        <v>1.9417475728155338</v>
      </c>
    </row>
    <row r="46" spans="1:49">
      <c r="A46" s="1">
        <v>6</v>
      </c>
      <c r="B46" s="5">
        <v>98</v>
      </c>
      <c r="C46" s="6">
        <v>22</v>
      </c>
      <c r="D46" s="5">
        <v>12</v>
      </c>
      <c r="E46" s="5">
        <v>19</v>
      </c>
      <c r="F46" s="6">
        <v>7</v>
      </c>
      <c r="G46" s="6">
        <f t="shared" si="83"/>
        <v>60</v>
      </c>
      <c r="H46" s="1">
        <f t="shared" si="63"/>
        <v>158</v>
      </c>
      <c r="I46" s="1">
        <f t="shared" si="64"/>
        <v>37.974683544303801</v>
      </c>
      <c r="L46" s="1">
        <f t="shared" si="65"/>
        <v>13.924050632911392</v>
      </c>
      <c r="M46" s="1">
        <f t="shared" si="66"/>
        <v>7.59493670886076</v>
      </c>
      <c r="N46" s="1">
        <f t="shared" si="67"/>
        <v>12.025316455696203</v>
      </c>
      <c r="O46" s="1">
        <f t="shared" si="68"/>
        <v>4.4303797468354427</v>
      </c>
      <c r="R46" s="1">
        <v>6</v>
      </c>
      <c r="S46" s="1">
        <v>107</v>
      </c>
      <c r="T46" s="1">
        <v>21</v>
      </c>
      <c r="U46" s="1">
        <v>4</v>
      </c>
      <c r="V46" s="1">
        <v>20</v>
      </c>
      <c r="W46" s="1">
        <v>17</v>
      </c>
      <c r="X46" s="1">
        <f t="shared" si="69"/>
        <v>62</v>
      </c>
      <c r="Y46" s="1">
        <f t="shared" si="70"/>
        <v>169</v>
      </c>
      <c r="Z46" s="1">
        <f t="shared" si="71"/>
        <v>36.68639053254438</v>
      </c>
      <c r="AC46" s="1">
        <f t="shared" si="72"/>
        <v>12.42603550295858</v>
      </c>
      <c r="AD46" s="1">
        <f t="shared" si="73"/>
        <v>2.3668639053254439</v>
      </c>
      <c r="AE46" s="1">
        <f t="shared" si="74"/>
        <v>11.834319526627219</v>
      </c>
      <c r="AF46" s="1">
        <f t="shared" si="75"/>
        <v>10.059171597633137</v>
      </c>
      <c r="AI46" s="1">
        <v>6</v>
      </c>
      <c r="AJ46" s="1">
        <v>115</v>
      </c>
      <c r="AK46" s="1">
        <v>1</v>
      </c>
      <c r="AL46" s="1">
        <v>1</v>
      </c>
      <c r="AM46" s="1">
        <v>4</v>
      </c>
      <c r="AN46" s="1">
        <v>1</v>
      </c>
      <c r="AO46" s="1">
        <f t="shared" si="76"/>
        <v>7</v>
      </c>
      <c r="AP46" s="1">
        <f t="shared" si="77"/>
        <v>122</v>
      </c>
      <c r="AQ46" s="7">
        <f t="shared" si="78"/>
        <v>5.7377049180327866</v>
      </c>
      <c r="AT46" s="1">
        <f t="shared" si="79"/>
        <v>0.81967213114754101</v>
      </c>
      <c r="AU46" s="1">
        <f t="shared" si="80"/>
        <v>0.81967213114754101</v>
      </c>
      <c r="AV46" s="1">
        <f t="shared" si="81"/>
        <v>3.278688524590164</v>
      </c>
      <c r="AW46" s="1">
        <f t="shared" si="82"/>
        <v>0.81967213114754101</v>
      </c>
    </row>
    <row r="47" spans="1:49">
      <c r="B47" s="6"/>
      <c r="C47" s="6"/>
      <c r="D47" s="6"/>
      <c r="E47" s="6"/>
      <c r="F47" s="6"/>
      <c r="G47" s="6"/>
      <c r="S47" s="4"/>
      <c r="AJ47" s="4"/>
    </row>
    <row r="48" spans="1:49">
      <c r="B48" s="6"/>
      <c r="C48" s="6"/>
      <c r="D48" s="6"/>
      <c r="E48" s="6"/>
      <c r="F48" s="6"/>
      <c r="G48" s="6"/>
      <c r="H48" s="2" t="s">
        <v>15</v>
      </c>
      <c r="I48" s="1">
        <f>AVERAGE(I41:I46)</f>
        <v>38.209402559125145</v>
      </c>
      <c r="K48" s="2" t="s">
        <v>13</v>
      </c>
      <c r="L48" s="1">
        <f>AVERAGE(L41:L46)</f>
        <v>13.397872562184958</v>
      </c>
      <c r="M48" s="1">
        <f>AVERAGE(M41:M46)</f>
        <v>7.8485609721285741</v>
      </c>
      <c r="N48" s="1">
        <f>AVERAGE(N41:N46)</f>
        <v>10.460602583051013</v>
      </c>
      <c r="O48" s="1">
        <f>AVERAGE(O41:O46)</f>
        <v>6.5023664417605991</v>
      </c>
      <c r="S48" s="4"/>
      <c r="Y48" s="2" t="s">
        <v>15</v>
      </c>
      <c r="Z48" s="7">
        <f>AVERAGE(Z41:Z46)</f>
        <v>35.907414104586614</v>
      </c>
      <c r="AB48" s="2" t="s">
        <v>13</v>
      </c>
      <c r="AC48" s="1">
        <f>AVERAGE(AC41:AC46)</f>
        <v>12.872821449516339</v>
      </c>
      <c r="AD48" s="1">
        <f>AVERAGE(AD41:AD46)</f>
        <v>2.4839533302087133</v>
      </c>
      <c r="AE48" s="1">
        <f>AVERAGE(AE41:AE46)</f>
        <v>10.872310248482933</v>
      </c>
      <c r="AF48" s="1">
        <f>AVERAGE(AF41:AF46)</f>
        <v>9.6783290763786312</v>
      </c>
      <c r="AJ48" s="4"/>
      <c r="AP48" s="2" t="s">
        <v>15</v>
      </c>
      <c r="AQ48" s="7">
        <f>AVERAGE(AQ41:AQ46)</f>
        <v>8.2807789360953361</v>
      </c>
      <c r="AS48" s="2" t="s">
        <v>13</v>
      </c>
      <c r="AT48" s="1">
        <f>AVERAGE(AT41:AT46)</f>
        <v>2.8938125174935991</v>
      </c>
      <c r="AU48" s="1">
        <f>AVERAGE(AU41:AU46)</f>
        <v>0.45152586618353246</v>
      </c>
      <c r="AV48" s="1">
        <f>AVERAGE(AV41:AV46)</f>
        <v>2.9725453736089342</v>
      </c>
      <c r="AW48" s="1">
        <f>AVERAGE(AW41:AW46)</f>
        <v>1.9628951788092699</v>
      </c>
    </row>
    <row r="49" spans="1:49">
      <c r="B49" s="6"/>
      <c r="C49" s="6"/>
      <c r="D49" s="6"/>
      <c r="E49" s="6"/>
      <c r="F49" s="6"/>
      <c r="G49" s="6"/>
      <c r="H49" s="2" t="s">
        <v>16</v>
      </c>
      <c r="I49" s="1">
        <f>STDEV(I41:I46)</f>
        <v>2.2921478118830469</v>
      </c>
      <c r="K49" s="2" t="s">
        <v>14</v>
      </c>
      <c r="L49" s="1">
        <f>STDEV(L41:L46)</f>
        <v>2.2269957586733717</v>
      </c>
      <c r="M49" s="1">
        <f>STDEV(M41:M46)</f>
        <v>1.2076919288810968</v>
      </c>
      <c r="N49" s="1">
        <f>STDEV(N41:N46)</f>
        <v>1.6485736402352809</v>
      </c>
      <c r="O49" s="1">
        <f>STDEV(O41:O46)</f>
        <v>1.7702549727996959</v>
      </c>
      <c r="S49" s="4"/>
      <c r="Y49" s="2" t="s">
        <v>16</v>
      </c>
      <c r="Z49" s="7">
        <f>STDEV(Z41:Z46)</f>
        <v>1.4534988848561701</v>
      </c>
      <c r="AB49" s="2" t="s">
        <v>14</v>
      </c>
      <c r="AC49" s="1">
        <f>STDEV(AC41:AC46)</f>
        <v>1.5064684019525585</v>
      </c>
      <c r="AD49" s="1">
        <f>STDEV(AD41:AD46)</f>
        <v>1.0414417824372031</v>
      </c>
      <c r="AE49" s="1">
        <f>STDEV(AE41:AE46)</f>
        <v>0.96261441776089052</v>
      </c>
      <c r="AF49" s="1">
        <f>STDEV(AF41:AF46)</f>
        <v>0.85604467799980166</v>
      </c>
      <c r="AJ49" s="4"/>
      <c r="AP49" s="2" t="s">
        <v>16</v>
      </c>
      <c r="AQ49" s="7">
        <f>STDEV(AQ41:AQ46)</f>
        <v>2.4964813295701136</v>
      </c>
      <c r="AS49" s="2" t="s">
        <v>14</v>
      </c>
      <c r="AT49" s="1">
        <f>STDEV(AT41:AT46)</f>
        <v>1.5892321625837984</v>
      </c>
      <c r="AU49" s="1">
        <f>STDEV(AU41:AU46)</f>
        <v>0.49723713011257248</v>
      </c>
      <c r="AV49" s="1">
        <f>STDEV(AV41:AV46)</f>
        <v>1.1997361884860165</v>
      </c>
      <c r="AW49" s="1">
        <f>STDEV(AW41:AW46)</f>
        <v>0.832942174519538</v>
      </c>
    </row>
    <row r="50" spans="1:49">
      <c r="B50" s="6"/>
      <c r="C50" s="6"/>
      <c r="D50" s="6"/>
      <c r="E50" s="6"/>
      <c r="F50" s="6"/>
      <c r="G50" s="6"/>
      <c r="H50" s="2" t="s">
        <v>18</v>
      </c>
      <c r="I50" s="3" t="s">
        <v>17</v>
      </c>
      <c r="J50" s="2"/>
      <c r="K50" s="2" t="s">
        <v>18</v>
      </c>
      <c r="L50" s="3" t="s">
        <v>17</v>
      </c>
      <c r="M50" s="1">
        <v>0.90380000000000005</v>
      </c>
      <c r="N50" s="3">
        <v>0.14940000000000001</v>
      </c>
      <c r="O50" s="1">
        <v>0.29730000000000001</v>
      </c>
      <c r="S50" s="4"/>
      <c r="Y50" s="2" t="s">
        <v>18</v>
      </c>
      <c r="Z50" s="3" t="s">
        <v>17</v>
      </c>
      <c r="AB50" s="2" t="s">
        <v>18</v>
      </c>
      <c r="AC50" s="3" t="s">
        <v>17</v>
      </c>
      <c r="AD50" s="1">
        <v>6.8000000000000005E-2</v>
      </c>
      <c r="AE50" s="3" t="s">
        <v>17</v>
      </c>
      <c r="AF50" s="3" t="s">
        <v>17</v>
      </c>
      <c r="AJ50" s="4"/>
      <c r="AP50" s="2" t="s">
        <v>18</v>
      </c>
      <c r="AQ50" s="7">
        <v>2.8199999999999999E-2</v>
      </c>
      <c r="AS50" s="2" t="s">
        <v>18</v>
      </c>
      <c r="AT50" s="1">
        <v>0.20549999999999999</v>
      </c>
      <c r="AU50" s="1">
        <v>0.67569999999999997</v>
      </c>
      <c r="AV50" s="1">
        <v>1.44E-2</v>
      </c>
      <c r="AW50" s="1">
        <v>0.19839999999999999</v>
      </c>
    </row>
    <row r="51" spans="1:49">
      <c r="B51" s="6"/>
      <c r="C51" s="6"/>
      <c r="D51" s="6"/>
      <c r="E51" s="6"/>
      <c r="F51" s="6"/>
      <c r="G51" s="6"/>
      <c r="H51" s="2"/>
      <c r="I51" s="4"/>
      <c r="J51" s="2"/>
      <c r="K51" s="2"/>
      <c r="L51" s="3"/>
      <c r="N51" s="3"/>
      <c r="S51" s="4"/>
      <c r="Y51" s="2"/>
      <c r="AB51" s="2"/>
      <c r="AJ51" s="4"/>
      <c r="AP51" s="2"/>
      <c r="AS51" s="2"/>
    </row>
    <row r="52" spans="1:49">
      <c r="B52" s="6"/>
      <c r="C52" s="6"/>
      <c r="D52" s="6"/>
      <c r="E52" s="6"/>
      <c r="F52" s="6"/>
      <c r="G52" s="6"/>
      <c r="S52" s="4"/>
      <c r="AJ52" s="4"/>
    </row>
    <row r="53" spans="1:49">
      <c r="A53" s="2" t="s">
        <v>22</v>
      </c>
      <c r="B53" s="6"/>
      <c r="C53" s="6"/>
      <c r="D53" s="6"/>
      <c r="E53" s="6"/>
      <c r="F53" s="6"/>
      <c r="G53" s="6"/>
      <c r="R53" s="2" t="s">
        <v>22</v>
      </c>
      <c r="AI53" s="2" t="s">
        <v>22</v>
      </c>
    </row>
    <row r="54" spans="1:49">
      <c r="A54" s="1">
        <v>1</v>
      </c>
      <c r="B54" s="5">
        <v>103</v>
      </c>
      <c r="C54" s="5">
        <v>10</v>
      </c>
      <c r="D54" s="5">
        <v>15</v>
      </c>
      <c r="E54" s="6">
        <v>8</v>
      </c>
      <c r="F54" s="6">
        <v>10</v>
      </c>
      <c r="G54" s="6">
        <f>SUM(C54:F54)</f>
        <v>43</v>
      </c>
      <c r="H54" s="1">
        <f t="shared" ref="H54:H59" si="84">SUM(B54+G54)</f>
        <v>146</v>
      </c>
      <c r="I54" s="1">
        <f t="shared" ref="I54:I59" si="85">G54/H54*100</f>
        <v>29.452054794520549</v>
      </c>
      <c r="L54" s="1">
        <f t="shared" ref="L54:L59" si="86">C54/H54*100</f>
        <v>6.8493150684931505</v>
      </c>
      <c r="M54" s="1">
        <f t="shared" ref="M54:M59" si="87">D54/H54*100</f>
        <v>10.273972602739725</v>
      </c>
      <c r="N54" s="1">
        <f t="shared" ref="N54:N59" si="88">E54/H54*100</f>
        <v>5.4794520547945202</v>
      </c>
      <c r="O54" s="1">
        <f t="shared" ref="O54:O59" si="89">F54/H54*100</f>
        <v>6.8493150684931505</v>
      </c>
      <c r="R54" s="1">
        <v>1</v>
      </c>
      <c r="S54" s="1">
        <v>115</v>
      </c>
      <c r="T54" s="1">
        <v>12</v>
      </c>
      <c r="U54" s="1">
        <v>5</v>
      </c>
      <c r="V54" s="1">
        <v>13</v>
      </c>
      <c r="W54" s="1">
        <v>10</v>
      </c>
      <c r="X54" s="1">
        <f t="shared" ref="X54:X59" si="90">SUM(T54:W54)</f>
        <v>40</v>
      </c>
      <c r="Y54" s="1">
        <f t="shared" ref="Y54:Y59" si="91">SUM(S54+X54)</f>
        <v>155</v>
      </c>
      <c r="Z54" s="1">
        <f t="shared" ref="Z54:Z59" si="92">X54/Y54*100</f>
        <v>25.806451612903224</v>
      </c>
      <c r="AC54" s="1">
        <f t="shared" ref="AC54:AC59" si="93">T54/Y54*100</f>
        <v>7.741935483870968</v>
      </c>
      <c r="AD54" s="1">
        <f t="shared" ref="AD54:AD59" si="94">U54/Y54*100</f>
        <v>3.225806451612903</v>
      </c>
      <c r="AE54" s="1">
        <f t="shared" ref="AE54:AE59" si="95">V54/Y54*100</f>
        <v>8.3870967741935498</v>
      </c>
      <c r="AF54" s="1">
        <f t="shared" ref="AF54:AF59" si="96">W54/Y54*100</f>
        <v>6.4516129032258061</v>
      </c>
      <c r="AI54" s="1">
        <v>1</v>
      </c>
      <c r="AJ54" s="1">
        <v>101</v>
      </c>
      <c r="AK54" s="1">
        <v>2</v>
      </c>
      <c r="AL54" s="1">
        <v>2</v>
      </c>
      <c r="AM54" s="1">
        <v>0</v>
      </c>
      <c r="AN54" s="1">
        <v>4</v>
      </c>
      <c r="AO54" s="1">
        <f t="shared" ref="AO54:AO59" si="97">SUM(AK54:AN54)</f>
        <v>8</v>
      </c>
      <c r="AP54" s="1">
        <f t="shared" ref="AP54:AP59" si="98">SUM(AJ54+AO54)</f>
        <v>109</v>
      </c>
      <c r="AQ54" s="7">
        <f t="shared" ref="AQ54:AQ59" si="99">AO54/AP54*100</f>
        <v>7.3394495412844041</v>
      </c>
      <c r="AT54" s="1">
        <f t="shared" ref="AT54:AT59" si="100">AK54/AP54*100</f>
        <v>1.834862385321101</v>
      </c>
      <c r="AU54" s="1">
        <f t="shared" ref="AU54:AU59" si="101">AL54/AP54*100</f>
        <v>1.834862385321101</v>
      </c>
      <c r="AV54" s="1">
        <f t="shared" ref="AV54:AV59" si="102">AM54/AP54*100</f>
        <v>0</v>
      </c>
      <c r="AW54" s="1">
        <f t="shared" ref="AW54:AW59" si="103">AN54/AP54*100</f>
        <v>3.669724770642202</v>
      </c>
    </row>
    <row r="55" spans="1:49">
      <c r="A55" s="1">
        <v>2</v>
      </c>
      <c r="B55" s="5">
        <v>106</v>
      </c>
      <c r="C55" s="5">
        <v>11</v>
      </c>
      <c r="D55" s="5">
        <v>10</v>
      </c>
      <c r="E55" s="6">
        <v>11</v>
      </c>
      <c r="F55" s="6">
        <v>9</v>
      </c>
      <c r="G55" s="6">
        <f t="shared" ref="G55:G59" si="104">SUM(C55:F55)</f>
        <v>41</v>
      </c>
      <c r="H55" s="1">
        <f t="shared" si="84"/>
        <v>147</v>
      </c>
      <c r="I55" s="1">
        <f t="shared" si="85"/>
        <v>27.89115646258503</v>
      </c>
      <c r="L55" s="1">
        <f t="shared" si="86"/>
        <v>7.4829931972789119</v>
      </c>
      <c r="M55" s="1">
        <f t="shared" si="87"/>
        <v>6.8027210884353746</v>
      </c>
      <c r="N55" s="1">
        <f t="shared" si="88"/>
        <v>7.4829931972789119</v>
      </c>
      <c r="O55" s="1">
        <f t="shared" si="89"/>
        <v>6.1224489795918364</v>
      </c>
      <c r="R55" s="1">
        <v>2</v>
      </c>
      <c r="S55" s="1">
        <v>108</v>
      </c>
      <c r="T55" s="1">
        <v>15</v>
      </c>
      <c r="U55" s="1">
        <v>3</v>
      </c>
      <c r="V55" s="1">
        <v>17</v>
      </c>
      <c r="W55" s="1">
        <v>9</v>
      </c>
      <c r="X55" s="1">
        <f t="shared" si="90"/>
        <v>44</v>
      </c>
      <c r="Y55" s="1">
        <f t="shared" si="91"/>
        <v>152</v>
      </c>
      <c r="Z55" s="1">
        <f t="shared" si="92"/>
        <v>28.947368421052634</v>
      </c>
      <c r="AC55" s="1">
        <f t="shared" si="93"/>
        <v>9.8684210526315788</v>
      </c>
      <c r="AD55" s="1">
        <f t="shared" si="94"/>
        <v>1.9736842105263157</v>
      </c>
      <c r="AE55" s="1">
        <f t="shared" si="95"/>
        <v>11.184210526315789</v>
      </c>
      <c r="AF55" s="1">
        <f t="shared" si="96"/>
        <v>5.9210526315789469</v>
      </c>
      <c r="AI55" s="1">
        <v>2</v>
      </c>
      <c r="AJ55" s="1">
        <v>98</v>
      </c>
      <c r="AK55" s="1">
        <v>2</v>
      </c>
      <c r="AL55" s="1">
        <v>1</v>
      </c>
      <c r="AM55" s="1">
        <v>3</v>
      </c>
      <c r="AN55" s="1">
        <v>2</v>
      </c>
      <c r="AO55" s="1">
        <f t="shared" si="97"/>
        <v>8</v>
      </c>
      <c r="AP55" s="1">
        <f t="shared" si="98"/>
        <v>106</v>
      </c>
      <c r="AQ55" s="7">
        <f t="shared" si="99"/>
        <v>7.5471698113207548</v>
      </c>
      <c r="AT55" s="1">
        <f t="shared" si="100"/>
        <v>1.8867924528301887</v>
      </c>
      <c r="AU55" s="1">
        <f t="shared" si="101"/>
        <v>0.94339622641509435</v>
      </c>
      <c r="AV55" s="1">
        <f t="shared" si="102"/>
        <v>2.8301886792452833</v>
      </c>
      <c r="AW55" s="1">
        <f t="shared" si="103"/>
        <v>1.8867924528301887</v>
      </c>
    </row>
    <row r="56" spans="1:49">
      <c r="A56" s="1">
        <v>3</v>
      </c>
      <c r="B56" s="5">
        <v>95</v>
      </c>
      <c r="C56" s="5">
        <v>11</v>
      </c>
      <c r="D56" s="5">
        <v>12</v>
      </c>
      <c r="E56" s="6">
        <v>8</v>
      </c>
      <c r="F56" s="6">
        <v>11</v>
      </c>
      <c r="G56" s="6">
        <f t="shared" si="104"/>
        <v>42</v>
      </c>
      <c r="H56" s="1">
        <f t="shared" si="84"/>
        <v>137</v>
      </c>
      <c r="I56" s="1">
        <f t="shared" si="85"/>
        <v>30.656934306569344</v>
      </c>
      <c r="L56" s="1">
        <f t="shared" si="86"/>
        <v>8.0291970802919703</v>
      </c>
      <c r="M56" s="1">
        <f t="shared" si="87"/>
        <v>8.7591240875912408</v>
      </c>
      <c r="N56" s="1">
        <f t="shared" si="88"/>
        <v>5.8394160583941606</v>
      </c>
      <c r="O56" s="1">
        <f t="shared" si="89"/>
        <v>8.0291970802919703</v>
      </c>
      <c r="R56" s="1">
        <v>3</v>
      </c>
      <c r="S56" s="1">
        <v>99</v>
      </c>
      <c r="T56" s="1">
        <v>11</v>
      </c>
      <c r="U56" s="1">
        <v>4</v>
      </c>
      <c r="V56" s="1">
        <v>13</v>
      </c>
      <c r="W56" s="1">
        <v>11</v>
      </c>
      <c r="X56" s="1">
        <f t="shared" si="90"/>
        <v>39</v>
      </c>
      <c r="Y56" s="1">
        <f t="shared" si="91"/>
        <v>138</v>
      </c>
      <c r="Z56" s="1">
        <f t="shared" si="92"/>
        <v>28.260869565217391</v>
      </c>
      <c r="AC56" s="1">
        <f t="shared" si="93"/>
        <v>7.9710144927536222</v>
      </c>
      <c r="AD56" s="1">
        <f t="shared" si="94"/>
        <v>2.8985507246376812</v>
      </c>
      <c r="AE56" s="1">
        <f t="shared" si="95"/>
        <v>9.4202898550724647</v>
      </c>
      <c r="AF56" s="1">
        <f t="shared" si="96"/>
        <v>7.9710144927536222</v>
      </c>
      <c r="AI56" s="1">
        <v>3</v>
      </c>
      <c r="AJ56" s="1">
        <v>112</v>
      </c>
      <c r="AK56" s="1">
        <v>5</v>
      </c>
      <c r="AL56" s="1">
        <v>1</v>
      </c>
      <c r="AM56" s="1">
        <v>2</v>
      </c>
      <c r="AN56" s="1">
        <v>0</v>
      </c>
      <c r="AO56" s="1">
        <f t="shared" si="97"/>
        <v>8</v>
      </c>
      <c r="AP56" s="1">
        <f t="shared" si="98"/>
        <v>120</v>
      </c>
      <c r="AQ56" s="7">
        <f t="shared" si="99"/>
        <v>6.666666666666667</v>
      </c>
      <c r="AT56" s="1">
        <f t="shared" si="100"/>
        <v>4.1666666666666661</v>
      </c>
      <c r="AU56" s="1">
        <f t="shared" si="101"/>
        <v>0.83333333333333337</v>
      </c>
      <c r="AV56" s="1">
        <f t="shared" si="102"/>
        <v>1.6666666666666667</v>
      </c>
      <c r="AW56" s="1">
        <f t="shared" si="103"/>
        <v>0</v>
      </c>
    </row>
    <row r="57" spans="1:49">
      <c r="A57" s="1">
        <v>4</v>
      </c>
      <c r="B57" s="5">
        <v>103</v>
      </c>
      <c r="C57" s="5">
        <v>11</v>
      </c>
      <c r="D57" s="5">
        <v>14</v>
      </c>
      <c r="E57" s="6">
        <v>9</v>
      </c>
      <c r="F57" s="6">
        <v>8</v>
      </c>
      <c r="G57" s="6">
        <f t="shared" si="104"/>
        <v>42</v>
      </c>
      <c r="H57" s="1">
        <f t="shared" si="84"/>
        <v>145</v>
      </c>
      <c r="I57" s="1">
        <f t="shared" si="85"/>
        <v>28.965517241379313</v>
      </c>
      <c r="L57" s="1">
        <f t="shared" si="86"/>
        <v>7.5862068965517242</v>
      </c>
      <c r="M57" s="1">
        <f t="shared" si="87"/>
        <v>9.6551724137931032</v>
      </c>
      <c r="N57" s="1">
        <f t="shared" si="88"/>
        <v>6.2068965517241379</v>
      </c>
      <c r="O57" s="1">
        <f t="shared" si="89"/>
        <v>5.5172413793103452</v>
      </c>
      <c r="R57" s="1">
        <v>4</v>
      </c>
      <c r="S57" s="1">
        <v>92</v>
      </c>
      <c r="T57" s="1">
        <v>10</v>
      </c>
      <c r="U57" s="1">
        <v>3</v>
      </c>
      <c r="V57" s="1">
        <v>17</v>
      </c>
      <c r="W57" s="1">
        <v>9</v>
      </c>
      <c r="X57" s="1">
        <f t="shared" si="90"/>
        <v>39</v>
      </c>
      <c r="Y57" s="1">
        <f t="shared" si="91"/>
        <v>131</v>
      </c>
      <c r="Z57" s="1">
        <f t="shared" si="92"/>
        <v>29.770992366412212</v>
      </c>
      <c r="AC57" s="1">
        <f t="shared" si="93"/>
        <v>7.6335877862595423</v>
      </c>
      <c r="AD57" s="1">
        <f t="shared" si="94"/>
        <v>2.2900763358778624</v>
      </c>
      <c r="AE57" s="1">
        <f t="shared" si="95"/>
        <v>12.977099236641221</v>
      </c>
      <c r="AF57" s="1">
        <f t="shared" si="96"/>
        <v>6.8702290076335881</v>
      </c>
      <c r="AI57" s="1">
        <v>4</v>
      </c>
      <c r="AJ57" s="1">
        <v>99</v>
      </c>
      <c r="AK57" s="1">
        <v>4</v>
      </c>
      <c r="AL57" s="1">
        <v>2</v>
      </c>
      <c r="AM57" s="1">
        <v>2</v>
      </c>
      <c r="AN57" s="1">
        <v>1</v>
      </c>
      <c r="AO57" s="1">
        <f t="shared" si="97"/>
        <v>9</v>
      </c>
      <c r="AP57" s="1">
        <f t="shared" si="98"/>
        <v>108</v>
      </c>
      <c r="AQ57" s="7">
        <f t="shared" si="99"/>
        <v>8.3333333333333321</v>
      </c>
      <c r="AT57" s="1">
        <f t="shared" si="100"/>
        <v>3.7037037037037033</v>
      </c>
      <c r="AU57" s="1">
        <f t="shared" si="101"/>
        <v>1.8518518518518516</v>
      </c>
      <c r="AV57" s="1">
        <f t="shared" si="102"/>
        <v>1.8518518518518516</v>
      </c>
      <c r="AW57" s="1">
        <f t="shared" si="103"/>
        <v>0.92592592592592582</v>
      </c>
    </row>
    <row r="58" spans="1:49">
      <c r="A58" s="1">
        <v>5</v>
      </c>
      <c r="B58" s="5">
        <v>103</v>
      </c>
      <c r="C58" s="5">
        <v>8</v>
      </c>
      <c r="D58" s="5">
        <v>14</v>
      </c>
      <c r="E58" s="6">
        <v>13</v>
      </c>
      <c r="F58" s="6">
        <v>6</v>
      </c>
      <c r="G58" s="6">
        <f t="shared" si="104"/>
        <v>41</v>
      </c>
      <c r="H58" s="1">
        <f t="shared" si="84"/>
        <v>144</v>
      </c>
      <c r="I58" s="1">
        <f t="shared" si="85"/>
        <v>28.472222222222221</v>
      </c>
      <c r="L58" s="1">
        <f t="shared" si="86"/>
        <v>5.5555555555555554</v>
      </c>
      <c r="M58" s="1">
        <f t="shared" si="87"/>
        <v>9.7222222222222232</v>
      </c>
      <c r="N58" s="1">
        <f t="shared" si="88"/>
        <v>9.0277777777777768</v>
      </c>
      <c r="O58" s="1">
        <f t="shared" si="89"/>
        <v>4.1666666666666661</v>
      </c>
      <c r="R58" s="1">
        <v>5</v>
      </c>
      <c r="S58" s="1">
        <v>94</v>
      </c>
      <c r="T58" s="1">
        <v>13</v>
      </c>
      <c r="U58" s="1">
        <v>3</v>
      </c>
      <c r="V58" s="1">
        <v>15</v>
      </c>
      <c r="W58" s="1">
        <v>14</v>
      </c>
      <c r="X58" s="1">
        <f t="shared" si="90"/>
        <v>45</v>
      </c>
      <c r="Y58" s="1">
        <f t="shared" si="91"/>
        <v>139</v>
      </c>
      <c r="Z58" s="1">
        <f t="shared" si="92"/>
        <v>32.374100719424462</v>
      </c>
      <c r="AC58" s="1">
        <f t="shared" si="93"/>
        <v>9.3525179856115113</v>
      </c>
      <c r="AD58" s="1">
        <f t="shared" si="94"/>
        <v>2.1582733812949639</v>
      </c>
      <c r="AE58" s="1">
        <f t="shared" si="95"/>
        <v>10.791366906474821</v>
      </c>
      <c r="AF58" s="1">
        <f t="shared" si="96"/>
        <v>10.071942446043165</v>
      </c>
      <c r="AI58" s="1">
        <v>5</v>
      </c>
      <c r="AJ58" s="1">
        <v>96</v>
      </c>
      <c r="AK58" s="1">
        <v>5</v>
      </c>
      <c r="AL58" s="1">
        <v>2</v>
      </c>
      <c r="AM58" s="1">
        <v>1</v>
      </c>
      <c r="AN58" s="1">
        <v>5</v>
      </c>
      <c r="AO58" s="1">
        <f t="shared" si="97"/>
        <v>13</v>
      </c>
      <c r="AP58" s="1">
        <f t="shared" si="98"/>
        <v>109</v>
      </c>
      <c r="AQ58" s="7">
        <f t="shared" si="99"/>
        <v>11.926605504587156</v>
      </c>
      <c r="AT58" s="1">
        <f t="shared" si="100"/>
        <v>4.5871559633027523</v>
      </c>
      <c r="AU58" s="1">
        <f t="shared" si="101"/>
        <v>1.834862385321101</v>
      </c>
      <c r="AV58" s="1">
        <f t="shared" si="102"/>
        <v>0.91743119266055051</v>
      </c>
      <c r="AW58" s="1">
        <f t="shared" si="103"/>
        <v>4.5871559633027523</v>
      </c>
    </row>
    <row r="59" spans="1:49">
      <c r="A59" s="1">
        <v>6</v>
      </c>
      <c r="B59" s="5">
        <v>108</v>
      </c>
      <c r="C59" s="5">
        <v>13</v>
      </c>
      <c r="D59" s="5">
        <v>14</v>
      </c>
      <c r="E59" s="6">
        <v>8</v>
      </c>
      <c r="F59" s="6">
        <v>9</v>
      </c>
      <c r="G59" s="6">
        <f t="shared" si="104"/>
        <v>44</v>
      </c>
      <c r="H59" s="1">
        <f t="shared" si="84"/>
        <v>152</v>
      </c>
      <c r="I59" s="1">
        <f t="shared" si="85"/>
        <v>28.947368421052634</v>
      </c>
      <c r="L59" s="1">
        <f t="shared" si="86"/>
        <v>8.5526315789473681</v>
      </c>
      <c r="M59" s="1">
        <f t="shared" si="87"/>
        <v>9.2105263157894726</v>
      </c>
      <c r="N59" s="1">
        <f t="shared" si="88"/>
        <v>5.2631578947368416</v>
      </c>
      <c r="O59" s="1">
        <f t="shared" si="89"/>
        <v>5.9210526315789469</v>
      </c>
      <c r="R59" s="1">
        <v>6</v>
      </c>
      <c r="S59" s="1">
        <v>110</v>
      </c>
      <c r="T59" s="1">
        <v>12</v>
      </c>
      <c r="U59" s="1">
        <v>4</v>
      </c>
      <c r="V59" s="1">
        <v>15</v>
      </c>
      <c r="W59" s="1">
        <v>11</v>
      </c>
      <c r="X59" s="1">
        <f t="shared" si="90"/>
        <v>42</v>
      </c>
      <c r="Y59" s="1">
        <f t="shared" si="91"/>
        <v>152</v>
      </c>
      <c r="Z59" s="1">
        <f t="shared" si="92"/>
        <v>27.631578947368425</v>
      </c>
      <c r="AC59" s="1">
        <f t="shared" si="93"/>
        <v>7.8947368421052628</v>
      </c>
      <c r="AD59" s="1">
        <f t="shared" si="94"/>
        <v>2.6315789473684208</v>
      </c>
      <c r="AE59" s="1">
        <f t="shared" si="95"/>
        <v>9.8684210526315788</v>
      </c>
      <c r="AF59" s="1">
        <f t="shared" si="96"/>
        <v>7.2368421052631584</v>
      </c>
      <c r="AI59" s="1">
        <v>6</v>
      </c>
      <c r="AJ59" s="1">
        <v>110</v>
      </c>
      <c r="AK59" s="1">
        <v>3</v>
      </c>
      <c r="AL59" s="1">
        <v>0</v>
      </c>
      <c r="AM59" s="1">
        <v>2</v>
      </c>
      <c r="AN59" s="1">
        <v>3</v>
      </c>
      <c r="AO59" s="1">
        <f t="shared" si="97"/>
        <v>8</v>
      </c>
      <c r="AP59" s="1">
        <f t="shared" si="98"/>
        <v>118</v>
      </c>
      <c r="AQ59" s="7">
        <f t="shared" si="99"/>
        <v>6.7796610169491522</v>
      </c>
      <c r="AT59" s="1">
        <f t="shared" si="100"/>
        <v>2.5423728813559325</v>
      </c>
      <c r="AU59" s="1">
        <f t="shared" si="101"/>
        <v>0</v>
      </c>
      <c r="AV59" s="1">
        <f t="shared" si="102"/>
        <v>1.6949152542372881</v>
      </c>
      <c r="AW59" s="1">
        <f t="shared" si="103"/>
        <v>2.5423728813559325</v>
      </c>
    </row>
    <row r="60" spans="1:49">
      <c r="B60" s="6"/>
      <c r="C60" s="6"/>
      <c r="D60" s="6"/>
      <c r="E60" s="6"/>
      <c r="F60" s="6"/>
      <c r="G60" s="6"/>
      <c r="S60" s="4"/>
      <c r="AJ60" s="4"/>
    </row>
    <row r="61" spans="1:49">
      <c r="B61" s="6"/>
      <c r="C61" s="6"/>
      <c r="D61" s="6"/>
      <c r="E61" s="6"/>
      <c r="F61" s="6"/>
      <c r="G61" s="6"/>
      <c r="H61" s="2" t="s">
        <v>15</v>
      </c>
      <c r="I61" s="1">
        <f>AVERAGE(I54:I59)</f>
        <v>29.064208908054848</v>
      </c>
      <c r="K61" s="2" t="s">
        <v>13</v>
      </c>
      <c r="L61" s="1">
        <f>AVERAGE(L54:L59)</f>
        <v>7.3426498961864475</v>
      </c>
      <c r="M61" s="1">
        <f>AVERAGE(M54:M59)</f>
        <v>9.0706231217618569</v>
      </c>
      <c r="N61" s="1">
        <f>AVERAGE(N54:N59)</f>
        <v>6.5499489224510583</v>
      </c>
      <c r="O61" s="1">
        <f>AVERAGE(O54:O59)</f>
        <v>6.1009869676554862</v>
      </c>
      <c r="S61" s="4"/>
      <c r="Y61" s="2" t="s">
        <v>15</v>
      </c>
      <c r="Z61" s="7">
        <f>AVERAGE(Z54:Z59)</f>
        <v>28.79856027206306</v>
      </c>
      <c r="AB61" s="2" t="s">
        <v>13</v>
      </c>
      <c r="AC61" s="1">
        <f>AVERAGE(AC54:AC59)</f>
        <v>8.4103689405387474</v>
      </c>
      <c r="AD61" s="1">
        <f>AVERAGE(AD54:AD59)</f>
        <v>2.5296616752196912</v>
      </c>
      <c r="AE61" s="1">
        <f>AVERAGE(AE54:AE59)</f>
        <v>10.438080725221569</v>
      </c>
      <c r="AF61" s="1">
        <f>AVERAGE(AF54:AF59)</f>
        <v>7.4204489310830475</v>
      </c>
      <c r="AJ61" s="4"/>
      <c r="AP61" s="2" t="s">
        <v>15</v>
      </c>
      <c r="AQ61" s="7">
        <f>AVERAGE(AQ54:AQ59)</f>
        <v>8.0988143123569127</v>
      </c>
      <c r="AS61" s="2" t="s">
        <v>13</v>
      </c>
      <c r="AT61" s="1">
        <f>AVERAGE(AT54:AT59)</f>
        <v>3.1202590088633904</v>
      </c>
      <c r="AU61" s="1">
        <f>AVERAGE(AU54:AU59)</f>
        <v>1.2163843637070801</v>
      </c>
      <c r="AV61" s="1">
        <f>AVERAGE(AV54:AV59)</f>
        <v>1.49350894077694</v>
      </c>
      <c r="AW61" s="1">
        <f>AVERAGE(AW54:AW59)</f>
        <v>2.2686619990095003</v>
      </c>
    </row>
    <row r="62" spans="1:49">
      <c r="B62" s="6"/>
      <c r="C62" s="6"/>
      <c r="D62" s="6"/>
      <c r="E62" s="6"/>
      <c r="F62" s="6"/>
      <c r="G62" s="6"/>
      <c r="H62" s="2" t="s">
        <v>16</v>
      </c>
      <c r="I62" s="1">
        <f>STDEV(I54:I59)</f>
        <v>0.94202873068940429</v>
      </c>
      <c r="K62" s="2" t="s">
        <v>14</v>
      </c>
      <c r="L62" s="1">
        <f>STDEV(L54:L59)</f>
        <v>1.0441747361183078</v>
      </c>
      <c r="M62" s="1">
        <f>STDEV(M54:M59)</f>
        <v>1.2226457721400328</v>
      </c>
      <c r="N62" s="1">
        <f>STDEV(N54:N59)</f>
        <v>1.4446137219141475</v>
      </c>
      <c r="O62" s="1">
        <f>STDEV(O54:O59)</f>
        <v>1.2956218666696306</v>
      </c>
      <c r="S62" s="4"/>
      <c r="Y62" s="2" t="s">
        <v>16</v>
      </c>
      <c r="Z62" s="7">
        <f>STDEV(Z54:Z59)</f>
        <v>2.2070762773713493</v>
      </c>
      <c r="AB62" s="2" t="s">
        <v>14</v>
      </c>
      <c r="AC62" s="1">
        <f>STDEV(AC54:AC59)</f>
        <v>0.95106906416617754</v>
      </c>
      <c r="AD62" s="1">
        <f>STDEV(AD54:AD59)</f>
        <v>0.47655538015660354</v>
      </c>
      <c r="AE62" s="1">
        <f>STDEV(AE54:AE59)</f>
        <v>1.5934290930308654</v>
      </c>
      <c r="AF62" s="1">
        <f>STDEV(AF54:AF59)</f>
        <v>1.473555308772788</v>
      </c>
      <c r="AJ62" s="4"/>
      <c r="AP62" s="2" t="s">
        <v>16</v>
      </c>
      <c r="AQ62" s="7">
        <f>STDEV(AQ54:AQ59)</f>
        <v>1.9687124416443218</v>
      </c>
      <c r="AS62" s="2" t="s">
        <v>14</v>
      </c>
      <c r="AT62" s="1">
        <f>STDEV(AT54:AT59)</f>
        <v>1.1912010723821578</v>
      </c>
      <c r="AU62" s="1">
        <f>STDEV(AU54:AU59)</f>
        <v>0.75758703660659743</v>
      </c>
      <c r="AV62" s="1">
        <f>STDEV(AV54:AV59)</f>
        <v>0.953740530159219</v>
      </c>
      <c r="AW62" s="1">
        <f>STDEV(AW54:AW59)</f>
        <v>1.7034612163265175</v>
      </c>
    </row>
    <row r="63" spans="1:49">
      <c r="B63" s="6"/>
      <c r="C63" s="6"/>
      <c r="D63" s="6"/>
      <c r="E63" s="6"/>
      <c r="F63" s="6"/>
      <c r="G63" s="6"/>
      <c r="H63" s="2" t="s">
        <v>18</v>
      </c>
      <c r="I63" s="4">
        <v>4.9599999999999998E-2</v>
      </c>
      <c r="J63" s="2"/>
      <c r="K63" s="2" t="s">
        <v>18</v>
      </c>
      <c r="L63" s="3">
        <v>1.7600000000000001E-2</v>
      </c>
      <c r="M63" s="1">
        <v>0.1109</v>
      </c>
      <c r="N63" s="3">
        <v>7.7000000000000002E-3</v>
      </c>
      <c r="O63" s="1">
        <v>0.4486</v>
      </c>
      <c r="S63" s="4"/>
      <c r="Y63" s="2" t="s">
        <v>18</v>
      </c>
      <c r="Z63" s="3" t="s">
        <v>17</v>
      </c>
      <c r="AB63" s="2" t="s">
        <v>18</v>
      </c>
      <c r="AC63" s="1">
        <v>1.38E-2</v>
      </c>
      <c r="AD63" s="1">
        <v>2.1700000000000001E-2</v>
      </c>
      <c r="AE63" s="3" t="s">
        <v>17</v>
      </c>
      <c r="AF63" s="1">
        <v>3.3999999999999998E-3</v>
      </c>
      <c r="AJ63" s="4"/>
      <c r="AP63" s="2" t="s">
        <v>18</v>
      </c>
      <c r="AQ63" s="7">
        <v>1.8599999999999998E-2</v>
      </c>
      <c r="AS63" s="2" t="s">
        <v>18</v>
      </c>
      <c r="AT63" s="1">
        <v>6.9099999999999995E-2</v>
      </c>
      <c r="AU63" s="1">
        <v>0.1946</v>
      </c>
      <c r="AV63" s="1">
        <v>0.64100000000000001</v>
      </c>
      <c r="AW63" s="1">
        <v>0.26050000000000001</v>
      </c>
    </row>
    <row r="64" spans="1:49">
      <c r="B64" s="6"/>
      <c r="C64" s="6"/>
      <c r="D64" s="6"/>
      <c r="E64" s="6"/>
      <c r="F64" s="6"/>
      <c r="G64" s="6"/>
      <c r="H64" s="2"/>
      <c r="I64" s="4"/>
      <c r="J64" s="2"/>
      <c r="K64" s="2"/>
      <c r="L64" s="3"/>
      <c r="N64" s="3"/>
      <c r="S64" s="4"/>
      <c r="Y64" s="2"/>
      <c r="AB64" s="2"/>
      <c r="AJ64" s="4"/>
      <c r="AP64" s="2"/>
      <c r="AS64" s="2"/>
    </row>
    <row r="65" spans="1:49">
      <c r="B65" s="6"/>
      <c r="C65" s="6"/>
      <c r="D65" s="6"/>
      <c r="E65" s="6"/>
      <c r="F65" s="6"/>
      <c r="G65" s="6"/>
      <c r="S65" s="4"/>
      <c r="AJ65" s="4"/>
    </row>
    <row r="66" spans="1:49">
      <c r="A66" s="2" t="s">
        <v>23</v>
      </c>
      <c r="B66" s="6"/>
      <c r="C66" s="6"/>
      <c r="D66" s="6"/>
      <c r="E66" s="6"/>
      <c r="F66" s="6"/>
      <c r="G66" s="6"/>
      <c r="R66" s="2" t="s">
        <v>23</v>
      </c>
      <c r="AI66" s="2" t="s">
        <v>23</v>
      </c>
    </row>
    <row r="67" spans="1:49">
      <c r="A67" s="1">
        <v>1</v>
      </c>
      <c r="B67" s="5">
        <v>103</v>
      </c>
      <c r="C67" s="5">
        <v>7</v>
      </c>
      <c r="D67" s="5">
        <v>8</v>
      </c>
      <c r="E67" s="5">
        <v>10</v>
      </c>
      <c r="F67" s="6">
        <v>12</v>
      </c>
      <c r="G67" s="6">
        <f>SUM(C67:F67)</f>
        <v>37</v>
      </c>
      <c r="H67" s="1">
        <f t="shared" ref="H67:H72" si="105">SUM(B67+G67)</f>
        <v>140</v>
      </c>
      <c r="I67" s="1">
        <f t="shared" ref="I67:I72" si="106">G67/H67*100</f>
        <v>26.428571428571431</v>
      </c>
      <c r="L67" s="1">
        <f t="shared" ref="L67:L72" si="107">C67/H67*100</f>
        <v>5</v>
      </c>
      <c r="M67" s="1">
        <f t="shared" ref="M67:M72" si="108">D67/H67*100</f>
        <v>5.7142857142857144</v>
      </c>
      <c r="N67" s="1">
        <f t="shared" ref="N67:N72" si="109">E67/H67*100</f>
        <v>7.1428571428571423</v>
      </c>
      <c r="O67" s="1">
        <f t="shared" ref="O67:O72" si="110">F67/H67*100</f>
        <v>8.5714285714285712</v>
      </c>
      <c r="R67" s="1">
        <v>1</v>
      </c>
      <c r="S67" s="1">
        <v>100</v>
      </c>
      <c r="T67" s="1">
        <v>9</v>
      </c>
      <c r="U67" s="1">
        <v>2</v>
      </c>
      <c r="V67" s="1">
        <v>11</v>
      </c>
      <c r="W67" s="1">
        <v>8</v>
      </c>
      <c r="X67" s="1">
        <f t="shared" ref="X67:X72" si="111">SUM(T67:W67)</f>
        <v>30</v>
      </c>
      <c r="Y67" s="1">
        <f t="shared" ref="Y67:Y72" si="112">SUM(S67+X67)</f>
        <v>130</v>
      </c>
      <c r="Z67" s="1">
        <f t="shared" ref="Z67:Z72" si="113">X67/Y67*100</f>
        <v>23.076923076923077</v>
      </c>
      <c r="AC67" s="1">
        <f t="shared" ref="AC67:AC72" si="114">T67/Y67*100</f>
        <v>6.9230769230769234</v>
      </c>
      <c r="AD67" s="1">
        <f t="shared" ref="AD67:AD72" si="115">U67/Y67*100</f>
        <v>1.5384615384615385</v>
      </c>
      <c r="AE67" s="1">
        <f t="shared" ref="AE67:AE72" si="116">V67/Y67*100</f>
        <v>8.4615384615384617</v>
      </c>
      <c r="AF67" s="1">
        <f t="shared" ref="AF67:AF72" si="117">W67/Y67*100</f>
        <v>6.1538461538461542</v>
      </c>
      <c r="AI67" s="1">
        <v>1</v>
      </c>
      <c r="AJ67" s="1">
        <v>102</v>
      </c>
      <c r="AK67" s="1">
        <v>2</v>
      </c>
      <c r="AL67" s="1">
        <v>2</v>
      </c>
      <c r="AM67" s="1">
        <v>1</v>
      </c>
      <c r="AN67" s="1">
        <v>4</v>
      </c>
      <c r="AO67" s="1">
        <f t="shared" ref="AO67:AO72" si="118">SUM(AK67:AN67)</f>
        <v>9</v>
      </c>
      <c r="AP67" s="1">
        <f t="shared" ref="AP67:AP72" si="119">SUM(AJ67+AO67)</f>
        <v>111</v>
      </c>
      <c r="AQ67" s="7">
        <f t="shared" ref="AQ67:AQ72" si="120">AO67/AP67*100</f>
        <v>8.1081081081081088</v>
      </c>
      <c r="AT67" s="1">
        <f t="shared" ref="AT67:AT72" si="121">AK67/AP67*100</f>
        <v>1.8018018018018018</v>
      </c>
      <c r="AU67" s="1">
        <f t="shared" ref="AU67:AU72" si="122">AL67/AP67*100</f>
        <v>1.8018018018018018</v>
      </c>
      <c r="AV67" s="1">
        <f t="shared" ref="AV67:AV72" si="123">AM67/AP67*100</f>
        <v>0.90090090090090091</v>
      </c>
      <c r="AW67" s="1">
        <f t="shared" ref="AW67:AW72" si="124">AN67/AP67*100</f>
        <v>3.6036036036036037</v>
      </c>
    </row>
    <row r="68" spans="1:49">
      <c r="A68" s="1">
        <v>2</v>
      </c>
      <c r="B68" s="5">
        <v>101</v>
      </c>
      <c r="C68" s="5">
        <v>11</v>
      </c>
      <c r="D68" s="5">
        <v>13</v>
      </c>
      <c r="E68" s="5">
        <v>10</v>
      </c>
      <c r="F68" s="6">
        <v>5</v>
      </c>
      <c r="G68" s="6">
        <f t="shared" ref="G68:G72" si="125">SUM(C68:F68)</f>
        <v>39</v>
      </c>
      <c r="H68" s="1">
        <f t="shared" si="105"/>
        <v>140</v>
      </c>
      <c r="I68" s="1">
        <f t="shared" si="106"/>
        <v>27.857142857142858</v>
      </c>
      <c r="L68" s="1">
        <f t="shared" si="107"/>
        <v>7.8571428571428568</v>
      </c>
      <c r="M68" s="1">
        <f t="shared" si="108"/>
        <v>9.2857142857142865</v>
      </c>
      <c r="N68" s="1">
        <f t="shared" si="109"/>
        <v>7.1428571428571423</v>
      </c>
      <c r="O68" s="1">
        <f t="shared" si="110"/>
        <v>3.5714285714285712</v>
      </c>
      <c r="R68" s="1">
        <v>2</v>
      </c>
      <c r="S68" s="1">
        <v>118</v>
      </c>
      <c r="T68" s="1">
        <v>11</v>
      </c>
      <c r="U68" s="1">
        <v>0</v>
      </c>
      <c r="V68" s="1">
        <v>9</v>
      </c>
      <c r="W68" s="1">
        <v>6</v>
      </c>
      <c r="X68" s="1">
        <f t="shared" si="111"/>
        <v>26</v>
      </c>
      <c r="Y68" s="1">
        <f t="shared" si="112"/>
        <v>144</v>
      </c>
      <c r="Z68" s="1">
        <f t="shared" si="113"/>
        <v>18.055555555555554</v>
      </c>
      <c r="AC68" s="1">
        <f t="shared" si="114"/>
        <v>7.6388888888888893</v>
      </c>
      <c r="AD68" s="1">
        <f t="shared" si="115"/>
        <v>0</v>
      </c>
      <c r="AE68" s="1">
        <f t="shared" si="116"/>
        <v>6.25</v>
      </c>
      <c r="AF68" s="1">
        <f t="shared" si="117"/>
        <v>4.1666666666666661</v>
      </c>
      <c r="AI68" s="1">
        <v>2</v>
      </c>
      <c r="AJ68" s="1">
        <v>103</v>
      </c>
      <c r="AK68" s="1">
        <v>3</v>
      </c>
      <c r="AL68" s="1">
        <v>1</v>
      </c>
      <c r="AM68" s="1">
        <v>0</v>
      </c>
      <c r="AN68" s="1">
        <v>1</v>
      </c>
      <c r="AO68" s="1">
        <f t="shared" si="118"/>
        <v>5</v>
      </c>
      <c r="AP68" s="1">
        <f t="shared" si="119"/>
        <v>108</v>
      </c>
      <c r="AQ68" s="7">
        <f t="shared" si="120"/>
        <v>4.6296296296296298</v>
      </c>
      <c r="AT68" s="1">
        <f t="shared" si="121"/>
        <v>2.7777777777777777</v>
      </c>
      <c r="AU68" s="1">
        <f t="shared" si="122"/>
        <v>0.92592592592592582</v>
      </c>
      <c r="AV68" s="1">
        <f t="shared" si="123"/>
        <v>0</v>
      </c>
      <c r="AW68" s="1">
        <f t="shared" si="124"/>
        <v>0.92592592592592582</v>
      </c>
    </row>
    <row r="69" spans="1:49">
      <c r="A69" s="1">
        <v>3</v>
      </c>
      <c r="B69" s="5">
        <v>95</v>
      </c>
      <c r="C69" s="5">
        <v>6</v>
      </c>
      <c r="D69" s="5">
        <v>9</v>
      </c>
      <c r="E69" s="5">
        <v>14</v>
      </c>
      <c r="F69" s="6">
        <v>8</v>
      </c>
      <c r="G69" s="6">
        <f t="shared" si="125"/>
        <v>37</v>
      </c>
      <c r="H69" s="1">
        <f t="shared" si="105"/>
        <v>132</v>
      </c>
      <c r="I69" s="1">
        <f t="shared" si="106"/>
        <v>28.030303030303028</v>
      </c>
      <c r="L69" s="1">
        <f t="shared" si="107"/>
        <v>4.5454545454545459</v>
      </c>
      <c r="M69" s="1">
        <f t="shared" si="108"/>
        <v>6.8181818181818175</v>
      </c>
      <c r="N69" s="1">
        <f t="shared" si="109"/>
        <v>10.606060606060606</v>
      </c>
      <c r="O69" s="1">
        <f t="shared" si="110"/>
        <v>6.0606060606060606</v>
      </c>
      <c r="R69" s="1">
        <v>3</v>
      </c>
      <c r="S69" s="1">
        <v>111</v>
      </c>
      <c r="T69" s="1">
        <v>8</v>
      </c>
      <c r="U69" s="1">
        <v>3</v>
      </c>
      <c r="V69" s="1">
        <v>8</v>
      </c>
      <c r="W69" s="1">
        <v>7</v>
      </c>
      <c r="X69" s="1">
        <f t="shared" si="111"/>
        <v>26</v>
      </c>
      <c r="Y69" s="1">
        <f t="shared" si="112"/>
        <v>137</v>
      </c>
      <c r="Z69" s="1">
        <f t="shared" si="113"/>
        <v>18.978102189781019</v>
      </c>
      <c r="AC69" s="1">
        <f t="shared" si="114"/>
        <v>5.8394160583941606</v>
      </c>
      <c r="AD69" s="1">
        <f t="shared" si="115"/>
        <v>2.1897810218978102</v>
      </c>
      <c r="AE69" s="1">
        <f t="shared" si="116"/>
        <v>5.8394160583941606</v>
      </c>
      <c r="AF69" s="1">
        <f t="shared" si="117"/>
        <v>5.1094890510948909</v>
      </c>
      <c r="AI69" s="1">
        <v>3</v>
      </c>
      <c r="AJ69" s="1">
        <v>97</v>
      </c>
      <c r="AK69" s="1">
        <v>4</v>
      </c>
      <c r="AL69" s="1">
        <v>0</v>
      </c>
      <c r="AM69" s="1">
        <v>0</v>
      </c>
      <c r="AN69" s="1">
        <v>5</v>
      </c>
      <c r="AO69" s="1">
        <f t="shared" si="118"/>
        <v>9</v>
      </c>
      <c r="AP69" s="1">
        <f t="shared" si="119"/>
        <v>106</v>
      </c>
      <c r="AQ69" s="7">
        <f t="shared" si="120"/>
        <v>8.4905660377358494</v>
      </c>
      <c r="AT69" s="1">
        <f t="shared" si="121"/>
        <v>3.7735849056603774</v>
      </c>
      <c r="AU69" s="1">
        <f t="shared" si="122"/>
        <v>0</v>
      </c>
      <c r="AV69" s="1">
        <f t="shared" si="123"/>
        <v>0</v>
      </c>
      <c r="AW69" s="1">
        <f t="shared" si="124"/>
        <v>4.716981132075472</v>
      </c>
    </row>
    <row r="70" spans="1:49">
      <c r="A70" s="1">
        <v>4</v>
      </c>
      <c r="B70" s="5">
        <v>96</v>
      </c>
      <c r="C70" s="5">
        <v>6</v>
      </c>
      <c r="D70" s="5">
        <v>10</v>
      </c>
      <c r="E70" s="5">
        <v>11</v>
      </c>
      <c r="F70" s="6">
        <v>8</v>
      </c>
      <c r="G70" s="6">
        <f t="shared" si="125"/>
        <v>35</v>
      </c>
      <c r="H70" s="1">
        <f t="shared" si="105"/>
        <v>131</v>
      </c>
      <c r="I70" s="1">
        <f t="shared" si="106"/>
        <v>26.717557251908396</v>
      </c>
      <c r="L70" s="1">
        <f t="shared" si="107"/>
        <v>4.5801526717557248</v>
      </c>
      <c r="M70" s="1">
        <f t="shared" si="108"/>
        <v>7.6335877862595423</v>
      </c>
      <c r="N70" s="1">
        <f t="shared" si="109"/>
        <v>8.3969465648854964</v>
      </c>
      <c r="O70" s="1">
        <f t="shared" si="110"/>
        <v>6.1068702290076331</v>
      </c>
      <c r="R70" s="1">
        <v>4</v>
      </c>
      <c r="S70" s="1">
        <v>110</v>
      </c>
      <c r="T70" s="1">
        <v>6</v>
      </c>
      <c r="U70" s="1">
        <v>1</v>
      </c>
      <c r="V70" s="1">
        <v>10</v>
      </c>
      <c r="W70" s="1">
        <v>7</v>
      </c>
      <c r="X70" s="1">
        <f t="shared" si="111"/>
        <v>24</v>
      </c>
      <c r="Y70" s="1">
        <f t="shared" si="112"/>
        <v>134</v>
      </c>
      <c r="Z70" s="1">
        <f t="shared" si="113"/>
        <v>17.910447761194028</v>
      </c>
      <c r="AC70" s="1">
        <f t="shared" si="114"/>
        <v>4.4776119402985071</v>
      </c>
      <c r="AD70" s="1">
        <f t="shared" si="115"/>
        <v>0.74626865671641784</v>
      </c>
      <c r="AE70" s="1">
        <f t="shared" si="116"/>
        <v>7.4626865671641784</v>
      </c>
      <c r="AF70" s="1">
        <f t="shared" si="117"/>
        <v>5.2238805970149249</v>
      </c>
      <c r="AI70" s="1">
        <v>4</v>
      </c>
      <c r="AJ70" s="1">
        <v>100</v>
      </c>
      <c r="AK70" s="1">
        <v>2</v>
      </c>
      <c r="AL70" s="1">
        <v>1</v>
      </c>
      <c r="AM70" s="1">
        <v>1</v>
      </c>
      <c r="AN70" s="1">
        <v>3</v>
      </c>
      <c r="AO70" s="1">
        <f t="shared" si="118"/>
        <v>7</v>
      </c>
      <c r="AP70" s="1">
        <f t="shared" si="119"/>
        <v>107</v>
      </c>
      <c r="AQ70" s="7">
        <f t="shared" si="120"/>
        <v>6.5420560747663545</v>
      </c>
      <c r="AT70" s="1">
        <f t="shared" si="121"/>
        <v>1.8691588785046727</v>
      </c>
      <c r="AU70" s="1">
        <f t="shared" si="122"/>
        <v>0.93457943925233633</v>
      </c>
      <c r="AV70" s="1">
        <f t="shared" si="123"/>
        <v>0.93457943925233633</v>
      </c>
      <c r="AW70" s="1">
        <f t="shared" si="124"/>
        <v>2.8037383177570092</v>
      </c>
    </row>
    <row r="71" spans="1:49">
      <c r="A71" s="1">
        <v>5</v>
      </c>
      <c r="B71" s="5">
        <v>99</v>
      </c>
      <c r="C71" s="5">
        <v>13</v>
      </c>
      <c r="D71" s="5">
        <v>11</v>
      </c>
      <c r="E71" s="5">
        <v>8</v>
      </c>
      <c r="F71" s="6">
        <v>10</v>
      </c>
      <c r="G71" s="6">
        <f t="shared" si="125"/>
        <v>42</v>
      </c>
      <c r="H71" s="1">
        <f t="shared" si="105"/>
        <v>141</v>
      </c>
      <c r="I71" s="1">
        <f t="shared" si="106"/>
        <v>29.787234042553191</v>
      </c>
      <c r="L71" s="1">
        <f t="shared" si="107"/>
        <v>9.2198581560283674</v>
      </c>
      <c r="M71" s="1">
        <f t="shared" si="108"/>
        <v>7.8014184397163122</v>
      </c>
      <c r="N71" s="1">
        <f t="shared" si="109"/>
        <v>5.6737588652482271</v>
      </c>
      <c r="O71" s="1">
        <f t="shared" si="110"/>
        <v>7.0921985815602842</v>
      </c>
      <c r="R71" s="1">
        <v>5</v>
      </c>
      <c r="S71" s="1">
        <v>95</v>
      </c>
      <c r="T71" s="1">
        <v>10</v>
      </c>
      <c r="U71" s="1">
        <v>3</v>
      </c>
      <c r="V71" s="1">
        <v>9</v>
      </c>
      <c r="W71" s="1">
        <v>4</v>
      </c>
      <c r="X71" s="1">
        <f t="shared" si="111"/>
        <v>26</v>
      </c>
      <c r="Y71" s="1">
        <f t="shared" si="112"/>
        <v>121</v>
      </c>
      <c r="Z71" s="1">
        <f t="shared" si="113"/>
        <v>21.487603305785125</v>
      </c>
      <c r="AC71" s="1">
        <f t="shared" si="114"/>
        <v>8.2644628099173563</v>
      </c>
      <c r="AD71" s="1">
        <f t="shared" si="115"/>
        <v>2.4793388429752068</v>
      </c>
      <c r="AE71" s="1">
        <f t="shared" si="116"/>
        <v>7.4380165289256199</v>
      </c>
      <c r="AF71" s="1">
        <f t="shared" si="117"/>
        <v>3.3057851239669422</v>
      </c>
      <c r="AI71" s="1">
        <v>5</v>
      </c>
      <c r="AJ71" s="1">
        <v>103</v>
      </c>
      <c r="AK71" s="1">
        <v>3</v>
      </c>
      <c r="AL71" s="1">
        <v>0</v>
      </c>
      <c r="AM71" s="1">
        <v>3</v>
      </c>
      <c r="AN71" s="1">
        <v>3</v>
      </c>
      <c r="AO71" s="1">
        <f t="shared" si="118"/>
        <v>9</v>
      </c>
      <c r="AP71" s="1">
        <f t="shared" si="119"/>
        <v>112</v>
      </c>
      <c r="AQ71" s="7">
        <f t="shared" si="120"/>
        <v>8.0357142857142865</v>
      </c>
      <c r="AT71" s="1">
        <f t="shared" si="121"/>
        <v>2.6785714285714284</v>
      </c>
      <c r="AU71" s="1">
        <f t="shared" si="122"/>
        <v>0</v>
      </c>
      <c r="AV71" s="1">
        <f t="shared" si="123"/>
        <v>2.6785714285714284</v>
      </c>
      <c r="AW71" s="1">
        <f t="shared" si="124"/>
        <v>2.6785714285714284</v>
      </c>
    </row>
    <row r="72" spans="1:49">
      <c r="A72" s="1">
        <v>6</v>
      </c>
      <c r="B72" s="5">
        <v>97</v>
      </c>
      <c r="C72" s="5">
        <v>14</v>
      </c>
      <c r="D72" s="5">
        <v>11</v>
      </c>
      <c r="E72" s="5">
        <v>9</v>
      </c>
      <c r="F72" s="6">
        <v>8</v>
      </c>
      <c r="G72" s="6">
        <f t="shared" si="125"/>
        <v>42</v>
      </c>
      <c r="H72" s="1">
        <f t="shared" si="105"/>
        <v>139</v>
      </c>
      <c r="I72" s="1">
        <f t="shared" si="106"/>
        <v>30.215827338129497</v>
      </c>
      <c r="L72" s="1">
        <f t="shared" si="107"/>
        <v>10.071942446043165</v>
      </c>
      <c r="M72" s="1">
        <f t="shared" si="108"/>
        <v>7.9136690647482011</v>
      </c>
      <c r="N72" s="1">
        <f t="shared" si="109"/>
        <v>6.4748201438848918</v>
      </c>
      <c r="O72" s="1">
        <f t="shared" si="110"/>
        <v>5.755395683453238</v>
      </c>
      <c r="R72" s="1">
        <v>6</v>
      </c>
      <c r="S72" s="1">
        <v>101</v>
      </c>
      <c r="T72" s="1">
        <v>11</v>
      </c>
      <c r="U72" s="1">
        <v>2</v>
      </c>
      <c r="V72" s="1">
        <v>7</v>
      </c>
      <c r="W72" s="1">
        <v>9</v>
      </c>
      <c r="X72" s="1">
        <f t="shared" si="111"/>
        <v>29</v>
      </c>
      <c r="Y72" s="1">
        <f t="shared" si="112"/>
        <v>130</v>
      </c>
      <c r="Z72" s="1">
        <f t="shared" si="113"/>
        <v>22.30769230769231</v>
      </c>
      <c r="AC72" s="1">
        <f t="shared" si="114"/>
        <v>8.4615384615384617</v>
      </c>
      <c r="AD72" s="1">
        <f t="shared" si="115"/>
        <v>1.5384615384615385</v>
      </c>
      <c r="AE72" s="1">
        <f t="shared" si="116"/>
        <v>5.384615384615385</v>
      </c>
      <c r="AF72" s="1">
        <f t="shared" si="117"/>
        <v>6.9230769230769234</v>
      </c>
      <c r="AI72" s="1">
        <v>6</v>
      </c>
      <c r="AJ72" s="1">
        <v>95</v>
      </c>
      <c r="AK72" s="1">
        <v>1</v>
      </c>
      <c r="AL72" s="1">
        <v>2</v>
      </c>
      <c r="AM72" s="1">
        <v>1</v>
      </c>
      <c r="AN72" s="1">
        <v>2</v>
      </c>
      <c r="AO72" s="1">
        <f t="shared" si="118"/>
        <v>6</v>
      </c>
      <c r="AP72" s="1">
        <f t="shared" si="119"/>
        <v>101</v>
      </c>
      <c r="AQ72" s="7">
        <f t="shared" si="120"/>
        <v>5.9405940594059405</v>
      </c>
      <c r="AT72" s="1">
        <f t="shared" si="121"/>
        <v>0.99009900990099009</v>
      </c>
      <c r="AU72" s="1">
        <f t="shared" si="122"/>
        <v>1.9801980198019802</v>
      </c>
      <c r="AV72" s="1">
        <f t="shared" si="123"/>
        <v>0.99009900990099009</v>
      </c>
      <c r="AW72" s="1">
        <f t="shared" si="124"/>
        <v>1.9801980198019802</v>
      </c>
    </row>
    <row r="73" spans="1:49">
      <c r="B73" s="6"/>
      <c r="C73" s="6"/>
      <c r="D73" s="6"/>
      <c r="E73" s="6"/>
      <c r="F73" s="6"/>
      <c r="G73" s="6"/>
      <c r="S73" s="4"/>
      <c r="AJ73" s="4"/>
    </row>
    <row r="74" spans="1:49">
      <c r="B74" s="6"/>
      <c r="C74" s="6"/>
      <c r="D74" s="6"/>
      <c r="E74" s="6"/>
      <c r="F74" s="6"/>
      <c r="G74" s="6"/>
      <c r="H74" s="2" t="s">
        <v>15</v>
      </c>
      <c r="I74" s="1">
        <f>AVERAGE(I67:I72)</f>
        <v>28.172772658101398</v>
      </c>
      <c r="K74" s="2" t="s">
        <v>13</v>
      </c>
      <c r="L74" s="1">
        <f>AVERAGE(L67:L72)</f>
        <v>6.87909177940411</v>
      </c>
      <c r="M74" s="1">
        <f>AVERAGE(M67:M72)</f>
        <v>7.5278095181509785</v>
      </c>
      <c r="N74" s="1">
        <f>AVERAGE(N67:N72)</f>
        <v>7.5728834109655834</v>
      </c>
      <c r="O74" s="1">
        <f>AVERAGE(O67:O72)</f>
        <v>6.1929879495807256</v>
      </c>
      <c r="S74" s="4"/>
      <c r="Y74" s="2" t="s">
        <v>15</v>
      </c>
      <c r="Z74" s="7">
        <f>AVERAGE(Z67:Z72)</f>
        <v>20.302720699488518</v>
      </c>
      <c r="AB74" s="2" t="s">
        <v>13</v>
      </c>
      <c r="AC74" s="1">
        <f>AVERAGE(AC67:AC72)</f>
        <v>6.9341658470190488</v>
      </c>
      <c r="AD74" s="1">
        <f>AVERAGE(AD67:AD72)</f>
        <v>1.4153852664187518</v>
      </c>
      <c r="AE74" s="1">
        <f>AVERAGE(AE67:AE72)</f>
        <v>6.8060455001063014</v>
      </c>
      <c r="AF74" s="1">
        <f>AVERAGE(AF67:AF72)</f>
        <v>5.1471240859444167</v>
      </c>
      <c r="AJ74" s="4"/>
      <c r="AP74" s="2" t="s">
        <v>15</v>
      </c>
      <c r="AQ74" s="7">
        <f>AVERAGE(AQ67:AQ72)</f>
        <v>6.9577780325600278</v>
      </c>
      <c r="AS74" s="2" t="s">
        <v>13</v>
      </c>
      <c r="AT74" s="1">
        <f>AVERAGE(AT67:AT72)</f>
        <v>2.3151656337028417</v>
      </c>
      <c r="AU74" s="1">
        <f>AVERAGE(AU67:AU72)</f>
        <v>0.94041753113034066</v>
      </c>
      <c r="AV74" s="1">
        <f>AVERAGE(AV67:AV72)</f>
        <v>0.91735846310427593</v>
      </c>
      <c r="AW74" s="1">
        <f>AVERAGE(AW67:AW72)</f>
        <v>2.78483640462257</v>
      </c>
    </row>
    <row r="75" spans="1:49">
      <c r="B75" s="6"/>
      <c r="C75" s="6"/>
      <c r="D75" s="6"/>
      <c r="E75" s="6"/>
      <c r="F75" s="6"/>
      <c r="G75" s="6"/>
      <c r="H75" s="2" t="s">
        <v>16</v>
      </c>
      <c r="I75" s="1">
        <f>STDEV(I67:I72)</f>
        <v>1.5530851593576036</v>
      </c>
      <c r="K75" s="2" t="s">
        <v>14</v>
      </c>
      <c r="L75" s="1">
        <f>STDEV(L67:L72)</f>
        <v>2.4856402071029144</v>
      </c>
      <c r="M75" s="1">
        <f>STDEV(M67:M72)</f>
        <v>1.1931142196148434</v>
      </c>
      <c r="N75" s="1">
        <f>STDEV(N67:N72)</f>
        <v>1.7355982334444631</v>
      </c>
      <c r="O75" s="1">
        <f>STDEV(O67:O72)</f>
        <v>1.6464848218673866</v>
      </c>
      <c r="S75" s="4"/>
      <c r="Y75" s="2" t="s">
        <v>16</v>
      </c>
      <c r="Z75" s="7">
        <f>STDEV(Z67:Z72)</f>
        <v>2.2648351800091238</v>
      </c>
      <c r="AB75" s="2" t="s">
        <v>14</v>
      </c>
      <c r="AC75" s="1">
        <f>STDEV(AC67:AC72)</f>
        <v>1.5383399389845567</v>
      </c>
      <c r="AD75" s="1">
        <f>STDEV(AD67:AD72)</f>
        <v>0.91793398743329935</v>
      </c>
      <c r="AE75" s="1">
        <f>STDEV(AE67:AE72)</f>
        <v>1.1692086611518857</v>
      </c>
      <c r="AF75" s="1">
        <f>STDEV(AF67:AF72)</f>
        <v>1.305881440519947</v>
      </c>
      <c r="AJ75" s="4"/>
      <c r="AP75" s="2" t="s">
        <v>16</v>
      </c>
      <c r="AQ75" s="7">
        <f>STDEV(AQ67:AQ72)</f>
        <v>1.5140943091423544</v>
      </c>
      <c r="AS75" s="2" t="s">
        <v>14</v>
      </c>
      <c r="AT75" s="1">
        <f>STDEV(AT67:AT72)</f>
        <v>0.96864096005764433</v>
      </c>
      <c r="AU75" s="1">
        <f>STDEV(AU67:AU72)</f>
        <v>0.84760140184348287</v>
      </c>
      <c r="AV75" s="1">
        <f>STDEV(AV67:AV72)</f>
        <v>0.97885880594794006</v>
      </c>
      <c r="AW75" s="1">
        <f>STDEV(AW67:AW72)</f>
        <v>1.3052358866918621</v>
      </c>
    </row>
    <row r="76" spans="1:49">
      <c r="B76" s="6"/>
      <c r="C76" s="6"/>
      <c r="D76" s="6"/>
      <c r="E76" s="6"/>
      <c r="F76" s="6"/>
      <c r="G76" s="6"/>
      <c r="H76" s="2" t="s">
        <v>18</v>
      </c>
      <c r="I76" s="4">
        <v>0.17430000000000001</v>
      </c>
      <c r="J76" s="2"/>
      <c r="K76" s="2" t="s">
        <v>18</v>
      </c>
      <c r="L76" s="3">
        <v>6.6900000000000001E-2</v>
      </c>
      <c r="M76" s="1">
        <v>0.54749999999999999</v>
      </c>
      <c r="N76" s="3">
        <v>0.10290000000000001</v>
      </c>
      <c r="O76" s="1">
        <v>0.4425</v>
      </c>
      <c r="S76" s="4"/>
      <c r="Y76" s="2" t="s">
        <v>18</v>
      </c>
      <c r="Z76" s="3">
        <v>5.6300000000000003E-2</v>
      </c>
      <c r="AB76" s="2" t="s">
        <v>18</v>
      </c>
      <c r="AC76" s="1">
        <v>0.46139999999999998</v>
      </c>
      <c r="AD76" s="1">
        <v>0.83830000000000005</v>
      </c>
      <c r="AE76" s="1">
        <v>7.9699999999999993E-2</v>
      </c>
      <c r="AF76" s="1">
        <v>0.59730000000000005</v>
      </c>
      <c r="AJ76" s="4"/>
      <c r="AP76" s="2" t="s">
        <v>18</v>
      </c>
      <c r="AQ76" s="7">
        <v>7.6399999999999996E-2</v>
      </c>
      <c r="AS76" s="2" t="s">
        <v>18</v>
      </c>
      <c r="AT76" s="1">
        <v>0.43430000000000002</v>
      </c>
      <c r="AU76" s="1">
        <v>0.49459999999999998</v>
      </c>
      <c r="AV76" s="1">
        <v>0.53120000000000001</v>
      </c>
      <c r="AW76" s="1">
        <v>3.7699999999999997E-2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Recovery (VC) - Defect Index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Quintyne</dc:creator>
  <cp:lastModifiedBy>Nick Quintyne</cp:lastModifiedBy>
  <dcterms:created xsi:type="dcterms:W3CDTF">2018-07-02T17:39:35Z</dcterms:created>
  <dcterms:modified xsi:type="dcterms:W3CDTF">2018-08-29T20:05:04Z</dcterms:modified>
</cp:coreProperties>
</file>