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bso043/Documents/gibso043/Manuscripts/Trichomes 2018/Submit/Supplemental tables/"/>
    </mc:Choice>
  </mc:AlternateContent>
  <xr:revisionPtr revIDLastSave="0" documentId="8_{54E94F56-97E0-094B-84FE-63408ABACF13}" xr6:coauthVersionLast="34" xr6:coauthVersionMax="34" xr10:uidLastSave="{00000000-0000-0000-0000-000000000000}"/>
  <bookViews>
    <workbookView xWindow="3180" yWindow="2060" windowWidth="27640" windowHeight="16940" xr2:uid="{0528C07F-F27F-674B-81AB-E7255CFB5B0E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W14" i="1"/>
  <c r="V14" i="1"/>
  <c r="X13" i="1"/>
  <c r="W13" i="1"/>
  <c r="V13" i="1"/>
  <c r="W12" i="1"/>
  <c r="V12" i="1"/>
  <c r="X11" i="1"/>
  <c r="W11" i="1"/>
  <c r="V11" i="1"/>
  <c r="X10" i="1"/>
  <c r="W10" i="1"/>
  <c r="V10" i="1"/>
  <c r="W9" i="1"/>
  <c r="V9" i="1"/>
  <c r="X8" i="1"/>
  <c r="W8" i="1"/>
  <c r="V8" i="1"/>
  <c r="X7" i="1"/>
  <c r="W7" i="1"/>
  <c r="V7" i="1"/>
  <c r="W6" i="1"/>
  <c r="V6" i="1"/>
</calcChain>
</file>

<file path=xl/sharedStrings.xml><?xml version="1.0" encoding="utf-8"?>
<sst xmlns="http://schemas.openxmlformats.org/spreadsheetml/2006/main" count="50" uniqueCount="30">
  <si>
    <t># of trichomes in bottom 2 cm of primary inflorescence</t>
  </si>
  <si>
    <t>Media</t>
  </si>
  <si>
    <t>Ecotype</t>
  </si>
  <si>
    <t>Genotype</t>
  </si>
  <si>
    <t>Plant 1</t>
  </si>
  <si>
    <t>Plant 2</t>
  </si>
  <si>
    <t>Plant 3</t>
  </si>
  <si>
    <t>Plant 4</t>
  </si>
  <si>
    <t>Plant 5</t>
  </si>
  <si>
    <t>Plant 6</t>
  </si>
  <si>
    <t>Plant 7</t>
  </si>
  <si>
    <t>Plant 8</t>
  </si>
  <si>
    <t>Plant 9</t>
  </si>
  <si>
    <t>Plant 10</t>
  </si>
  <si>
    <t>Plant 11</t>
  </si>
  <si>
    <t>Plant 12</t>
  </si>
  <si>
    <t>Plant 13</t>
  </si>
  <si>
    <t>Plant 14</t>
  </si>
  <si>
    <t>Plant 15</t>
  </si>
  <si>
    <t>Plant 16</t>
  </si>
  <si>
    <t>Mean</t>
  </si>
  <si>
    <t>STD DEV</t>
  </si>
  <si>
    <t>T-test (vs same plant line on 0.02 M Glc)</t>
  </si>
  <si>
    <t>0.02 M Glc</t>
  </si>
  <si>
    <t>Col-0</t>
  </si>
  <si>
    <t>wild type</t>
  </si>
  <si>
    <t>0.02 M Glc + 0.08 M sorbitol</t>
  </si>
  <si>
    <t>0.1 M Glc</t>
  </si>
  <si>
    <t>ctr1-1</t>
  </si>
  <si>
    <t>ctr1-12/sis1-1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</si>
</sst>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78C2-1724-5B43-A9D7-F86E5E794176}">
  <dimension ref="A4:X14"/>
  <sheetViews>
    <sheetView tabSelected="1" workbookViewId="0">
      <selection sqref="A1:XFD1048576"/>
    </sheetView>
  </sheetViews>
  <sheetFormatPr baseColWidth="10" defaultRowHeight="16" x14ac:dyDescent="0.2"/>
  <cols>
    <col min="1" max="1" width="25.1640625" customWidth="1"/>
    <col min="3" max="3" width="12.83203125" customWidth="1"/>
    <col min="24" max="24" width="11.1640625" bestFit="1" customWidth="1"/>
  </cols>
  <sheetData>
    <row r="4" spans="1:24" x14ac:dyDescent="0.2">
      <c r="D4" s="1" t="s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4" x14ac:dyDescent="0.2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t="s">
        <v>17</v>
      </c>
      <c r="R5" t="s">
        <v>18</v>
      </c>
      <c r="S5" t="s">
        <v>19</v>
      </c>
      <c r="V5" s="2" t="s">
        <v>20</v>
      </c>
      <c r="W5" s="2" t="s">
        <v>21</v>
      </c>
      <c r="X5" s="2" t="s">
        <v>22</v>
      </c>
    </row>
    <row r="6" spans="1:24" x14ac:dyDescent="0.2">
      <c r="A6" t="s">
        <v>23</v>
      </c>
      <c r="B6" t="s">
        <v>24</v>
      </c>
      <c r="C6" t="s">
        <v>25</v>
      </c>
      <c r="D6" s="3">
        <v>81</v>
      </c>
      <c r="E6" s="3">
        <v>104</v>
      </c>
      <c r="F6" s="3">
        <v>110</v>
      </c>
      <c r="G6" s="3">
        <v>60</v>
      </c>
      <c r="H6" s="3">
        <v>79</v>
      </c>
      <c r="I6" s="3">
        <v>106</v>
      </c>
      <c r="J6" s="3">
        <v>47</v>
      </c>
      <c r="K6" s="3">
        <v>89</v>
      </c>
      <c r="L6" s="3">
        <v>124</v>
      </c>
      <c r="M6" s="3">
        <v>113</v>
      </c>
      <c r="N6" s="3">
        <v>62</v>
      </c>
      <c r="O6" s="3">
        <v>153</v>
      </c>
      <c r="P6" s="3">
        <v>41</v>
      </c>
      <c r="Q6" s="3">
        <v>88</v>
      </c>
      <c r="R6" s="3">
        <v>71</v>
      </c>
      <c r="S6" s="3">
        <v>73</v>
      </c>
      <c r="V6">
        <f>AVERAGE(D6:S6)</f>
        <v>87.5625</v>
      </c>
      <c r="W6">
        <f>_xlfn.STDEV.S(D6:S6)</f>
        <v>29.666970972222067</v>
      </c>
    </row>
    <row r="7" spans="1:24" x14ac:dyDescent="0.2">
      <c r="A7" t="s">
        <v>26</v>
      </c>
      <c r="B7" t="s">
        <v>24</v>
      </c>
      <c r="C7" t="s">
        <v>25</v>
      </c>
      <c r="D7" s="3">
        <v>65</v>
      </c>
      <c r="E7" s="3">
        <v>146</v>
      </c>
      <c r="F7" s="3">
        <v>56</v>
      </c>
      <c r="G7" s="3">
        <v>36</v>
      </c>
      <c r="H7" s="3">
        <v>124</v>
      </c>
      <c r="I7" s="3">
        <v>130</v>
      </c>
      <c r="J7" s="3">
        <v>3</v>
      </c>
      <c r="K7" s="3">
        <v>3</v>
      </c>
      <c r="L7" s="3">
        <v>17</v>
      </c>
      <c r="M7" s="3">
        <v>8</v>
      </c>
      <c r="N7" s="3">
        <v>18</v>
      </c>
      <c r="O7" s="3">
        <v>114</v>
      </c>
      <c r="V7">
        <f>AVERAGE(D7:O7)</f>
        <v>60</v>
      </c>
      <c r="W7">
        <f>_xlfn.STDEV.S(D7:O7)</f>
        <v>54.556059575116279</v>
      </c>
      <c r="X7">
        <f>_xlfn.T.TEST(D6:S6,D7:O7,2,2)</f>
        <v>9.7869389446935268E-2</v>
      </c>
    </row>
    <row r="8" spans="1:24" x14ac:dyDescent="0.2">
      <c r="A8" t="s">
        <v>27</v>
      </c>
      <c r="B8" t="s">
        <v>24</v>
      </c>
      <c r="C8" t="s">
        <v>25</v>
      </c>
      <c r="D8" s="3">
        <v>176</v>
      </c>
      <c r="E8" s="3">
        <v>162</v>
      </c>
      <c r="F8" s="3">
        <v>180</v>
      </c>
      <c r="G8" s="3">
        <v>128</v>
      </c>
      <c r="H8" s="3">
        <v>124</v>
      </c>
      <c r="I8" s="3">
        <v>160</v>
      </c>
      <c r="J8" s="3">
        <v>140</v>
      </c>
      <c r="K8" s="3">
        <v>97</v>
      </c>
      <c r="L8" s="3">
        <v>146</v>
      </c>
      <c r="M8" s="3">
        <v>168</v>
      </c>
      <c r="N8" s="3">
        <v>157</v>
      </c>
      <c r="O8" s="3">
        <v>164</v>
      </c>
      <c r="P8" s="3">
        <v>150</v>
      </c>
      <c r="Q8" s="3">
        <v>86</v>
      </c>
      <c r="R8" s="3">
        <v>132</v>
      </c>
      <c r="S8" s="3">
        <v>106</v>
      </c>
      <c r="V8">
        <f t="shared" ref="V8:V9" si="0">AVERAGE(D8:S8)</f>
        <v>142.25</v>
      </c>
      <c r="W8">
        <f>_xlfn.STDEV.S(D8:S8)</f>
        <v>28.129462608920679</v>
      </c>
      <c r="X8">
        <f>_xlfn.T.TEST(D6:S6,D8:S8,2,2)</f>
        <v>8.6535984771688576E-6</v>
      </c>
    </row>
    <row r="9" spans="1:24" x14ac:dyDescent="0.2">
      <c r="A9" t="s">
        <v>23</v>
      </c>
      <c r="B9" t="s">
        <v>24</v>
      </c>
      <c r="C9" s="2" t="s">
        <v>28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V9">
        <f t="shared" si="0"/>
        <v>0</v>
      </c>
      <c r="W9">
        <f>_xlfn.STDEV.S(D9:S9)</f>
        <v>0</v>
      </c>
    </row>
    <row r="10" spans="1:24" x14ac:dyDescent="0.2">
      <c r="A10" t="s">
        <v>26</v>
      </c>
      <c r="B10" t="s">
        <v>24</v>
      </c>
      <c r="C10" s="2" t="s">
        <v>28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1</v>
      </c>
      <c r="L10" s="3">
        <v>3</v>
      </c>
      <c r="M10" s="3">
        <v>0</v>
      </c>
      <c r="N10" s="3">
        <v>2</v>
      </c>
      <c r="O10" s="3">
        <v>0</v>
      </c>
      <c r="V10">
        <f>AVERAGE(D10:O10)</f>
        <v>0.58333333333333337</v>
      </c>
      <c r="W10">
        <f>_xlfn.STDEV.S(D10:O10)</f>
        <v>0.99620491989562199</v>
      </c>
      <c r="X10">
        <f>_xlfn.T.TEST(D9:S9,D10:O10,2,2)</f>
        <v>2.6211154159882014E-2</v>
      </c>
    </row>
    <row r="11" spans="1:24" x14ac:dyDescent="0.2">
      <c r="A11" t="s">
        <v>27</v>
      </c>
      <c r="B11" t="s">
        <v>24</v>
      </c>
      <c r="C11" s="2" t="s">
        <v>28</v>
      </c>
      <c r="D11" s="3">
        <v>0</v>
      </c>
      <c r="E11" s="3">
        <v>0</v>
      </c>
      <c r="F11" s="3">
        <v>6</v>
      </c>
      <c r="G11" s="3">
        <v>0</v>
      </c>
      <c r="H11" s="3">
        <v>0</v>
      </c>
      <c r="I11" s="3">
        <v>2</v>
      </c>
      <c r="J11" s="3">
        <v>1</v>
      </c>
      <c r="K11" s="3">
        <v>0</v>
      </c>
      <c r="L11" s="3">
        <v>1</v>
      </c>
      <c r="M11" s="3">
        <v>0</v>
      </c>
      <c r="N11" s="3">
        <v>5</v>
      </c>
      <c r="O11" s="3">
        <v>0</v>
      </c>
      <c r="P11" s="3">
        <v>7</v>
      </c>
      <c r="Q11" s="3">
        <v>0</v>
      </c>
      <c r="R11" s="3">
        <v>0</v>
      </c>
      <c r="S11" s="3">
        <v>0</v>
      </c>
      <c r="V11">
        <f t="shared" ref="V11:V12" si="1">AVERAGE(D11:S11)</f>
        <v>1.375</v>
      </c>
      <c r="W11">
        <f>_xlfn.STDEV.S(D11:S11)</f>
        <v>2.3909551787239063</v>
      </c>
      <c r="X11">
        <f>_xlfn.T.TEST(D9:S9,D11:S11,2,2)</f>
        <v>2.8559951215354602E-2</v>
      </c>
    </row>
    <row r="12" spans="1:24" x14ac:dyDescent="0.2">
      <c r="A12" t="s">
        <v>23</v>
      </c>
      <c r="B12" t="s">
        <v>24</v>
      </c>
      <c r="C12" s="2" t="s">
        <v>29</v>
      </c>
      <c r="D12" s="3">
        <v>5</v>
      </c>
      <c r="E12" s="3">
        <v>0</v>
      </c>
      <c r="F12" s="3">
        <v>0</v>
      </c>
      <c r="G12" s="3">
        <v>1</v>
      </c>
      <c r="H12" s="3">
        <v>1</v>
      </c>
      <c r="I12" s="3">
        <v>2</v>
      </c>
      <c r="J12" s="3">
        <v>25</v>
      </c>
      <c r="K12" s="3">
        <v>4</v>
      </c>
      <c r="L12" s="3">
        <v>1</v>
      </c>
      <c r="M12" s="3">
        <v>1</v>
      </c>
      <c r="N12" s="3">
        <v>0</v>
      </c>
      <c r="O12" s="3">
        <v>0</v>
      </c>
      <c r="P12" s="3">
        <v>2</v>
      </c>
      <c r="Q12" s="3">
        <v>20</v>
      </c>
      <c r="R12" s="3">
        <v>17</v>
      </c>
      <c r="S12" s="3">
        <v>0</v>
      </c>
      <c r="V12">
        <f t="shared" si="1"/>
        <v>4.9375</v>
      </c>
      <c r="W12">
        <f>_xlfn.STDEV.S(D12:S12)</f>
        <v>8.0702643492432546</v>
      </c>
    </row>
    <row r="13" spans="1:24" x14ac:dyDescent="0.2">
      <c r="A13" t="s">
        <v>26</v>
      </c>
      <c r="B13" t="s">
        <v>24</v>
      </c>
      <c r="C13" s="2" t="s">
        <v>29</v>
      </c>
      <c r="D13" s="3">
        <v>0</v>
      </c>
      <c r="E13" s="3">
        <v>0</v>
      </c>
      <c r="F13" s="3">
        <v>7</v>
      </c>
      <c r="G13" s="3">
        <v>0</v>
      </c>
      <c r="H13" s="3">
        <v>29</v>
      </c>
      <c r="I13" s="3">
        <v>28</v>
      </c>
      <c r="J13" s="3">
        <v>4</v>
      </c>
      <c r="K13" s="3">
        <v>0</v>
      </c>
      <c r="L13" s="3">
        <v>0</v>
      </c>
      <c r="M13" s="3">
        <v>25</v>
      </c>
      <c r="N13" s="3">
        <v>0</v>
      </c>
      <c r="O13" s="3">
        <v>0</v>
      </c>
      <c r="V13">
        <f>AVERAGE(D13:O13)</f>
        <v>7.75</v>
      </c>
      <c r="W13">
        <f>_xlfn.STDEV.S(D13:O13)</f>
        <v>12.038763150000841</v>
      </c>
      <c r="X13">
        <f>_xlfn.T.TEST(D12:S12,D13:O13,2,2)</f>
        <v>0.46557199388009818</v>
      </c>
    </row>
    <row r="14" spans="1:24" x14ac:dyDescent="0.2">
      <c r="A14" t="s">
        <v>27</v>
      </c>
      <c r="B14" t="s">
        <v>24</v>
      </c>
      <c r="C14" s="2" t="s">
        <v>29</v>
      </c>
      <c r="D14" s="3">
        <v>4</v>
      </c>
      <c r="E14" s="3">
        <v>33</v>
      </c>
      <c r="F14" s="3">
        <v>11</v>
      </c>
      <c r="G14" s="3">
        <v>3</v>
      </c>
      <c r="H14" s="3">
        <v>38</v>
      </c>
      <c r="I14" s="3">
        <v>0</v>
      </c>
      <c r="J14" s="3">
        <v>15</v>
      </c>
      <c r="K14" s="3">
        <v>32</v>
      </c>
      <c r="L14" s="3">
        <v>27</v>
      </c>
      <c r="M14" s="3">
        <v>20</v>
      </c>
      <c r="N14" s="3">
        <v>4</v>
      </c>
      <c r="O14" s="3">
        <v>29</v>
      </c>
      <c r="P14" s="3">
        <v>23</v>
      </c>
      <c r="Q14" s="3">
        <v>21</v>
      </c>
      <c r="R14" s="3">
        <v>6</v>
      </c>
      <c r="S14" s="3">
        <v>29</v>
      </c>
      <c r="V14">
        <f>AVERAGE(D14:S14)</f>
        <v>18.4375</v>
      </c>
      <c r="W14">
        <f>_xlfn.STDEV.S(D14:S14)</f>
        <v>12.441697365445492</v>
      </c>
      <c r="X14">
        <f>_xlfn.T.TEST(D12:S12,D14:S14,2,2)</f>
        <v>1.0125929643676611E-3</v>
      </c>
    </row>
  </sheetData>
  <mergeCells count="1">
    <mergeCell ref="D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Gibson</dc:creator>
  <cp:lastModifiedBy>Sue Gibson</cp:lastModifiedBy>
  <dcterms:created xsi:type="dcterms:W3CDTF">2018-07-09T20:25:04Z</dcterms:created>
  <dcterms:modified xsi:type="dcterms:W3CDTF">2018-07-09T20:25:20Z</dcterms:modified>
</cp:coreProperties>
</file>