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M.5020321\Documents\Documents\Bochum COST\"/>
    </mc:Choice>
  </mc:AlternateContent>
  <bookViews>
    <workbookView xWindow="600" yWindow="75" windowWidth="8115" windowHeight="6720" firstSheet="1" activeTab="4"/>
  </bookViews>
  <sheets>
    <sheet name="DOC" sheetId="1" r:id="rId1"/>
    <sheet name="pH" sheetId="2" r:id="rId2"/>
    <sheet name="Dehydrogenase" sheetId="3" r:id="rId3"/>
    <sheet name="Microresp test" sheetId="4" r:id="rId4"/>
    <sheet name="Isotherms" sheetId="6" r:id="rId5"/>
    <sheet name="Desorption" sheetId="5" r:id="rId6"/>
    <sheet name="Mineralization" sheetId="7" r:id="rId7"/>
  </sheets>
  <calcPr calcId="162913"/>
</workbook>
</file>

<file path=xl/calcChain.xml><?xml version="1.0" encoding="utf-8"?>
<calcChain xmlns="http://schemas.openxmlformats.org/spreadsheetml/2006/main">
  <c r="T3" i="6" l="1"/>
  <c r="T4" i="6"/>
  <c r="T5" i="6"/>
  <c r="T6" i="6"/>
  <c r="T7" i="6"/>
  <c r="T8" i="6"/>
  <c r="T9" i="6"/>
  <c r="T10" i="6"/>
  <c r="T11" i="6"/>
  <c r="T12" i="6"/>
  <c r="T13" i="6"/>
  <c r="T14" i="6"/>
  <c r="T15" i="6"/>
  <c r="T16" i="6"/>
  <c r="T17" i="6"/>
  <c r="T18" i="6"/>
  <c r="T19" i="6"/>
  <c r="T20" i="6"/>
  <c r="T21" i="6"/>
  <c r="T22" i="6"/>
  <c r="T23" i="6"/>
  <c r="T24" i="6"/>
  <c r="T25" i="6"/>
  <c r="T26" i="6"/>
  <c r="T27" i="6"/>
  <c r="T28" i="6"/>
  <c r="T29" i="6"/>
  <c r="T30" i="6"/>
  <c r="T31" i="6"/>
  <c r="T32" i="6"/>
  <c r="T33" i="6"/>
  <c r="T34" i="6"/>
  <c r="T35" i="6"/>
  <c r="T36" i="6"/>
  <c r="T37" i="6"/>
  <c r="T2" i="6"/>
  <c r="S3" i="6"/>
  <c r="S4" i="6"/>
  <c r="S5" i="6"/>
  <c r="S6" i="6"/>
  <c r="S7" i="6"/>
  <c r="S8" i="6"/>
  <c r="S9" i="6"/>
  <c r="S10" i="6"/>
  <c r="S11" i="6"/>
  <c r="S12" i="6"/>
  <c r="S13" i="6"/>
  <c r="S14" i="6"/>
  <c r="S15" i="6"/>
  <c r="S16" i="6"/>
  <c r="S17" i="6"/>
  <c r="S18" i="6"/>
  <c r="S19" i="6"/>
  <c r="S20" i="6"/>
  <c r="S21" i="6"/>
  <c r="S22" i="6"/>
  <c r="S23" i="6"/>
  <c r="S24" i="6"/>
  <c r="S25" i="6"/>
  <c r="S26" i="6"/>
  <c r="S27" i="6"/>
  <c r="S28" i="6"/>
  <c r="S29" i="6"/>
  <c r="S30" i="6"/>
  <c r="S31" i="6"/>
  <c r="S32" i="6"/>
  <c r="S33" i="6"/>
  <c r="S34" i="6"/>
  <c r="S35" i="6"/>
  <c r="S36" i="6"/>
  <c r="S37" i="6"/>
  <c r="S2" i="6"/>
  <c r="G142" i="6" l="1"/>
  <c r="G141" i="6"/>
  <c r="G140" i="6"/>
  <c r="G130" i="6"/>
  <c r="G129" i="6"/>
  <c r="G128" i="6"/>
  <c r="G127" i="6"/>
  <c r="G151" i="6" s="1"/>
  <c r="G126" i="6"/>
  <c r="G150" i="6" s="1"/>
  <c r="G125" i="6"/>
  <c r="G149" i="6" s="1"/>
  <c r="G124" i="6"/>
  <c r="G148" i="6" s="1"/>
  <c r="G123" i="6"/>
  <c r="G147" i="6" s="1"/>
  <c r="G122" i="6"/>
  <c r="G146" i="6" s="1"/>
  <c r="G121" i="6"/>
  <c r="G145" i="6" s="1"/>
  <c r="G120" i="6"/>
  <c r="G144" i="6" s="1"/>
  <c r="G119" i="6"/>
  <c r="G143" i="6" s="1"/>
  <c r="G104" i="6"/>
  <c r="G103" i="6"/>
  <c r="G102" i="6"/>
  <c r="G92" i="6"/>
  <c r="G91" i="6"/>
  <c r="G90" i="6"/>
  <c r="G89" i="6"/>
  <c r="G113" i="6" s="1"/>
  <c r="G88" i="6"/>
  <c r="G112" i="6" s="1"/>
  <c r="G87" i="6"/>
  <c r="G111" i="6" s="1"/>
  <c r="G86" i="6"/>
  <c r="G110" i="6" s="1"/>
  <c r="G85" i="6"/>
  <c r="G109" i="6" s="1"/>
  <c r="G84" i="6"/>
  <c r="G108" i="6" s="1"/>
  <c r="G83" i="6"/>
  <c r="G107" i="6" s="1"/>
  <c r="G82" i="6"/>
  <c r="G106" i="6" s="1"/>
  <c r="G81" i="6"/>
  <c r="G105" i="6" s="1"/>
  <c r="G66" i="6"/>
  <c r="G65" i="6"/>
  <c r="G64" i="6"/>
  <c r="G54" i="6"/>
  <c r="G53" i="6"/>
  <c r="G52" i="6"/>
  <c r="G51" i="6"/>
  <c r="G75" i="6" s="1"/>
  <c r="G50" i="6"/>
  <c r="G74" i="6" s="1"/>
  <c r="G49" i="6"/>
  <c r="G73" i="6" s="1"/>
  <c r="G48" i="6"/>
  <c r="G72" i="6" s="1"/>
  <c r="G47" i="6"/>
  <c r="G71" i="6" s="1"/>
  <c r="G46" i="6"/>
  <c r="G70" i="6" s="1"/>
  <c r="G45" i="6"/>
  <c r="G69" i="6" s="1"/>
  <c r="G44" i="6"/>
  <c r="G68" i="6" s="1"/>
  <c r="G43" i="6"/>
  <c r="G67" i="6" s="1"/>
  <c r="G28" i="6"/>
  <c r="G27" i="6"/>
  <c r="G26" i="6"/>
  <c r="G16" i="6"/>
  <c r="G15" i="6"/>
  <c r="G14" i="6"/>
  <c r="G13" i="6"/>
  <c r="G37" i="6" s="1"/>
  <c r="G12" i="6"/>
  <c r="G36" i="6" s="1"/>
  <c r="G11" i="6"/>
  <c r="G35" i="6" s="1"/>
  <c r="G10" i="6"/>
  <c r="G34" i="6" s="1"/>
  <c r="G9" i="6"/>
  <c r="G33" i="6" s="1"/>
  <c r="G8" i="6"/>
  <c r="G32" i="6" s="1"/>
  <c r="G7" i="6"/>
  <c r="G31" i="6" s="1"/>
  <c r="G6" i="6"/>
  <c r="G30" i="6" s="1"/>
  <c r="G5" i="6"/>
  <c r="G29" i="6" s="1"/>
  <c r="G132" i="6" l="1"/>
  <c r="G134" i="6"/>
  <c r="G136" i="6"/>
  <c r="G138" i="6"/>
  <c r="G131" i="6"/>
  <c r="G133" i="6"/>
  <c r="G135" i="6"/>
  <c r="G137" i="6"/>
  <c r="G139" i="6"/>
  <c r="G94" i="6"/>
  <c r="G96" i="6"/>
  <c r="G98" i="6"/>
  <c r="G100" i="6"/>
  <c r="G93" i="6"/>
  <c r="G95" i="6"/>
  <c r="G97" i="6"/>
  <c r="G99" i="6"/>
  <c r="G101" i="6"/>
  <c r="G55" i="6"/>
  <c r="G57" i="6"/>
  <c r="G59" i="6"/>
  <c r="G61" i="6"/>
  <c r="G63" i="6"/>
  <c r="G56" i="6"/>
  <c r="G58" i="6"/>
  <c r="G60" i="6"/>
  <c r="G62" i="6"/>
  <c r="G17" i="6"/>
  <c r="G19" i="6"/>
  <c r="G21" i="6"/>
  <c r="G23" i="6"/>
  <c r="G25" i="6"/>
  <c r="G18" i="6"/>
  <c r="G20" i="6"/>
  <c r="G22" i="6"/>
  <c r="G24" i="6"/>
  <c r="O4" i="6"/>
  <c r="O3" i="6" l="1"/>
  <c r="O5" i="6"/>
  <c r="O6" i="6"/>
  <c r="O7" i="6"/>
  <c r="O8" i="6"/>
  <c r="O9" i="6"/>
  <c r="O10" i="6"/>
  <c r="O11" i="6"/>
  <c r="O12" i="6"/>
  <c r="O13" i="6"/>
  <c r="O2" i="6"/>
</calcChain>
</file>

<file path=xl/sharedStrings.xml><?xml version="1.0" encoding="utf-8"?>
<sst xmlns="http://schemas.openxmlformats.org/spreadsheetml/2006/main" count="453" uniqueCount="60">
  <si>
    <t>Sand</t>
  </si>
  <si>
    <t>S+PB</t>
  </si>
  <si>
    <t>S+OB</t>
  </si>
  <si>
    <t>S+RB</t>
  </si>
  <si>
    <t>Witten</t>
  </si>
  <si>
    <t>W+PB</t>
  </si>
  <si>
    <t>W+OB</t>
  </si>
  <si>
    <t>W+RB</t>
  </si>
  <si>
    <t>Bottrop</t>
  </si>
  <si>
    <t>B+PB</t>
  </si>
  <si>
    <t>B+OB</t>
  </si>
  <si>
    <t>B+RB</t>
  </si>
  <si>
    <t>DOC (mg kg-1)</t>
  </si>
  <si>
    <t>pH</t>
  </si>
  <si>
    <t>S</t>
  </si>
  <si>
    <t>W</t>
  </si>
  <si>
    <t>B</t>
  </si>
  <si>
    <t>µl CO2-C g-1 h-1</t>
  </si>
  <si>
    <t>Act (microg INF g-1 soil DW day-1)</t>
  </si>
  <si>
    <t>1 microg g-1</t>
  </si>
  <si>
    <t>2 microg g-1</t>
  </si>
  <si>
    <t>5 microg g-1</t>
  </si>
  <si>
    <t>10 microg g-1</t>
  </si>
  <si>
    <t>Ce (Be ml-1)</t>
  </si>
  <si>
    <t>qe</t>
  </si>
  <si>
    <t>qe (Be g-1)</t>
  </si>
  <si>
    <t>logkd</t>
  </si>
  <si>
    <t>log kd</t>
  </si>
  <si>
    <t>logkoc</t>
  </si>
  <si>
    <t>r2</t>
  </si>
  <si>
    <t>N</t>
  </si>
  <si>
    <t>NoBC</t>
  </si>
  <si>
    <t>PBC</t>
  </si>
  <si>
    <t>OBC</t>
  </si>
  <si>
    <t>RBC</t>
  </si>
  <si>
    <t>Freundlich model</t>
  </si>
  <si>
    <t>r</t>
  </si>
  <si>
    <t>*I removed one outlayer</t>
  </si>
  <si>
    <t>*I removed 2 outlayers</t>
  </si>
  <si>
    <t>% water</t>
  </si>
  <si>
    <t>%Ethanol</t>
  </si>
  <si>
    <t>%Total mineralized</t>
  </si>
  <si>
    <t>% 6-14 days</t>
  </si>
  <si>
    <t>% 0-6 days</t>
  </si>
  <si>
    <t>% 14-29 days</t>
  </si>
  <si>
    <t>Co (Be ml-1)</t>
  </si>
  <si>
    <t>foc</t>
  </si>
  <si>
    <t>g (DW)</t>
  </si>
  <si>
    <t>Volume (ml)</t>
  </si>
  <si>
    <t>SOB</t>
  </si>
  <si>
    <t>SPB</t>
  </si>
  <si>
    <t>SRB</t>
  </si>
  <si>
    <t>WPB</t>
  </si>
  <si>
    <t>WOB</t>
  </si>
  <si>
    <t>WRC</t>
  </si>
  <si>
    <t>BPB</t>
  </si>
  <si>
    <t>BOB</t>
  </si>
  <si>
    <t>BRC</t>
  </si>
  <si>
    <t>Kd</t>
  </si>
  <si>
    <t>Koc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</si>
</sst>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10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1">
    <xf numFmtId="0" fontId="0" fillId="0" borderId="0"/>
    <xf numFmtId="0" fontId="2" fillId="0" borderId="0"/>
    <xf numFmtId="0" fontId="2" fillId="0" borderId="0"/>
    <xf numFmtId="0" fontId="5" fillId="0" borderId="0"/>
    <xf numFmtId="0" fontId="4" fillId="3" borderId="0"/>
    <xf numFmtId="0" fontId="4" fillId="2" borderId="0"/>
    <xf numFmtId="0" fontId="3" fillId="5" borderId="0"/>
    <xf numFmtId="0" fontId="4" fillId="6" borderId="0"/>
    <xf numFmtId="0" fontId="4" fillId="7" borderId="0"/>
    <xf numFmtId="0" fontId="4" fillId="4" borderId="0"/>
    <xf numFmtId="0" fontId="4" fillId="8" borderId="0"/>
  </cellStyleXfs>
  <cellXfs count="16"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2" fillId="0" borderId="0" xfId="1"/>
    <xf numFmtId="0" fontId="2" fillId="0" borderId="0" xfId="2"/>
    <xf numFmtId="0" fontId="2" fillId="0" borderId="0" xfId="2" applyFont="1" applyFill="1"/>
    <xf numFmtId="2" fontId="0" fillId="0" borderId="0" xfId="0" applyNumberFormat="1"/>
    <xf numFmtId="0" fontId="0" fillId="0" borderId="0" xfId="0"/>
    <xf numFmtId="0" fontId="0" fillId="0" borderId="0" xfId="0"/>
    <xf numFmtId="0" fontId="1" fillId="0" borderId="0" xfId="0" applyFont="1"/>
    <xf numFmtId="0" fontId="0" fillId="0" borderId="0" xfId="0"/>
    <xf numFmtId="0" fontId="0" fillId="0" borderId="0" xfId="0" applyFont="1"/>
    <xf numFmtId="0" fontId="0" fillId="0" borderId="0" xfId="0" applyFill="1"/>
  </cellXfs>
  <cellStyles count="11">
    <cellStyle name="Normal" xfId="0" builtinId="0"/>
    <cellStyle name="Normal 2" xfId="1"/>
    <cellStyle name="Standard 2" xfId="2"/>
    <cellStyle name="Standard_SIR18.09.13" xfId="3"/>
    <cellStyle name="Tecan.At.Excel.Attenuation" xfId="4"/>
    <cellStyle name="Tecan.At.Excel.AutoGain_0" xfId="5"/>
    <cellStyle name="Tecan.At.Excel.Error" xfId="6"/>
    <cellStyle name="Tecan.At.Excel.GFactorAndMeasurementBlank" xfId="7"/>
    <cellStyle name="Tecan.At.Excel.GFactorBlank" xfId="8"/>
    <cellStyle name="Tecan.At.Excel.GFactorReference" xfId="9"/>
    <cellStyle name="Tecan.At.Excel.MeasurementBlank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sqref="A1:A1048576"/>
    </sheetView>
  </sheetViews>
  <sheetFormatPr baseColWidth="10" defaultRowHeight="15" x14ac:dyDescent="0.25"/>
  <sheetData>
    <row r="1" spans="1:2" x14ac:dyDescent="0.25">
      <c r="B1" s="2" t="s">
        <v>12</v>
      </c>
    </row>
    <row r="2" spans="1:2" x14ac:dyDescent="0.25">
      <c r="A2" s="1" t="s">
        <v>0</v>
      </c>
      <c r="B2" s="2">
        <v>2.8367479674796749</v>
      </c>
    </row>
    <row r="3" spans="1:2" x14ac:dyDescent="0.25">
      <c r="A3" s="1" t="s">
        <v>0</v>
      </c>
      <c r="B3" s="2">
        <v>1.464</v>
      </c>
    </row>
    <row r="4" spans="1:2" x14ac:dyDescent="0.25">
      <c r="A4" s="1" t="s">
        <v>0</v>
      </c>
      <c r="B4" s="2">
        <v>2.6433333333333335</v>
      </c>
    </row>
    <row r="5" spans="1:2" x14ac:dyDescent="0.25">
      <c r="A5" s="1" t="s">
        <v>1</v>
      </c>
      <c r="B5" s="2">
        <v>18.258991596638658</v>
      </c>
    </row>
    <row r="6" spans="1:2" x14ac:dyDescent="0.25">
      <c r="A6" s="1" t="s">
        <v>1</v>
      </c>
      <c r="B6" s="2">
        <v>17.763200000000001</v>
      </c>
    </row>
    <row r="7" spans="1:2" x14ac:dyDescent="0.25">
      <c r="A7" s="1" t="s">
        <v>1</v>
      </c>
      <c r="B7" s="2">
        <v>18.29016129032258</v>
      </c>
    </row>
    <row r="8" spans="1:2" x14ac:dyDescent="0.25">
      <c r="A8" s="1" t="s">
        <v>2</v>
      </c>
      <c r="B8" s="2">
        <v>14.175752212389382</v>
      </c>
    </row>
    <row r="9" spans="1:2" x14ac:dyDescent="0.25">
      <c r="A9" s="1" t="s">
        <v>2</v>
      </c>
      <c r="B9" s="2">
        <v>14.549256198347109</v>
      </c>
    </row>
    <row r="10" spans="1:2" x14ac:dyDescent="0.25">
      <c r="A10" s="1" t="s">
        <v>2</v>
      </c>
      <c r="B10" s="2">
        <v>13.613166666666668</v>
      </c>
    </row>
    <row r="11" spans="1:2" x14ac:dyDescent="0.25">
      <c r="A11" s="1" t="s">
        <v>3</v>
      </c>
      <c r="B11" s="2">
        <v>12.488188976377954</v>
      </c>
    </row>
    <row r="12" spans="1:2" x14ac:dyDescent="0.25">
      <c r="A12" s="1" t="s">
        <v>3</v>
      </c>
      <c r="B12" s="2">
        <v>13.278139534883723</v>
      </c>
    </row>
    <row r="13" spans="1:2" x14ac:dyDescent="0.25">
      <c r="A13" s="1" t="s">
        <v>3</v>
      </c>
      <c r="B13" s="2">
        <v>13.317557251908397</v>
      </c>
    </row>
    <row r="14" spans="1:2" x14ac:dyDescent="0.25">
      <c r="A14" s="1" t="s">
        <v>4</v>
      </c>
      <c r="B14" s="2">
        <v>42.238624999999999</v>
      </c>
    </row>
    <row r="15" spans="1:2" x14ac:dyDescent="0.25">
      <c r="A15" s="1" t="s">
        <v>4</v>
      </c>
      <c r="B15" s="2">
        <v>48.927999999999997</v>
      </c>
    </row>
    <row r="16" spans="1:2" x14ac:dyDescent="0.25">
      <c r="A16" s="1" t="s">
        <v>4</v>
      </c>
      <c r="B16" s="2">
        <v>42.59357142857143</v>
      </c>
    </row>
    <row r="17" spans="1:2" x14ac:dyDescent="0.25">
      <c r="A17" s="1" t="s">
        <v>5</v>
      </c>
      <c r="B17" s="2">
        <v>58.697973856209146</v>
      </c>
    </row>
    <row r="18" spans="1:2" x14ac:dyDescent="0.25">
      <c r="A18" s="1" t="s">
        <v>5</v>
      </c>
      <c r="B18" s="2">
        <v>61.4625850340136</v>
      </c>
    </row>
    <row r="19" spans="1:2" x14ac:dyDescent="0.25">
      <c r="A19" s="1" t="s">
        <v>5</v>
      </c>
      <c r="B19" s="2">
        <v>65.587407407407397</v>
      </c>
    </row>
    <row r="20" spans="1:2" x14ac:dyDescent="0.25">
      <c r="A20" s="1" t="s">
        <v>6</v>
      </c>
      <c r="B20" s="2">
        <v>50.121167883211669</v>
      </c>
    </row>
    <row r="21" spans="1:2" x14ac:dyDescent="0.25">
      <c r="A21" s="1" t="s">
        <v>6</v>
      </c>
      <c r="B21" s="2">
        <v>53.321311475409836</v>
      </c>
    </row>
    <row r="22" spans="1:2" x14ac:dyDescent="0.25">
      <c r="A22" s="1" t="s">
        <v>6</v>
      </c>
      <c r="B22" s="2">
        <v>50.029626865671631</v>
      </c>
    </row>
    <row r="23" spans="1:2" x14ac:dyDescent="0.25">
      <c r="A23" s="1" t="s">
        <v>7</v>
      </c>
      <c r="B23" s="2">
        <v>59.028666666666652</v>
      </c>
    </row>
    <row r="24" spans="1:2" x14ac:dyDescent="0.25">
      <c r="A24" s="1" t="s">
        <v>7</v>
      </c>
      <c r="B24" s="2">
        <v>57.041865671641794</v>
      </c>
    </row>
    <row r="25" spans="1:2" x14ac:dyDescent="0.25">
      <c r="A25" s="1" t="s">
        <v>7</v>
      </c>
      <c r="B25" s="2">
        <v>55.62978571428571</v>
      </c>
    </row>
    <row r="26" spans="1:2" x14ac:dyDescent="0.25">
      <c r="A26" s="1" t="s">
        <v>8</v>
      </c>
      <c r="B26" s="2">
        <v>41.780869565217394</v>
      </c>
    </row>
    <row r="27" spans="1:2" x14ac:dyDescent="0.25">
      <c r="A27" s="1" t="s">
        <v>8</v>
      </c>
      <c r="B27" s="2">
        <v>40.695652173913047</v>
      </c>
    </row>
    <row r="28" spans="1:2" x14ac:dyDescent="0.25">
      <c r="A28" s="1" t="s">
        <v>8</v>
      </c>
      <c r="B28" s="2">
        <v>41.34</v>
      </c>
    </row>
    <row r="29" spans="1:2" x14ac:dyDescent="0.25">
      <c r="A29" s="1" t="s">
        <v>9</v>
      </c>
      <c r="B29" s="2">
        <v>59.844827586206897</v>
      </c>
    </row>
    <row r="30" spans="1:2" x14ac:dyDescent="0.25">
      <c r="A30" s="1" t="s">
        <v>9</v>
      </c>
      <c r="B30" s="2">
        <v>57.540983606557383</v>
      </c>
    </row>
    <row r="31" spans="1:2" x14ac:dyDescent="0.25">
      <c r="A31" s="1" t="s">
        <v>9</v>
      </c>
      <c r="B31" s="2">
        <v>60.813559322033896</v>
      </c>
    </row>
    <row r="32" spans="1:2" x14ac:dyDescent="0.25">
      <c r="A32" s="1" t="s">
        <v>10</v>
      </c>
      <c r="B32" s="2">
        <v>50.731707317073166</v>
      </c>
    </row>
    <row r="33" spans="1:2" x14ac:dyDescent="0.25">
      <c r="A33" s="1" t="s">
        <v>10</v>
      </c>
      <c r="B33" s="2">
        <v>45.519402985074628</v>
      </c>
    </row>
    <row r="34" spans="1:2" x14ac:dyDescent="0.25">
      <c r="A34" s="1" t="s">
        <v>10</v>
      </c>
      <c r="B34" s="2">
        <v>48.67199999999999</v>
      </c>
    </row>
    <row r="35" spans="1:2" x14ac:dyDescent="0.25">
      <c r="A35" s="1" t="s">
        <v>11</v>
      </c>
      <c r="B35" s="2">
        <v>66.396694214876035</v>
      </c>
    </row>
    <row r="36" spans="1:2" x14ac:dyDescent="0.25">
      <c r="A36" s="1" t="s">
        <v>11</v>
      </c>
      <c r="B36" s="2">
        <v>60.9375</v>
      </c>
    </row>
    <row r="37" spans="1:2" x14ac:dyDescent="0.25">
      <c r="A37" s="1" t="s">
        <v>11</v>
      </c>
      <c r="B37" s="2">
        <v>61.23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B2" sqref="B2:B37"/>
    </sheetView>
  </sheetViews>
  <sheetFormatPr baseColWidth="10" defaultRowHeight="15" x14ac:dyDescent="0.25"/>
  <cols>
    <col min="1" max="1" width="11.42578125" style="2"/>
  </cols>
  <sheetData>
    <row r="1" spans="1:2" x14ac:dyDescent="0.25">
      <c r="B1" t="s">
        <v>13</v>
      </c>
    </row>
    <row r="2" spans="1:2" x14ac:dyDescent="0.25">
      <c r="A2" s="2" t="s">
        <v>0</v>
      </c>
      <c r="B2" s="3">
        <v>5.42</v>
      </c>
    </row>
    <row r="3" spans="1:2" x14ac:dyDescent="0.25">
      <c r="A3" s="2" t="s">
        <v>0</v>
      </c>
      <c r="B3" s="3">
        <v>5.37</v>
      </c>
    </row>
    <row r="4" spans="1:2" x14ac:dyDescent="0.25">
      <c r="A4" s="2" t="s">
        <v>0</v>
      </c>
      <c r="B4" s="3">
        <v>5.5</v>
      </c>
    </row>
    <row r="5" spans="1:2" x14ac:dyDescent="0.25">
      <c r="A5" s="2" t="s">
        <v>1</v>
      </c>
      <c r="B5" s="3">
        <v>5.72</v>
      </c>
    </row>
    <row r="6" spans="1:2" x14ac:dyDescent="0.25">
      <c r="A6" s="2" t="s">
        <v>1</v>
      </c>
      <c r="B6" s="3">
        <v>5.9</v>
      </c>
    </row>
    <row r="7" spans="1:2" x14ac:dyDescent="0.25">
      <c r="A7" s="2" t="s">
        <v>1</v>
      </c>
      <c r="B7" s="3">
        <v>5.88</v>
      </c>
    </row>
    <row r="8" spans="1:2" x14ac:dyDescent="0.25">
      <c r="A8" s="2" t="s">
        <v>2</v>
      </c>
      <c r="B8" s="3">
        <v>7.53</v>
      </c>
    </row>
    <row r="9" spans="1:2" x14ac:dyDescent="0.25">
      <c r="A9" s="2" t="s">
        <v>2</v>
      </c>
      <c r="B9" s="3">
        <v>7.61</v>
      </c>
    </row>
    <row r="10" spans="1:2" x14ac:dyDescent="0.25">
      <c r="A10" s="2" t="s">
        <v>2</v>
      </c>
      <c r="B10" s="3">
        <v>7.6</v>
      </c>
    </row>
    <row r="11" spans="1:2" x14ac:dyDescent="0.25">
      <c r="A11" s="2" t="s">
        <v>3</v>
      </c>
      <c r="B11" s="3">
        <v>6.81</v>
      </c>
    </row>
    <row r="12" spans="1:2" x14ac:dyDescent="0.25">
      <c r="A12" s="2" t="s">
        <v>3</v>
      </c>
      <c r="B12" s="3">
        <v>6.7</v>
      </c>
    </row>
    <row r="13" spans="1:2" x14ac:dyDescent="0.25">
      <c r="A13" s="2" t="s">
        <v>3</v>
      </c>
      <c r="B13" s="3">
        <v>6.77</v>
      </c>
    </row>
    <row r="14" spans="1:2" x14ac:dyDescent="0.25">
      <c r="A14" s="2" t="s">
        <v>4</v>
      </c>
      <c r="B14" s="3">
        <v>6.55</v>
      </c>
    </row>
    <row r="15" spans="1:2" x14ac:dyDescent="0.25">
      <c r="A15" s="2" t="s">
        <v>4</v>
      </c>
      <c r="B15" s="3">
        <v>6.53</v>
      </c>
    </row>
    <row r="16" spans="1:2" x14ac:dyDescent="0.25">
      <c r="A16" s="2" t="s">
        <v>4</v>
      </c>
      <c r="B16" s="3">
        <v>6.6</v>
      </c>
    </row>
    <row r="17" spans="1:2" x14ac:dyDescent="0.25">
      <c r="A17" s="2" t="s">
        <v>5</v>
      </c>
      <c r="B17" s="3">
        <v>6.7</v>
      </c>
    </row>
    <row r="18" spans="1:2" x14ac:dyDescent="0.25">
      <c r="A18" s="2" t="s">
        <v>5</v>
      </c>
      <c r="B18" s="3">
        <v>6.65</v>
      </c>
    </row>
    <row r="19" spans="1:2" x14ac:dyDescent="0.25">
      <c r="A19" s="2" t="s">
        <v>5</v>
      </c>
      <c r="B19" s="3">
        <v>6.71</v>
      </c>
    </row>
    <row r="20" spans="1:2" x14ac:dyDescent="0.25">
      <c r="A20" s="2" t="s">
        <v>6</v>
      </c>
      <c r="B20" s="3">
        <v>6.99</v>
      </c>
    </row>
    <row r="21" spans="1:2" x14ac:dyDescent="0.25">
      <c r="A21" s="2" t="s">
        <v>6</v>
      </c>
      <c r="B21" s="3">
        <v>7.03</v>
      </c>
    </row>
    <row r="22" spans="1:2" x14ac:dyDescent="0.25">
      <c r="A22" s="2" t="s">
        <v>6</v>
      </c>
      <c r="B22" s="3">
        <v>7.05</v>
      </c>
    </row>
    <row r="23" spans="1:2" x14ac:dyDescent="0.25">
      <c r="A23" s="2" t="s">
        <v>7</v>
      </c>
      <c r="B23" s="3">
        <v>6.8</v>
      </c>
    </row>
    <row r="24" spans="1:2" x14ac:dyDescent="0.25">
      <c r="A24" s="2" t="s">
        <v>7</v>
      </c>
      <c r="B24" s="3">
        <v>6.76</v>
      </c>
    </row>
    <row r="25" spans="1:2" x14ac:dyDescent="0.25">
      <c r="A25" s="2" t="s">
        <v>7</v>
      </c>
      <c r="B25" s="3">
        <v>6.82</v>
      </c>
    </row>
    <row r="26" spans="1:2" x14ac:dyDescent="0.25">
      <c r="A26" s="2" t="s">
        <v>8</v>
      </c>
      <c r="B26" s="3">
        <v>6.29</v>
      </c>
    </row>
    <row r="27" spans="1:2" x14ac:dyDescent="0.25">
      <c r="A27" s="2" t="s">
        <v>8</v>
      </c>
      <c r="B27" s="3">
        <v>6.32</v>
      </c>
    </row>
    <row r="28" spans="1:2" x14ac:dyDescent="0.25">
      <c r="A28" s="2" t="s">
        <v>8</v>
      </c>
      <c r="B28" s="3">
        <v>6.34</v>
      </c>
    </row>
    <row r="29" spans="1:2" x14ac:dyDescent="0.25">
      <c r="A29" s="2" t="s">
        <v>9</v>
      </c>
      <c r="B29" s="3">
        <v>6.4</v>
      </c>
    </row>
    <row r="30" spans="1:2" x14ac:dyDescent="0.25">
      <c r="A30" s="2" t="s">
        <v>9</v>
      </c>
      <c r="B30" s="3">
        <v>6.39</v>
      </c>
    </row>
    <row r="31" spans="1:2" x14ac:dyDescent="0.25">
      <c r="A31" s="2" t="s">
        <v>9</v>
      </c>
      <c r="B31" s="3">
        <v>6.45</v>
      </c>
    </row>
    <row r="32" spans="1:2" x14ac:dyDescent="0.25">
      <c r="A32" s="2" t="s">
        <v>10</v>
      </c>
      <c r="B32" s="3">
        <v>6.71</v>
      </c>
    </row>
    <row r="33" spans="1:2" x14ac:dyDescent="0.25">
      <c r="A33" s="2" t="s">
        <v>10</v>
      </c>
      <c r="B33" s="3">
        <v>6.7</v>
      </c>
    </row>
    <row r="34" spans="1:2" x14ac:dyDescent="0.25">
      <c r="A34" s="2" t="s">
        <v>10</v>
      </c>
      <c r="B34" s="3">
        <v>6.75</v>
      </c>
    </row>
    <row r="35" spans="1:2" x14ac:dyDescent="0.25">
      <c r="A35" s="2" t="s">
        <v>11</v>
      </c>
      <c r="B35" s="3">
        <v>6.79</v>
      </c>
    </row>
    <row r="36" spans="1:2" x14ac:dyDescent="0.25">
      <c r="A36" s="2" t="s">
        <v>11</v>
      </c>
      <c r="B36" s="3">
        <v>6.75</v>
      </c>
    </row>
    <row r="37" spans="1:2" x14ac:dyDescent="0.25">
      <c r="A37" s="2" t="s">
        <v>11</v>
      </c>
      <c r="B37" s="3">
        <v>6.75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7"/>
  <sheetViews>
    <sheetView workbookViewId="0">
      <selection activeCell="A2" sqref="A2:A37"/>
    </sheetView>
  </sheetViews>
  <sheetFormatPr baseColWidth="10" defaultRowHeight="15" x14ac:dyDescent="0.25"/>
  <sheetData>
    <row r="1" spans="1:2" x14ac:dyDescent="0.25">
      <c r="B1" s="5" t="s">
        <v>18</v>
      </c>
    </row>
    <row r="2" spans="1:2" x14ac:dyDescent="0.25">
      <c r="A2" s="4" t="s">
        <v>0</v>
      </c>
      <c r="B2" s="5">
        <v>-0.94259523809523782</v>
      </c>
    </row>
    <row r="3" spans="1:2" x14ac:dyDescent="0.25">
      <c r="A3" s="4" t="s">
        <v>0</v>
      </c>
      <c r="B3" s="5">
        <v>-0.62344881889763781</v>
      </c>
    </row>
    <row r="4" spans="1:2" x14ac:dyDescent="0.25">
      <c r="A4" s="4" t="s">
        <v>0</v>
      </c>
      <c r="B4" s="5">
        <v>-3.1419841269841267</v>
      </c>
    </row>
    <row r="5" spans="1:2" x14ac:dyDescent="0.25">
      <c r="A5" s="4" t="s">
        <v>1</v>
      </c>
      <c r="B5" s="5">
        <v>2.253032520325204</v>
      </c>
    </row>
    <row r="6" spans="1:2" x14ac:dyDescent="0.25">
      <c r="A6" s="4" t="s">
        <v>1</v>
      </c>
      <c r="B6" s="5">
        <v>-0.3326806722689073</v>
      </c>
    </row>
    <row r="7" spans="1:2" x14ac:dyDescent="0.25">
      <c r="A7" s="4" t="s">
        <v>1</v>
      </c>
      <c r="B7" s="5">
        <v>-0.98972499999999974</v>
      </c>
    </row>
    <row r="8" spans="1:2" x14ac:dyDescent="0.25">
      <c r="A8" s="4" t="s">
        <v>2</v>
      </c>
      <c r="B8" s="5">
        <v>-0.94259523809523782</v>
      </c>
    </row>
    <row r="9" spans="1:2" x14ac:dyDescent="0.25">
      <c r="A9" s="4" t="s">
        <v>2</v>
      </c>
      <c r="B9" s="5">
        <v>-1.2668480000000002</v>
      </c>
    </row>
    <row r="10" spans="1:2" x14ac:dyDescent="0.25">
      <c r="A10" s="4" t="s">
        <v>2</v>
      </c>
      <c r="B10" s="5">
        <v>-0.67100000000000004</v>
      </c>
    </row>
    <row r="11" spans="1:2" x14ac:dyDescent="0.25">
      <c r="A11" s="4" t="s">
        <v>3</v>
      </c>
      <c r="B11" s="5">
        <v>-0.64372357723577245</v>
      </c>
    </row>
    <row r="12" spans="1:2" x14ac:dyDescent="0.25">
      <c r="A12" s="4" t="s">
        <v>3</v>
      </c>
      <c r="B12" s="5">
        <v>-1.3420000000000001</v>
      </c>
    </row>
    <row r="13" spans="1:2" x14ac:dyDescent="0.25">
      <c r="A13" s="4" t="s">
        <v>3</v>
      </c>
      <c r="B13" s="5">
        <v>0.63853225806451619</v>
      </c>
    </row>
    <row r="14" spans="1:2" x14ac:dyDescent="0.25">
      <c r="A14" s="4" t="s">
        <v>4</v>
      </c>
      <c r="B14" s="5">
        <v>86.090604651162792</v>
      </c>
    </row>
    <row r="15" spans="1:2" x14ac:dyDescent="0.25">
      <c r="A15" s="4" t="s">
        <v>4</v>
      </c>
      <c r="B15" s="5">
        <v>72.431013422818779</v>
      </c>
    </row>
    <row r="16" spans="1:2" x14ac:dyDescent="0.25">
      <c r="A16" s="4" t="s">
        <v>4</v>
      </c>
      <c r="B16" s="5">
        <v>96.896818965517241</v>
      </c>
    </row>
    <row r="17" spans="1:2" x14ac:dyDescent="0.25">
      <c r="A17" s="4" t="s">
        <v>5</v>
      </c>
      <c r="B17" s="5">
        <v>136.95522499999998</v>
      </c>
    </row>
    <row r="18" spans="1:2" x14ac:dyDescent="0.25">
      <c r="A18" s="4" t="s">
        <v>5</v>
      </c>
      <c r="B18" s="5">
        <v>112.29174999999998</v>
      </c>
    </row>
    <row r="19" spans="1:2" x14ac:dyDescent="0.25">
      <c r="A19" s="4" t="s">
        <v>5</v>
      </c>
      <c r="B19" s="5">
        <v>111.77619685039367</v>
      </c>
    </row>
    <row r="20" spans="1:2" x14ac:dyDescent="0.25">
      <c r="A20" s="4" t="s">
        <v>6</v>
      </c>
      <c r="B20" s="5">
        <v>105.40289795918368</v>
      </c>
    </row>
    <row r="21" spans="1:2" x14ac:dyDescent="0.25">
      <c r="A21" s="4" t="s">
        <v>6</v>
      </c>
      <c r="B21" s="5">
        <v>102.27012162162163</v>
      </c>
    </row>
    <row r="22" spans="1:2" x14ac:dyDescent="0.25">
      <c r="A22" s="4" t="s">
        <v>6</v>
      </c>
      <c r="B22" s="5">
        <v>104.99329054054054</v>
      </c>
    </row>
    <row r="23" spans="1:2" x14ac:dyDescent="0.25">
      <c r="A23" s="4" t="s">
        <v>7</v>
      </c>
      <c r="B23" s="5">
        <v>74.843769230769226</v>
      </c>
    </row>
    <row r="24" spans="1:2" x14ac:dyDescent="0.25">
      <c r="A24" s="4" t="s">
        <v>7</v>
      </c>
      <c r="B24" s="5">
        <v>94.259307692307686</v>
      </c>
    </row>
    <row r="25" spans="1:2" x14ac:dyDescent="0.25">
      <c r="A25" s="4" t="s">
        <v>7</v>
      </c>
      <c r="B25" s="5">
        <v>81.106846153846163</v>
      </c>
    </row>
    <row r="26" spans="1:2" x14ac:dyDescent="0.25">
      <c r="A26" s="4" t="s">
        <v>8</v>
      </c>
      <c r="B26" s="5">
        <v>116.82000000000001</v>
      </c>
    </row>
    <row r="27" spans="1:2" x14ac:dyDescent="0.25">
      <c r="A27" s="4" t="s">
        <v>8</v>
      </c>
      <c r="B27" s="5">
        <v>121.44</v>
      </c>
    </row>
    <row r="28" spans="1:2" x14ac:dyDescent="0.25">
      <c r="A28" s="4" t="s">
        <v>8</v>
      </c>
      <c r="B28" s="5">
        <v>127.99408695652176</v>
      </c>
    </row>
    <row r="29" spans="1:2" x14ac:dyDescent="0.25">
      <c r="A29" s="4" t="s">
        <v>9</v>
      </c>
      <c r="B29" s="5">
        <v>117.81</v>
      </c>
    </row>
    <row r="30" spans="1:2" x14ac:dyDescent="0.25">
      <c r="A30" s="4" t="s">
        <v>9</v>
      </c>
      <c r="B30" s="5">
        <v>143.90869565217392</v>
      </c>
    </row>
    <row r="31" spans="1:2" x14ac:dyDescent="0.25">
      <c r="A31" s="4" t="s">
        <v>9</v>
      </c>
      <c r="B31" s="5">
        <v>127.85300000000001</v>
      </c>
    </row>
    <row r="32" spans="1:2" x14ac:dyDescent="0.25">
      <c r="A32" s="4" t="s">
        <v>10</v>
      </c>
      <c r="B32" s="5">
        <v>122.15854838709677</v>
      </c>
    </row>
    <row r="33" spans="1:2" x14ac:dyDescent="0.25">
      <c r="A33" s="4" t="s">
        <v>10</v>
      </c>
      <c r="B33" s="5">
        <v>134.19818181818184</v>
      </c>
    </row>
    <row r="34" spans="1:2" x14ac:dyDescent="0.25">
      <c r="A34" s="4" t="s">
        <v>10</v>
      </c>
      <c r="B34" s="5">
        <v>116.24735294117646</v>
      </c>
    </row>
    <row r="35" spans="1:2" x14ac:dyDescent="0.25">
      <c r="A35" s="4" t="s">
        <v>11</v>
      </c>
      <c r="B35" s="5">
        <v>95.85230769230769</v>
      </c>
    </row>
    <row r="36" spans="1:2" x14ac:dyDescent="0.25">
      <c r="A36" s="4" t="s">
        <v>11</v>
      </c>
      <c r="B36" s="5">
        <v>115.52199999999999</v>
      </c>
    </row>
    <row r="37" spans="1:2" x14ac:dyDescent="0.25">
      <c r="A37" s="4" t="s">
        <v>11</v>
      </c>
      <c r="B37" s="5">
        <v>107.00834645669291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9"/>
  <sheetViews>
    <sheetView workbookViewId="0">
      <selection sqref="A1:A1048576"/>
    </sheetView>
  </sheetViews>
  <sheetFormatPr baseColWidth="10" defaultRowHeight="15" x14ac:dyDescent="0.25"/>
  <sheetData>
    <row r="1" spans="1:2" x14ac:dyDescent="0.25">
      <c r="B1" t="s">
        <v>17</v>
      </c>
    </row>
    <row r="2" spans="1:2" x14ac:dyDescent="0.25">
      <c r="A2" s="8" t="s">
        <v>14</v>
      </c>
      <c r="B2" s="6">
        <v>4.4446452761244426E-2</v>
      </c>
    </row>
    <row r="3" spans="1:2" x14ac:dyDescent="0.25">
      <c r="A3" s="8" t="s">
        <v>14</v>
      </c>
      <c r="B3" s="6">
        <v>4.6668775399306639E-2</v>
      </c>
    </row>
    <row r="4" spans="1:2" x14ac:dyDescent="0.25">
      <c r="A4" s="8" t="s">
        <v>14</v>
      </c>
      <c r="B4" s="6">
        <v>7.2627816528118602E-2</v>
      </c>
    </row>
    <row r="5" spans="1:2" x14ac:dyDescent="0.25">
      <c r="A5" s="8" t="s">
        <v>14</v>
      </c>
      <c r="B5" s="6">
        <v>5.9968493784632981E-2</v>
      </c>
    </row>
    <row r="6" spans="1:2" x14ac:dyDescent="0.25">
      <c r="A6" s="8" t="s">
        <v>1</v>
      </c>
      <c r="B6" s="7">
        <v>8.3233015490177781E-2</v>
      </c>
    </row>
    <row r="7" spans="1:2" x14ac:dyDescent="0.25">
      <c r="A7" s="8" t="s">
        <v>1</v>
      </c>
      <c r="B7" s="7">
        <v>0.12240142666540198</v>
      </c>
    </row>
    <row r="8" spans="1:2" x14ac:dyDescent="0.25">
      <c r="A8" s="8" t="s">
        <v>1</v>
      </c>
      <c r="B8" s="7">
        <v>8.8925159985548327E-2</v>
      </c>
    </row>
    <row r="9" spans="1:2" x14ac:dyDescent="0.25">
      <c r="A9" s="8" t="s">
        <v>1</v>
      </c>
      <c r="B9" s="7">
        <v>0.14348118570779483</v>
      </c>
    </row>
    <row r="10" spans="1:2" x14ac:dyDescent="0.25">
      <c r="A10" s="8" t="s">
        <v>2</v>
      </c>
      <c r="B10" s="7">
        <v>0.20688565918697768</v>
      </c>
    </row>
    <row r="11" spans="1:2" x14ac:dyDescent="0.25">
      <c r="A11" s="8" t="s">
        <v>2</v>
      </c>
      <c r="B11" s="7">
        <v>0.22093697994218109</v>
      </c>
    </row>
    <row r="12" spans="1:2" x14ac:dyDescent="0.25">
      <c r="A12" s="8" t="s">
        <v>2</v>
      </c>
      <c r="B12" s="7">
        <v>0.23560111407997966</v>
      </c>
    </row>
    <row r="13" spans="1:2" x14ac:dyDescent="0.25">
      <c r="A13" s="8" t="s">
        <v>2</v>
      </c>
      <c r="B13" s="7">
        <v>0.3239266313428395</v>
      </c>
    </row>
    <row r="14" spans="1:2" x14ac:dyDescent="0.25">
      <c r="A14" s="8" t="s">
        <v>3</v>
      </c>
      <c r="B14" s="7">
        <v>0.12329502717079399</v>
      </c>
    </row>
    <row r="15" spans="1:2" x14ac:dyDescent="0.25">
      <c r="A15" s="8" t="s">
        <v>3</v>
      </c>
      <c r="B15" s="7">
        <v>0.16106591827574426</v>
      </c>
    </row>
    <row r="16" spans="1:2" x14ac:dyDescent="0.25">
      <c r="A16" s="8" t="s">
        <v>3</v>
      </c>
      <c r="B16" s="7">
        <v>0.17197126972052335</v>
      </c>
    </row>
    <row r="17" spans="1:2" x14ac:dyDescent="0.25">
      <c r="A17" s="8" t="s">
        <v>3</v>
      </c>
      <c r="B17" s="7">
        <v>0.19880913850212645</v>
      </c>
    </row>
    <row r="18" spans="1:2" x14ac:dyDescent="0.25">
      <c r="A18" s="8" t="s">
        <v>15</v>
      </c>
      <c r="B18" s="7">
        <v>2.0406254873297729</v>
      </c>
    </row>
    <row r="19" spans="1:2" x14ac:dyDescent="0.25">
      <c r="A19" s="8" t="s">
        <v>15</v>
      </c>
      <c r="B19" s="7">
        <v>0.84006028032902647</v>
      </c>
    </row>
    <row r="20" spans="1:2" x14ac:dyDescent="0.25">
      <c r="A20" s="8" t="s">
        <v>15</v>
      </c>
      <c r="B20" s="7">
        <v>1.6376755017515261</v>
      </c>
    </row>
    <row r="21" spans="1:2" x14ac:dyDescent="0.25">
      <c r="A21" s="8" t="s">
        <v>15</v>
      </c>
      <c r="B21" s="7">
        <v>1.3247480436484038</v>
      </c>
    </row>
    <row r="22" spans="1:2" x14ac:dyDescent="0.25">
      <c r="A22" s="8" t="s">
        <v>5</v>
      </c>
      <c r="B22" s="7">
        <v>1.9668429998890502</v>
      </c>
    </row>
    <row r="23" spans="1:2" x14ac:dyDescent="0.25">
      <c r="A23" s="8" t="s">
        <v>5</v>
      </c>
      <c r="B23" s="7">
        <v>1.9195114745370816</v>
      </c>
    </row>
    <row r="24" spans="1:2" x14ac:dyDescent="0.25">
      <c r="A24" s="8" t="s">
        <v>5</v>
      </c>
      <c r="B24" s="7">
        <v>1.5067839898605335</v>
      </c>
    </row>
    <row r="25" spans="1:2" x14ac:dyDescent="0.25">
      <c r="A25" s="8" t="s">
        <v>5</v>
      </c>
      <c r="B25" s="7">
        <v>1.7596538759719407</v>
      </c>
    </row>
    <row r="26" spans="1:2" x14ac:dyDescent="0.25">
      <c r="A26" s="8" t="s">
        <v>6</v>
      </c>
      <c r="B26" s="6">
        <v>2.9601954054201176</v>
      </c>
    </row>
    <row r="27" spans="1:2" x14ac:dyDescent="0.25">
      <c r="A27" s="8" t="s">
        <v>6</v>
      </c>
      <c r="B27" s="6">
        <v>0.9252733146868658</v>
      </c>
    </row>
    <row r="28" spans="1:2" x14ac:dyDescent="0.25">
      <c r="A28" s="8" t="s">
        <v>6</v>
      </c>
      <c r="B28" s="6">
        <v>0.98502424262975952</v>
      </c>
    </row>
    <row r="29" spans="1:2" x14ac:dyDescent="0.25">
      <c r="A29" s="8" t="s">
        <v>6</v>
      </c>
      <c r="B29" s="6">
        <v>1.698531197288373</v>
      </c>
    </row>
    <row r="30" spans="1:2" x14ac:dyDescent="0.25">
      <c r="A30" s="8" t="s">
        <v>7</v>
      </c>
      <c r="B30" s="7">
        <v>0.96342204451875191</v>
      </c>
    </row>
    <row r="31" spans="1:2" x14ac:dyDescent="0.25">
      <c r="A31" s="8" t="s">
        <v>7</v>
      </c>
      <c r="B31" s="7">
        <v>0.53360894249962831</v>
      </c>
    </row>
    <row r="32" spans="1:2" x14ac:dyDescent="0.25">
      <c r="A32" s="8" t="s">
        <v>7</v>
      </c>
      <c r="B32" s="7">
        <v>0.85033724707009217</v>
      </c>
    </row>
    <row r="33" spans="1:2" x14ac:dyDescent="0.25">
      <c r="A33" s="8" t="s">
        <v>7</v>
      </c>
      <c r="B33" s="7">
        <v>0.40708535802205653</v>
      </c>
    </row>
    <row r="34" spans="1:2" x14ac:dyDescent="0.25">
      <c r="A34" s="8" t="s">
        <v>16</v>
      </c>
      <c r="B34" s="7">
        <v>0.43725102947660438</v>
      </c>
    </row>
    <row r="35" spans="1:2" x14ac:dyDescent="0.25">
      <c r="A35" s="8" t="s">
        <v>16</v>
      </c>
      <c r="B35" s="7">
        <v>0.44854469271905401</v>
      </c>
    </row>
    <row r="36" spans="1:2" x14ac:dyDescent="0.25">
      <c r="A36" s="8" t="s">
        <v>16</v>
      </c>
      <c r="B36" s="7">
        <v>0.35911130864194457</v>
      </c>
    </row>
    <row r="37" spans="1:2" x14ac:dyDescent="0.25">
      <c r="A37" s="8" t="s">
        <v>16</v>
      </c>
      <c r="B37" s="7">
        <v>0.82938369876191731</v>
      </c>
    </row>
    <row r="38" spans="1:2" x14ac:dyDescent="0.25">
      <c r="A38" s="8" t="s">
        <v>9</v>
      </c>
      <c r="B38" s="7">
        <v>0.43249034555575316</v>
      </c>
    </row>
    <row r="39" spans="1:2" x14ac:dyDescent="0.25">
      <c r="A39" s="8" t="s">
        <v>9</v>
      </c>
      <c r="B39" s="7">
        <v>0.42030432393232137</v>
      </c>
    </row>
    <row r="40" spans="1:2" x14ac:dyDescent="0.25">
      <c r="A40" s="8" t="s">
        <v>9</v>
      </c>
      <c r="B40" s="7">
        <v>0.78942376975832118</v>
      </c>
    </row>
    <row r="41" spans="1:2" x14ac:dyDescent="0.25">
      <c r="A41" s="8" t="s">
        <v>9</v>
      </c>
      <c r="B41" s="7">
        <v>0.39816318739116752</v>
      </c>
    </row>
    <row r="42" spans="1:2" x14ac:dyDescent="0.25">
      <c r="A42" s="8" t="s">
        <v>10</v>
      </c>
      <c r="B42" s="7">
        <v>0.42268330487980443</v>
      </c>
    </row>
    <row r="43" spans="1:2" x14ac:dyDescent="0.25">
      <c r="A43" s="8" t="s">
        <v>10</v>
      </c>
      <c r="B43" s="7">
        <v>1.0673683419134115</v>
      </c>
    </row>
    <row r="44" spans="1:2" x14ac:dyDescent="0.25">
      <c r="A44" s="8" t="s">
        <v>10</v>
      </c>
      <c r="B44" s="7">
        <v>1.1688119441275486</v>
      </c>
    </row>
    <row r="45" spans="1:2" x14ac:dyDescent="0.25">
      <c r="A45" s="8" t="s">
        <v>10</v>
      </c>
      <c r="B45" s="7">
        <v>1.3388379236979493</v>
      </c>
    </row>
    <row r="46" spans="1:2" x14ac:dyDescent="0.25">
      <c r="A46" s="8" t="s">
        <v>11</v>
      </c>
      <c r="B46" s="7">
        <v>0.46704209112855349</v>
      </c>
    </row>
    <row r="47" spans="1:2" x14ac:dyDescent="0.25">
      <c r="A47" s="8" t="s">
        <v>11</v>
      </c>
      <c r="B47" s="7">
        <v>0.44055290059728031</v>
      </c>
    </row>
    <row r="48" spans="1:2" x14ac:dyDescent="0.25">
      <c r="A48" s="8" t="s">
        <v>11</v>
      </c>
      <c r="B48" s="7">
        <v>0.42133449145960994</v>
      </c>
    </row>
    <row r="49" spans="1:2" x14ac:dyDescent="0.25">
      <c r="A49" s="8" t="s">
        <v>11</v>
      </c>
      <c r="B49" s="7">
        <v>0.39223003637960074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1"/>
  <sheetViews>
    <sheetView tabSelected="1" topLeftCell="P1" workbookViewId="0">
      <selection activeCell="S2" sqref="S2"/>
    </sheetView>
  </sheetViews>
  <sheetFormatPr baseColWidth="10" defaultRowHeight="15" x14ac:dyDescent="0.25"/>
  <cols>
    <col min="2" max="4" width="11.42578125" style="13"/>
    <col min="7" max="7" width="11.42578125" style="13"/>
    <col min="14" max="14" width="11.42578125" hidden="1" customWidth="1"/>
  </cols>
  <sheetData>
    <row r="1" spans="1:20" x14ac:dyDescent="0.25">
      <c r="A1" s="12" t="s">
        <v>19</v>
      </c>
      <c r="B1" s="13" t="s">
        <v>47</v>
      </c>
      <c r="C1" s="12" t="s">
        <v>48</v>
      </c>
      <c r="D1" s="14" t="s">
        <v>45</v>
      </c>
      <c r="E1" s="9" t="s">
        <v>23</v>
      </c>
      <c r="F1" s="9" t="s">
        <v>25</v>
      </c>
      <c r="G1" s="9" t="s">
        <v>46</v>
      </c>
      <c r="H1" s="9" t="s">
        <v>26</v>
      </c>
      <c r="I1" s="9" t="s">
        <v>28</v>
      </c>
      <c r="J1" s="9"/>
      <c r="K1" s="9" t="s">
        <v>35</v>
      </c>
      <c r="M1" s="9" t="s">
        <v>30</v>
      </c>
      <c r="N1" s="9" t="s">
        <v>29</v>
      </c>
      <c r="O1" s="9" t="s">
        <v>36</v>
      </c>
      <c r="S1" t="s">
        <v>58</v>
      </c>
      <c r="T1" t="s">
        <v>59</v>
      </c>
    </row>
    <row r="2" spans="1:20" x14ac:dyDescent="0.25">
      <c r="A2" s="10" t="s">
        <v>0</v>
      </c>
      <c r="B2" s="13">
        <v>0.69672131147540983</v>
      </c>
      <c r="C2" s="13">
        <v>7</v>
      </c>
      <c r="D2" s="13">
        <v>224</v>
      </c>
      <c r="E2" s="9">
        <v>215.33333333333334</v>
      </c>
      <c r="F2" s="9">
        <v>97.121568627450884</v>
      </c>
      <c r="G2" s="13">
        <v>5.9999999999999995E-4</v>
      </c>
      <c r="H2" s="9">
        <v>-0.34579557512141612</v>
      </c>
      <c r="I2" s="9">
        <v>2.8760531744949405</v>
      </c>
      <c r="K2" s="13" t="s">
        <v>0</v>
      </c>
      <c r="L2" s="13" t="s">
        <v>31</v>
      </c>
      <c r="M2">
        <v>2.78</v>
      </c>
      <c r="N2">
        <v>0.12</v>
      </c>
      <c r="O2">
        <f>SQRT(N2)</f>
        <v>0.34641016151377546</v>
      </c>
      <c r="R2" t="s">
        <v>0</v>
      </c>
      <c r="S2" s="9">
        <f>AVERAGE(H2,H40,H78,H116)</f>
        <v>-5.090556812027798E-2</v>
      </c>
      <c r="T2" s="9">
        <f>AVERAGE(I2,I40,I78,I116)</f>
        <v>3.1709431814960785</v>
      </c>
    </row>
    <row r="3" spans="1:20" x14ac:dyDescent="0.25">
      <c r="A3" s="10" t="s">
        <v>0</v>
      </c>
      <c r="B3" s="13">
        <v>0.72131147540983609</v>
      </c>
      <c r="C3" s="13">
        <v>7</v>
      </c>
      <c r="D3" s="13">
        <v>224</v>
      </c>
      <c r="E3" s="9">
        <v>187.96666666666667</v>
      </c>
      <c r="F3" s="9">
        <v>359.39166666666665</v>
      </c>
      <c r="G3" s="13">
        <v>5.9999999999999995E-4</v>
      </c>
      <c r="H3" s="9">
        <v>0.28148716289135089</v>
      </c>
      <c r="I3" s="9">
        <v>3.503335912507707</v>
      </c>
      <c r="K3" s="13"/>
      <c r="L3" s="13" t="s">
        <v>32</v>
      </c>
      <c r="M3">
        <v>1.06</v>
      </c>
      <c r="N3">
        <v>0.48</v>
      </c>
      <c r="O3" s="13">
        <f t="shared" ref="O3:O13" si="0">SQRT(N3)</f>
        <v>0.69282032302755092</v>
      </c>
      <c r="P3" t="s">
        <v>38</v>
      </c>
      <c r="S3" s="9">
        <f t="shared" ref="S3:S37" si="1">AVERAGE(H3,H41,H79,H117)</f>
        <v>-5.4779130376051283E-3</v>
      </c>
      <c r="T3" s="9">
        <f t="shared" ref="T3:T37" si="2">AVERAGE(I3,I41,I79,I117)</f>
        <v>3.2163708365787516</v>
      </c>
    </row>
    <row r="4" spans="1:20" x14ac:dyDescent="0.25">
      <c r="A4" s="10" t="s">
        <v>0</v>
      </c>
      <c r="B4" s="13">
        <v>0.71311475409836067</v>
      </c>
      <c r="C4" s="13">
        <v>7</v>
      </c>
      <c r="D4" s="13">
        <v>224</v>
      </c>
      <c r="E4" s="9">
        <v>223.33333333333334</v>
      </c>
      <c r="F4" s="9">
        <v>16.360153256704887</v>
      </c>
      <c r="G4" s="13">
        <v>5.9999999999999995E-4</v>
      </c>
      <c r="H4" s="9">
        <v>-1.1351661802944237</v>
      </c>
      <c r="I4" s="9">
        <v>2.0866825693219329</v>
      </c>
      <c r="K4" s="13"/>
      <c r="L4" s="13" t="s">
        <v>33</v>
      </c>
      <c r="M4">
        <v>0.76</v>
      </c>
      <c r="N4">
        <v>0.7</v>
      </c>
      <c r="O4" s="13">
        <f>SQRT(N4)</f>
        <v>0.83666002653407556</v>
      </c>
      <c r="S4" s="9">
        <f t="shared" si="1"/>
        <v>-0.30079766361784771</v>
      </c>
      <c r="T4" s="9">
        <f t="shared" si="2"/>
        <v>2.9210510859985086</v>
      </c>
    </row>
    <row r="5" spans="1:20" x14ac:dyDescent="0.25">
      <c r="A5" s="10" t="s">
        <v>1</v>
      </c>
      <c r="B5" s="13">
        <v>0.68852459016393441</v>
      </c>
      <c r="C5" s="13">
        <v>7</v>
      </c>
      <c r="D5" s="13">
        <v>224</v>
      </c>
      <c r="E5" s="9">
        <v>156.98333333333332</v>
      </c>
      <c r="F5" s="9">
        <v>691.50277777777796</v>
      </c>
      <c r="G5" s="13">
        <f>0.0042+G2</f>
        <v>4.7999999999999996E-3</v>
      </c>
      <c r="H5" s="9">
        <v>0.6439403825029798</v>
      </c>
      <c r="I5" s="9">
        <v>2.9626991451273925</v>
      </c>
      <c r="K5" s="13"/>
      <c r="L5" s="13" t="s">
        <v>34</v>
      </c>
      <c r="M5">
        <v>0.41</v>
      </c>
      <c r="N5">
        <v>0.8</v>
      </c>
      <c r="O5" s="13">
        <f t="shared" si="0"/>
        <v>0.89442719099991586</v>
      </c>
      <c r="P5" t="s">
        <v>37</v>
      </c>
      <c r="R5" t="s">
        <v>50</v>
      </c>
      <c r="S5" s="9">
        <f t="shared" si="1"/>
        <v>0.80927452534758926</v>
      </c>
      <c r="T5" s="9">
        <f t="shared" si="2"/>
        <v>3.1280332879720021</v>
      </c>
    </row>
    <row r="6" spans="1:20" x14ac:dyDescent="0.25">
      <c r="A6" s="10" t="s">
        <v>1</v>
      </c>
      <c r="B6" s="13">
        <v>0.69672131147540983</v>
      </c>
      <c r="C6" s="13">
        <v>7</v>
      </c>
      <c r="D6" s="13">
        <v>224</v>
      </c>
      <c r="E6" s="9">
        <v>150</v>
      </c>
      <c r="F6" s="9">
        <v>753.52941176470586</v>
      </c>
      <c r="G6" s="13">
        <f>0.0042+G3</f>
        <v>4.7999999999999996E-3</v>
      </c>
      <c r="H6" s="9">
        <v>0.7010089493107311</v>
      </c>
      <c r="I6" s="9">
        <v>3.019767711935144</v>
      </c>
      <c r="K6" s="13" t="s">
        <v>4</v>
      </c>
      <c r="L6" s="13" t="s">
        <v>31</v>
      </c>
      <c r="M6">
        <v>0.73</v>
      </c>
      <c r="N6">
        <v>0.76</v>
      </c>
      <c r="O6" s="13">
        <f t="shared" si="0"/>
        <v>0.87177978870813466</v>
      </c>
      <c r="S6" s="9">
        <f t="shared" si="1"/>
        <v>0.83979338964951666</v>
      </c>
      <c r="T6" s="9">
        <f t="shared" si="2"/>
        <v>3.1585521522739297</v>
      </c>
    </row>
    <row r="7" spans="1:20" x14ac:dyDescent="0.25">
      <c r="A7" s="10" t="s">
        <v>1</v>
      </c>
      <c r="B7" s="13">
        <v>0.69672131147540983</v>
      </c>
      <c r="C7" s="13">
        <v>7</v>
      </c>
      <c r="D7" s="13">
        <v>224</v>
      </c>
      <c r="E7" s="9">
        <v>151.66666666666666</v>
      </c>
      <c r="F7" s="9">
        <v>736.78431372549028</v>
      </c>
      <c r="G7" s="13">
        <f>0.0042+G4</f>
        <v>4.7999999999999996E-3</v>
      </c>
      <c r="H7" s="9">
        <v>0.68645022913980625</v>
      </c>
      <c r="I7" s="9">
        <v>3.0052089917642189</v>
      </c>
      <c r="K7" s="13"/>
      <c r="L7" s="13" t="s">
        <v>32</v>
      </c>
      <c r="M7">
        <v>0.71</v>
      </c>
      <c r="N7">
        <v>0.78</v>
      </c>
      <c r="O7" s="13">
        <f t="shared" si="0"/>
        <v>0.88317608663278468</v>
      </c>
      <c r="S7" s="9">
        <f t="shared" si="1"/>
        <v>0.82403318701281103</v>
      </c>
      <c r="T7" s="9">
        <f t="shared" si="2"/>
        <v>3.1427919496372239</v>
      </c>
    </row>
    <row r="8" spans="1:20" x14ac:dyDescent="0.25">
      <c r="A8" s="10" t="s">
        <v>2</v>
      </c>
      <c r="B8" s="13">
        <v>0.69672131147540983</v>
      </c>
      <c r="C8" s="13">
        <v>7</v>
      </c>
      <c r="D8" s="13">
        <v>224</v>
      </c>
      <c r="E8" s="9">
        <v>34.133333333333333</v>
      </c>
      <c r="F8" s="9">
        <v>1917.6486274509803</v>
      </c>
      <c r="G8" s="13">
        <f>0.0037+G2</f>
        <v>4.3E-3</v>
      </c>
      <c r="H8" s="9">
        <v>1.7495903320204802</v>
      </c>
      <c r="I8" s="9">
        <v>4.1161218764408938</v>
      </c>
      <c r="K8" s="13"/>
      <c r="L8" s="13" t="s">
        <v>33</v>
      </c>
      <c r="M8">
        <v>0.99</v>
      </c>
      <c r="N8">
        <v>0.68</v>
      </c>
      <c r="O8" s="13">
        <f t="shared" si="0"/>
        <v>0.82462112512353214</v>
      </c>
      <c r="R8" t="s">
        <v>49</v>
      </c>
      <c r="S8" s="9">
        <f t="shared" si="1"/>
        <v>1.6765936208502201</v>
      </c>
      <c r="T8" s="9">
        <f t="shared" si="2"/>
        <v>4.0431251652706335</v>
      </c>
    </row>
    <row r="9" spans="1:20" x14ac:dyDescent="0.25">
      <c r="A9" s="10" t="s">
        <v>2</v>
      </c>
      <c r="B9" s="13">
        <v>0.73770491803278693</v>
      </c>
      <c r="C9" s="13">
        <v>7</v>
      </c>
      <c r="D9" s="13">
        <v>224</v>
      </c>
      <c r="E9" s="9">
        <v>34.9</v>
      </c>
      <c r="F9" s="9">
        <v>1803.8377777777778</v>
      </c>
      <c r="G9" s="13">
        <f>0.0037+G3</f>
        <v>4.3E-3</v>
      </c>
      <c r="H9" s="9">
        <v>1.7133720511559434</v>
      </c>
      <c r="I9" s="9">
        <v>4.079903595576357</v>
      </c>
      <c r="K9" s="13"/>
      <c r="L9" s="13" t="s">
        <v>34</v>
      </c>
      <c r="M9">
        <v>0.63</v>
      </c>
      <c r="N9">
        <v>0.86</v>
      </c>
      <c r="O9" s="13">
        <f t="shared" si="0"/>
        <v>0.92736184954957035</v>
      </c>
      <c r="S9" s="9">
        <f t="shared" si="1"/>
        <v>1.6596653306680733</v>
      </c>
      <c r="T9" s="9">
        <f t="shared" si="2"/>
        <v>4.0261968750884867</v>
      </c>
    </row>
    <row r="10" spans="1:20" x14ac:dyDescent="0.25">
      <c r="A10" s="10" t="s">
        <v>2</v>
      </c>
      <c r="B10" s="13">
        <v>0.70491803278688525</v>
      </c>
      <c r="C10" s="13">
        <v>7</v>
      </c>
      <c r="D10" s="13">
        <v>224</v>
      </c>
      <c r="E10" s="9">
        <v>33.333333333333336</v>
      </c>
      <c r="F10" s="9">
        <v>1903.2945736434106</v>
      </c>
      <c r="G10" s="13">
        <f>0.0037+G4</f>
        <v>4.3E-3</v>
      </c>
      <c r="H10" s="9">
        <v>1.7566272641350678</v>
      </c>
      <c r="I10" s="9">
        <v>4.1231588085554813</v>
      </c>
      <c r="K10" s="13" t="s">
        <v>8</v>
      </c>
      <c r="L10" s="13" t="s">
        <v>31</v>
      </c>
      <c r="M10">
        <v>0.71</v>
      </c>
      <c r="N10">
        <v>0.65</v>
      </c>
      <c r="O10" s="13">
        <f t="shared" si="0"/>
        <v>0.80622577482985502</v>
      </c>
      <c r="S10" s="9">
        <f t="shared" si="1"/>
        <v>1.6800395854874548</v>
      </c>
      <c r="T10" s="9">
        <f t="shared" si="2"/>
        <v>4.0465711299078677</v>
      </c>
    </row>
    <row r="11" spans="1:20" x14ac:dyDescent="0.25">
      <c r="A11" s="10" t="s">
        <v>3</v>
      </c>
      <c r="B11" s="13">
        <v>0.69672131147540983</v>
      </c>
      <c r="C11" s="13">
        <v>7</v>
      </c>
      <c r="D11" s="13">
        <v>224</v>
      </c>
      <c r="E11" s="9">
        <v>53.9</v>
      </c>
      <c r="F11" s="9">
        <v>1719.0517647058825</v>
      </c>
      <c r="G11" s="13">
        <f>0.0022+G2</f>
        <v>2.8E-3</v>
      </c>
      <c r="H11" s="9">
        <v>1.503700189329074</v>
      </c>
      <c r="I11" s="9">
        <v>4.056542157986855</v>
      </c>
      <c r="K11" s="13"/>
      <c r="L11" s="13" t="s">
        <v>32</v>
      </c>
      <c r="M11">
        <v>0.87</v>
      </c>
      <c r="N11">
        <v>0.72</v>
      </c>
      <c r="O11" s="13">
        <f t="shared" si="0"/>
        <v>0.84852813742385702</v>
      </c>
      <c r="R11" t="s">
        <v>51</v>
      </c>
      <c r="S11" s="9">
        <f t="shared" si="1"/>
        <v>1.4181704868122829</v>
      </c>
      <c r="T11" s="9">
        <f t="shared" si="2"/>
        <v>3.9710124554700634</v>
      </c>
    </row>
    <row r="12" spans="1:20" x14ac:dyDescent="0.25">
      <c r="A12" s="10" t="s">
        <v>3</v>
      </c>
      <c r="B12" s="13">
        <v>0.68032786885245899</v>
      </c>
      <c r="C12" s="13">
        <v>7</v>
      </c>
      <c r="D12" s="13">
        <v>224</v>
      </c>
      <c r="E12" s="9">
        <v>48.333333333333336</v>
      </c>
      <c r="F12" s="9">
        <v>1817.7510040160641</v>
      </c>
      <c r="G12" s="13">
        <f>0.0022+G3</f>
        <v>2.8E-3</v>
      </c>
      <c r="H12" s="9">
        <v>1.5752876456787452</v>
      </c>
      <c r="I12" s="9">
        <v>4.128129614336526</v>
      </c>
      <c r="K12" s="13"/>
      <c r="L12" s="13" t="s">
        <v>33</v>
      </c>
      <c r="M12">
        <v>0.65</v>
      </c>
      <c r="N12">
        <v>0.86</v>
      </c>
      <c r="O12" s="13">
        <f t="shared" si="0"/>
        <v>0.92736184954957035</v>
      </c>
      <c r="S12" s="9">
        <f t="shared" si="1"/>
        <v>1.4425807179004364</v>
      </c>
      <c r="T12" s="9">
        <f t="shared" si="2"/>
        <v>3.995422686558217</v>
      </c>
    </row>
    <row r="13" spans="1:20" x14ac:dyDescent="0.25">
      <c r="A13" s="10" t="s">
        <v>3</v>
      </c>
      <c r="B13" s="13">
        <v>0.68852459016393441</v>
      </c>
      <c r="C13" s="13">
        <v>7</v>
      </c>
      <c r="D13" s="13">
        <v>224</v>
      </c>
      <c r="E13" s="9">
        <v>50</v>
      </c>
      <c r="F13" s="9">
        <v>1779.1666666666667</v>
      </c>
      <c r="G13" s="13">
        <f>0.0022+G4</f>
        <v>2.8E-3</v>
      </c>
      <c r="H13" s="9">
        <v>1.551246628977399</v>
      </c>
      <c r="I13" s="9">
        <v>4.1040885976351795</v>
      </c>
      <c r="K13" s="13"/>
      <c r="L13" s="13" t="s">
        <v>34</v>
      </c>
      <c r="M13">
        <v>0.56000000000000005</v>
      </c>
      <c r="N13">
        <v>0.9</v>
      </c>
      <c r="O13" s="13">
        <f t="shared" si="0"/>
        <v>0.94868329805051377</v>
      </c>
      <c r="S13" s="9">
        <f t="shared" si="1"/>
        <v>1.4209826105960719</v>
      </c>
      <c r="T13" s="9">
        <f t="shared" si="2"/>
        <v>3.9738245792538525</v>
      </c>
    </row>
    <row r="14" spans="1:20" x14ac:dyDescent="0.25">
      <c r="A14" s="10" t="s">
        <v>4</v>
      </c>
      <c r="B14" s="13">
        <v>0.71014492753623193</v>
      </c>
      <c r="C14" s="13">
        <v>7</v>
      </c>
      <c r="D14" s="13">
        <v>224</v>
      </c>
      <c r="E14" s="9">
        <v>16.783333333333335</v>
      </c>
      <c r="F14" s="9">
        <v>2052.4214285714284</v>
      </c>
      <c r="G14" s="13">
        <f>G2+0.021</f>
        <v>2.1600000000000001E-2</v>
      </c>
      <c r="H14" s="9">
        <v>2.0873883201447625</v>
      </c>
      <c r="I14" s="9">
        <v>3.7529345689938318</v>
      </c>
      <c r="R14" t="s">
        <v>15</v>
      </c>
      <c r="S14" s="9">
        <f t="shared" si="1"/>
        <v>2.0773617160264282</v>
      </c>
      <c r="T14" s="9">
        <f t="shared" si="2"/>
        <v>3.742907964875497</v>
      </c>
    </row>
    <row r="15" spans="1:20" x14ac:dyDescent="0.25">
      <c r="A15" s="10" t="s">
        <v>4</v>
      </c>
      <c r="B15" s="13">
        <v>0.68840579710144933</v>
      </c>
      <c r="C15" s="13">
        <v>7</v>
      </c>
      <c r="D15" s="13">
        <v>224</v>
      </c>
      <c r="E15" s="9">
        <v>16.8</v>
      </c>
      <c r="F15" s="9">
        <v>2117.0652631578942</v>
      </c>
      <c r="G15" s="13">
        <f t="shared" ref="G15:G25" si="3">G3+0.021</f>
        <v>2.1600000000000001E-2</v>
      </c>
      <c r="H15" s="9">
        <v>2.1004249645752999</v>
      </c>
      <c r="I15" s="9">
        <v>3.7659712134243688</v>
      </c>
      <c r="S15" s="9">
        <f t="shared" si="1"/>
        <v>2.061414894895516</v>
      </c>
      <c r="T15" s="9">
        <f t="shared" si="2"/>
        <v>3.7269611437445844</v>
      </c>
    </row>
    <row r="16" spans="1:20" x14ac:dyDescent="0.25">
      <c r="A16" s="10" t="s">
        <v>4</v>
      </c>
      <c r="B16" s="13">
        <v>0.68840579710144933</v>
      </c>
      <c r="C16" s="13">
        <v>7</v>
      </c>
      <c r="D16" s="13">
        <v>224</v>
      </c>
      <c r="E16" s="9">
        <v>18.833333333333332</v>
      </c>
      <c r="F16" s="9">
        <v>2096.3894736842103</v>
      </c>
      <c r="G16" s="13">
        <f t="shared" si="3"/>
        <v>2.1600000000000001E-2</v>
      </c>
      <c r="H16" s="9">
        <v>2.0465447772723464</v>
      </c>
      <c r="I16" s="9">
        <v>3.7120910261214157</v>
      </c>
      <c r="S16" s="9">
        <f t="shared" si="1"/>
        <v>2.0441834752635577</v>
      </c>
      <c r="T16" s="9">
        <f t="shared" si="2"/>
        <v>3.7097297241126266</v>
      </c>
    </row>
    <row r="17" spans="1:20" x14ac:dyDescent="0.25">
      <c r="A17" s="10" t="s">
        <v>5</v>
      </c>
      <c r="B17" s="13">
        <v>0.65217391304347838</v>
      </c>
      <c r="C17" s="13">
        <v>7</v>
      </c>
      <c r="D17" s="13">
        <v>224</v>
      </c>
      <c r="E17" s="9">
        <v>15.9</v>
      </c>
      <c r="F17" s="9">
        <v>2244.3399999999997</v>
      </c>
      <c r="G17" s="13">
        <f t="shared" si="3"/>
        <v>2.58E-2</v>
      </c>
      <c r="H17" s="9">
        <v>2.1496915254733886</v>
      </c>
      <c r="I17" s="9">
        <v>3.7380718195101585</v>
      </c>
      <c r="R17" t="s">
        <v>52</v>
      </c>
      <c r="S17" s="9">
        <f t="shared" si="1"/>
        <v>2.1590312294927694</v>
      </c>
      <c r="T17" s="9">
        <f t="shared" si="2"/>
        <v>3.7474115235295393</v>
      </c>
    </row>
    <row r="18" spans="1:20" x14ac:dyDescent="0.25">
      <c r="A18" s="10" t="s">
        <v>5</v>
      </c>
      <c r="B18" s="13">
        <v>0.68840579710144933</v>
      </c>
      <c r="C18" s="13">
        <v>7</v>
      </c>
      <c r="D18" s="13">
        <v>224</v>
      </c>
      <c r="E18" s="9">
        <v>14.066666666666666</v>
      </c>
      <c r="F18" s="9">
        <v>2144.858947368421</v>
      </c>
      <c r="G18" s="13">
        <f t="shared" si="3"/>
        <v>2.58E-2</v>
      </c>
      <c r="H18" s="9">
        <v>2.1832075406545917</v>
      </c>
      <c r="I18" s="9">
        <v>3.7715878346913616</v>
      </c>
      <c r="S18" s="9">
        <f t="shared" si="1"/>
        <v>2.1467324804051202</v>
      </c>
      <c r="T18" s="9">
        <f t="shared" si="2"/>
        <v>3.7351127744418902</v>
      </c>
    </row>
    <row r="19" spans="1:20" x14ac:dyDescent="0.25">
      <c r="A19" s="10" t="s">
        <v>5</v>
      </c>
      <c r="B19" s="13">
        <v>0.68840579710144933</v>
      </c>
      <c r="C19" s="13">
        <v>7</v>
      </c>
      <c r="D19" s="13">
        <v>224</v>
      </c>
      <c r="E19" s="9">
        <v>15.5</v>
      </c>
      <c r="F19" s="9">
        <v>2130.2842105263157</v>
      </c>
      <c r="G19" s="13">
        <f t="shared" si="3"/>
        <v>2.58E-2</v>
      </c>
      <c r="H19" s="9">
        <v>2.1381058502586683</v>
      </c>
      <c r="I19" s="9">
        <v>3.7264861442954382</v>
      </c>
      <c r="S19" s="9">
        <f t="shared" si="1"/>
        <v>2.138969306642525</v>
      </c>
      <c r="T19" s="9">
        <f t="shared" si="2"/>
        <v>3.7273496006792946</v>
      </c>
    </row>
    <row r="20" spans="1:20" x14ac:dyDescent="0.25">
      <c r="A20" s="10" t="s">
        <v>6</v>
      </c>
      <c r="B20" s="13">
        <v>0.65217391304347838</v>
      </c>
      <c r="C20" s="13">
        <v>7</v>
      </c>
      <c r="D20" s="13">
        <v>224</v>
      </c>
      <c r="E20" s="9">
        <v>12.366666666666667</v>
      </c>
      <c r="F20" s="9">
        <v>2282.2644444444441</v>
      </c>
      <c r="G20" s="13">
        <f t="shared" si="3"/>
        <v>2.5300000000000003E-2</v>
      </c>
      <c r="H20" s="9">
        <v>2.2661133095115829</v>
      </c>
      <c r="I20" s="9">
        <v>3.8629927883357649</v>
      </c>
      <c r="R20" t="s">
        <v>53</v>
      </c>
      <c r="S20" s="9">
        <f t="shared" si="1"/>
        <v>2.3006115515706496</v>
      </c>
      <c r="T20" s="9">
        <f t="shared" si="2"/>
        <v>3.8974910303948316</v>
      </c>
    </row>
    <row r="21" spans="1:20" x14ac:dyDescent="0.25">
      <c r="A21" s="10" t="s">
        <v>6</v>
      </c>
      <c r="B21" s="13">
        <v>0.71014492753623193</v>
      </c>
      <c r="C21" s="13">
        <v>7</v>
      </c>
      <c r="D21" s="13">
        <v>224</v>
      </c>
      <c r="E21" s="9">
        <v>10.8</v>
      </c>
      <c r="F21" s="9">
        <v>2111.3999999999996</v>
      </c>
      <c r="G21" s="13">
        <f t="shared" si="3"/>
        <v>2.5300000000000003E-2</v>
      </c>
      <c r="H21" s="9">
        <v>2.2911467617318855</v>
      </c>
      <c r="I21" s="9">
        <v>3.8880262405560675</v>
      </c>
      <c r="S21" s="9">
        <f t="shared" si="1"/>
        <v>2.2783514700378329</v>
      </c>
      <c r="T21" s="9">
        <f t="shared" si="2"/>
        <v>3.8752309488620145</v>
      </c>
    </row>
    <row r="22" spans="1:20" x14ac:dyDescent="0.25">
      <c r="A22" s="10" t="s">
        <v>6</v>
      </c>
      <c r="B22" s="13">
        <v>0.65217391304347838</v>
      </c>
      <c r="C22" s="13">
        <v>7</v>
      </c>
      <c r="D22" s="13">
        <v>224</v>
      </c>
      <c r="E22" s="9">
        <v>12.166666666666666</v>
      </c>
      <c r="F22" s="9">
        <v>2284.411111111111</v>
      </c>
      <c r="G22" s="13">
        <f t="shared" si="3"/>
        <v>2.5300000000000003E-2</v>
      </c>
      <c r="H22" s="9">
        <v>2.2736026541191277</v>
      </c>
      <c r="I22" s="9">
        <v>3.8704821329433097</v>
      </c>
      <c r="S22" s="9">
        <f t="shared" si="1"/>
        <v>2.2873146282606958</v>
      </c>
      <c r="T22" s="9">
        <f t="shared" si="2"/>
        <v>3.8841941070848778</v>
      </c>
    </row>
    <row r="23" spans="1:20" x14ac:dyDescent="0.25">
      <c r="A23" s="10" t="s">
        <v>7</v>
      </c>
      <c r="B23" s="13">
        <v>0.68840579710144933</v>
      </c>
      <c r="C23" s="13">
        <v>7</v>
      </c>
      <c r="D23" s="13">
        <v>224</v>
      </c>
      <c r="E23" s="9">
        <v>13.35</v>
      </c>
      <c r="F23" s="9">
        <v>2152.1463157894736</v>
      </c>
      <c r="G23" s="13">
        <f t="shared" si="3"/>
        <v>2.3800000000000002E-2</v>
      </c>
      <c r="H23" s="9">
        <v>2.2073905282360808</v>
      </c>
      <c r="I23" s="9">
        <v>3.8308135711795686</v>
      </c>
      <c r="R23" t="s">
        <v>54</v>
      </c>
      <c r="S23" s="9">
        <f t="shared" si="1"/>
        <v>2.1844452744517038</v>
      </c>
      <c r="T23" s="9">
        <f t="shared" si="2"/>
        <v>3.8078683173951915</v>
      </c>
    </row>
    <row r="24" spans="1:20" x14ac:dyDescent="0.25">
      <c r="A24" s="10" t="s">
        <v>7</v>
      </c>
      <c r="B24" s="13">
        <v>0.69565217391304346</v>
      </c>
      <c r="C24" s="13">
        <v>7</v>
      </c>
      <c r="D24" s="13">
        <v>224</v>
      </c>
      <c r="E24" s="9">
        <v>13.333333333333334</v>
      </c>
      <c r="F24" s="9">
        <v>2129.895833333333</v>
      </c>
      <c r="G24" s="13">
        <f t="shared" si="3"/>
        <v>2.3800000000000002E-2</v>
      </c>
      <c r="H24" s="9">
        <v>2.203419627339938</v>
      </c>
      <c r="I24" s="9">
        <v>3.8268426702834262</v>
      </c>
      <c r="S24" s="9">
        <f t="shared" si="1"/>
        <v>2.1636543701474769</v>
      </c>
      <c r="T24" s="9">
        <f t="shared" si="2"/>
        <v>3.787077413090965</v>
      </c>
    </row>
    <row r="25" spans="1:20" x14ac:dyDescent="0.25">
      <c r="A25" s="10" t="s">
        <v>7</v>
      </c>
      <c r="B25" s="13">
        <v>0.69565217391304346</v>
      </c>
      <c r="C25" s="13">
        <v>7</v>
      </c>
      <c r="D25" s="13">
        <v>224</v>
      </c>
      <c r="E25" s="9">
        <v>12.883333333333333</v>
      </c>
      <c r="F25" s="9">
        <v>2134.4239583333333</v>
      </c>
      <c r="G25" s="13">
        <f t="shared" si="3"/>
        <v>2.3800000000000002E-2</v>
      </c>
      <c r="H25" s="9">
        <v>2.2192524435675747</v>
      </c>
      <c r="I25" s="9">
        <v>3.8426754865110628</v>
      </c>
      <c r="S25" s="9">
        <f t="shared" si="1"/>
        <v>2.16657393829247</v>
      </c>
      <c r="T25" s="9">
        <f t="shared" si="2"/>
        <v>3.7899969812359586</v>
      </c>
    </row>
    <row r="26" spans="1:20" x14ac:dyDescent="0.25">
      <c r="A26" s="10" t="s">
        <v>8</v>
      </c>
      <c r="B26" s="13">
        <v>0.75</v>
      </c>
      <c r="C26" s="13">
        <v>7</v>
      </c>
      <c r="D26" s="13">
        <v>224</v>
      </c>
      <c r="E26" s="9">
        <v>9.8833333333333329</v>
      </c>
      <c r="F26" s="9">
        <v>2007.7555555555555</v>
      </c>
      <c r="G26" s="13">
        <f>G2+0.026</f>
        <v>2.6599999999999999E-2</v>
      </c>
      <c r="H26" s="9">
        <v>2.3078073933132588</v>
      </c>
      <c r="I26" s="9">
        <v>3.8829257566821922</v>
      </c>
      <c r="R26" t="s">
        <v>16</v>
      </c>
      <c r="S26" s="9">
        <f t="shared" si="1"/>
        <v>2.3416737524421309</v>
      </c>
      <c r="T26" s="9">
        <f t="shared" si="2"/>
        <v>3.9167921158110639</v>
      </c>
    </row>
    <row r="27" spans="1:20" x14ac:dyDescent="0.25">
      <c r="A27" s="10" t="s">
        <v>8</v>
      </c>
      <c r="B27" s="13">
        <v>0.70833333333333337</v>
      </c>
      <c r="C27" s="13">
        <v>7</v>
      </c>
      <c r="D27" s="13">
        <v>224</v>
      </c>
      <c r="E27" s="9">
        <v>9.8333333333333339</v>
      </c>
      <c r="F27" s="9">
        <v>2126.3529411764703</v>
      </c>
      <c r="G27" s="13">
        <f t="shared" ref="G27:G37" si="4">G3+0.026</f>
        <v>2.6599999999999999E-2</v>
      </c>
      <c r="H27" s="9">
        <v>2.3349345909718648</v>
      </c>
      <c r="I27" s="9">
        <v>3.9100529543407978</v>
      </c>
      <c r="S27" s="9">
        <f t="shared" si="1"/>
        <v>2.3121693702498853</v>
      </c>
      <c r="T27" s="9">
        <f t="shared" si="2"/>
        <v>3.8872877336188183</v>
      </c>
    </row>
    <row r="28" spans="1:20" x14ac:dyDescent="0.25">
      <c r="A28" s="10" t="s">
        <v>8</v>
      </c>
      <c r="B28" s="13">
        <v>0.75</v>
      </c>
      <c r="C28" s="13">
        <v>7</v>
      </c>
      <c r="D28" s="13">
        <v>224</v>
      </c>
      <c r="E28" s="9">
        <v>9.0833333333333339</v>
      </c>
      <c r="F28" s="9">
        <v>2015.2222222222219</v>
      </c>
      <c r="G28" s="13">
        <f t="shared" si="4"/>
        <v>2.6599999999999999E-2</v>
      </c>
      <c r="H28" s="9">
        <v>2.3460776916677579</v>
      </c>
      <c r="I28" s="9">
        <v>3.9211960550366909</v>
      </c>
      <c r="S28" s="9">
        <f t="shared" si="1"/>
        <v>2.3158435576670398</v>
      </c>
      <c r="T28" s="9">
        <f t="shared" si="2"/>
        <v>3.8909619210359727</v>
      </c>
    </row>
    <row r="29" spans="1:20" x14ac:dyDescent="0.25">
      <c r="A29" s="10" t="s">
        <v>9</v>
      </c>
      <c r="B29" s="13">
        <v>0.7</v>
      </c>
      <c r="C29" s="13">
        <v>7</v>
      </c>
      <c r="D29" s="13">
        <v>224</v>
      </c>
      <c r="E29" s="9">
        <v>9.7833333333333332</v>
      </c>
      <c r="F29" s="9">
        <v>2152.166666666667</v>
      </c>
      <c r="G29" s="13">
        <f t="shared" si="4"/>
        <v>3.0799999999999998E-2</v>
      </c>
      <c r="H29" s="9">
        <v>2.3423890497785607</v>
      </c>
      <c r="I29" s="9">
        <v>3.8538383332781163</v>
      </c>
      <c r="R29" t="s">
        <v>55</v>
      </c>
      <c r="S29" s="9">
        <f t="shared" si="1"/>
        <v>2.2853233354972575</v>
      </c>
      <c r="T29" s="9">
        <f t="shared" si="2"/>
        <v>3.7967726189968132</v>
      </c>
    </row>
    <row r="30" spans="1:20" x14ac:dyDescent="0.25">
      <c r="A30" s="10" t="s">
        <v>9</v>
      </c>
      <c r="B30" s="13">
        <v>0.7</v>
      </c>
      <c r="C30" s="13">
        <v>7</v>
      </c>
      <c r="D30" s="13">
        <v>224</v>
      </c>
      <c r="E30" s="9">
        <v>9.2833333333333332</v>
      </c>
      <c r="F30" s="9">
        <v>2157.166666666667</v>
      </c>
      <c r="G30" s="13">
        <f t="shared" si="4"/>
        <v>3.0799999999999998E-2</v>
      </c>
      <c r="H30" s="9">
        <v>2.3661797559997009</v>
      </c>
      <c r="I30" s="9">
        <v>3.877629039499257</v>
      </c>
      <c r="S30" s="9">
        <f t="shared" si="1"/>
        <v>2.3158665667866818</v>
      </c>
      <c r="T30" s="9">
        <f t="shared" si="2"/>
        <v>3.8273158502862379</v>
      </c>
    </row>
    <row r="31" spans="1:20" x14ac:dyDescent="0.25">
      <c r="A31" s="10" t="s">
        <v>9</v>
      </c>
      <c r="B31" s="13">
        <v>0.7</v>
      </c>
      <c r="C31" s="13">
        <v>7</v>
      </c>
      <c r="D31" s="13">
        <v>224</v>
      </c>
      <c r="E31" s="9">
        <v>9.1666666666666661</v>
      </c>
      <c r="F31" s="9">
        <v>2158.3333333333335</v>
      </c>
      <c r="G31" s="13">
        <f t="shared" si="4"/>
        <v>3.0799999999999998E-2</v>
      </c>
      <c r="H31" s="9">
        <v>2.371907078923027</v>
      </c>
      <c r="I31" s="9">
        <v>3.8833563624225826</v>
      </c>
      <c r="S31" s="9">
        <f t="shared" si="1"/>
        <v>2.3239807258776994</v>
      </c>
      <c r="T31" s="9">
        <f t="shared" si="2"/>
        <v>3.8354300093772551</v>
      </c>
    </row>
    <row r="32" spans="1:20" x14ac:dyDescent="0.25">
      <c r="A32" s="10" t="s">
        <v>10</v>
      </c>
      <c r="B32" s="13">
        <v>0.69166666666666665</v>
      </c>
      <c r="C32" s="13">
        <v>7</v>
      </c>
      <c r="D32" s="13">
        <v>224</v>
      </c>
      <c r="E32" s="9">
        <v>7.8</v>
      </c>
      <c r="F32" s="9">
        <v>2198.1686746987953</v>
      </c>
      <c r="G32" s="13">
        <f t="shared" si="4"/>
        <v>3.0300000000000001E-2</v>
      </c>
      <c r="H32" s="9">
        <v>2.4499664119121367</v>
      </c>
      <c r="I32" s="9">
        <v>3.9685237834098315</v>
      </c>
      <c r="R32" t="s">
        <v>56</v>
      </c>
      <c r="S32" s="9">
        <f t="shared" si="1"/>
        <v>2.4475156976737198</v>
      </c>
      <c r="T32" s="9">
        <f t="shared" si="2"/>
        <v>3.9660730691714146</v>
      </c>
    </row>
    <row r="33" spans="1:20" x14ac:dyDescent="0.25">
      <c r="A33" s="10" t="s">
        <v>10</v>
      </c>
      <c r="B33" s="13">
        <v>0.7</v>
      </c>
      <c r="C33" s="13">
        <v>7</v>
      </c>
      <c r="D33" s="13">
        <v>224</v>
      </c>
      <c r="E33" s="9">
        <v>7.083333333333333</v>
      </c>
      <c r="F33" s="9">
        <v>2179.1666666666665</v>
      </c>
      <c r="G33" s="13">
        <f t="shared" si="4"/>
        <v>3.0300000000000001E-2</v>
      </c>
      <c r="H33" s="9">
        <v>2.4880527674890001</v>
      </c>
      <c r="I33" s="9">
        <v>4.0066101389866953</v>
      </c>
      <c r="S33" s="9">
        <f t="shared" si="1"/>
        <v>2.4392626600235841</v>
      </c>
      <c r="T33" s="9">
        <f t="shared" si="2"/>
        <v>3.9578200315212793</v>
      </c>
    </row>
    <row r="34" spans="1:20" x14ac:dyDescent="0.25">
      <c r="A34" s="10" t="s">
        <v>10</v>
      </c>
      <c r="B34" s="13">
        <v>0.69166666666666665</v>
      </c>
      <c r="C34" s="13">
        <v>7</v>
      </c>
      <c r="D34" s="13">
        <v>224</v>
      </c>
      <c r="E34" s="9">
        <v>7.166666666666667</v>
      </c>
      <c r="F34" s="9">
        <v>2204.5783132530123</v>
      </c>
      <c r="G34" s="13">
        <f t="shared" si="4"/>
        <v>3.0300000000000001E-2</v>
      </c>
      <c r="H34" s="9">
        <v>2.4880083256867653</v>
      </c>
      <c r="I34" s="9">
        <v>4.0065656971844605</v>
      </c>
      <c r="S34" s="9">
        <f t="shared" si="1"/>
        <v>2.44592160784065</v>
      </c>
      <c r="T34" s="9">
        <f t="shared" si="2"/>
        <v>3.9644789793383453</v>
      </c>
    </row>
    <row r="35" spans="1:20" x14ac:dyDescent="0.25">
      <c r="A35" s="10" t="s">
        <v>11</v>
      </c>
      <c r="B35" s="13">
        <v>0.76666666666666672</v>
      </c>
      <c r="C35" s="13">
        <v>7</v>
      </c>
      <c r="D35" s="13">
        <v>224</v>
      </c>
      <c r="E35" s="9">
        <v>7.9</v>
      </c>
      <c r="F35" s="9">
        <v>1982.2173913043478</v>
      </c>
      <c r="G35" s="13">
        <f t="shared" si="4"/>
        <v>2.8799999999999999E-2</v>
      </c>
      <c r="H35" s="9">
        <v>2.3995241908803049</v>
      </c>
      <c r="I35" s="9">
        <v>3.9401317031210743</v>
      </c>
      <c r="R35" t="s">
        <v>57</v>
      </c>
      <c r="S35" s="9">
        <f t="shared" si="1"/>
        <v>2.342335267810673</v>
      </c>
      <c r="T35" s="9">
        <f t="shared" si="2"/>
        <v>3.8829427800514424</v>
      </c>
    </row>
    <row r="36" spans="1:20" x14ac:dyDescent="0.25">
      <c r="A36" s="10" t="s">
        <v>11</v>
      </c>
      <c r="B36" s="13">
        <v>0.73333333333333339</v>
      </c>
      <c r="C36" s="13">
        <v>7</v>
      </c>
      <c r="D36" s="13">
        <v>224</v>
      </c>
      <c r="E36" s="9">
        <v>8.1833333333333336</v>
      </c>
      <c r="F36" s="9">
        <v>2069.613636363636</v>
      </c>
      <c r="G36" s="13">
        <f t="shared" si="4"/>
        <v>2.8799999999999999E-2</v>
      </c>
      <c r="H36" s="9">
        <v>2.4029590354776516</v>
      </c>
      <c r="I36" s="9">
        <v>3.943566547718421</v>
      </c>
      <c r="S36" s="9">
        <f t="shared" si="1"/>
        <v>2.3304484925660227</v>
      </c>
      <c r="T36" s="9">
        <f t="shared" si="2"/>
        <v>3.8710560048067917</v>
      </c>
    </row>
    <row r="37" spans="1:20" x14ac:dyDescent="0.25">
      <c r="A37" s="10" t="s">
        <v>11</v>
      </c>
      <c r="B37" s="13">
        <v>0.73333333333333339</v>
      </c>
      <c r="C37" s="13">
        <v>7</v>
      </c>
      <c r="D37" s="13">
        <v>224</v>
      </c>
      <c r="E37" s="9">
        <v>8.1333333333333329</v>
      </c>
      <c r="F37" s="9">
        <v>2070.090909090909</v>
      </c>
      <c r="G37" s="13">
        <f t="shared" si="4"/>
        <v>2.8799999999999999E-2</v>
      </c>
      <c r="H37" s="9">
        <v>2.4057208465188182</v>
      </c>
      <c r="I37" s="9">
        <v>3.9463283587595877</v>
      </c>
      <c r="S37" s="9">
        <f t="shared" si="1"/>
        <v>2.3433962393548042</v>
      </c>
      <c r="T37" s="9">
        <f t="shared" si="2"/>
        <v>3.8840037515955737</v>
      </c>
    </row>
    <row r="38" spans="1:20" x14ac:dyDescent="0.25">
      <c r="A38" s="10"/>
      <c r="E38" s="11"/>
      <c r="F38" s="9"/>
      <c r="G38" s="9"/>
      <c r="H38" s="9"/>
      <c r="I38" s="9"/>
    </row>
    <row r="39" spans="1:20" x14ac:dyDescent="0.25">
      <c r="A39" s="12" t="s">
        <v>20</v>
      </c>
      <c r="B39" s="13" t="s">
        <v>47</v>
      </c>
      <c r="C39" s="12" t="s">
        <v>48</v>
      </c>
      <c r="D39" s="14" t="s">
        <v>45</v>
      </c>
      <c r="E39" s="11" t="s">
        <v>23</v>
      </c>
      <c r="F39" s="9" t="s">
        <v>24</v>
      </c>
      <c r="G39" s="9" t="s">
        <v>46</v>
      </c>
      <c r="H39" s="9" t="s">
        <v>26</v>
      </c>
      <c r="I39" s="9" t="s">
        <v>28</v>
      </c>
    </row>
    <row r="40" spans="1:20" x14ac:dyDescent="0.25">
      <c r="A40" s="10" t="s">
        <v>0</v>
      </c>
      <c r="B40" s="13">
        <v>0.69672131147540983</v>
      </c>
      <c r="C40" s="13">
        <v>7</v>
      </c>
      <c r="D40" s="14">
        <v>250</v>
      </c>
      <c r="E40" s="11">
        <v>232</v>
      </c>
      <c r="F40" s="9">
        <v>181.0145098039217</v>
      </c>
      <c r="G40" s="13">
        <v>5.9999999999999995E-4</v>
      </c>
      <c r="H40" s="9">
        <v>-0.10777459634652034</v>
      </c>
      <c r="I40" s="9">
        <v>3.1140741532698359</v>
      </c>
    </row>
    <row r="41" spans="1:20" x14ac:dyDescent="0.25">
      <c r="A41" s="10" t="s">
        <v>0</v>
      </c>
      <c r="B41" s="13">
        <v>0.72131147540983609</v>
      </c>
      <c r="C41" s="13">
        <v>7</v>
      </c>
      <c r="D41" s="14">
        <v>250</v>
      </c>
      <c r="E41" s="11">
        <v>237.96666666666667</v>
      </c>
      <c r="F41" s="9">
        <v>116.93977272727284</v>
      </c>
      <c r="G41" s="13">
        <v>5.9999999999999995E-4</v>
      </c>
      <c r="H41" s="9">
        <v>-0.30855388178920784</v>
      </c>
      <c r="I41" s="9">
        <v>2.9132948678271484</v>
      </c>
    </row>
    <row r="42" spans="1:20" x14ac:dyDescent="0.25">
      <c r="A42" s="10" t="s">
        <v>0</v>
      </c>
      <c r="B42" s="13">
        <v>0.71311475409836067</v>
      </c>
      <c r="C42" s="13">
        <v>7</v>
      </c>
      <c r="D42" s="14">
        <v>250</v>
      </c>
      <c r="E42" s="11">
        <v>240</v>
      </c>
      <c r="F42" s="9">
        <v>98.324521072797069</v>
      </c>
      <c r="G42" s="13">
        <v>5.9999999999999995E-4</v>
      </c>
      <c r="H42" s="9">
        <v>-0.38754940202212301</v>
      </c>
      <c r="I42" s="9">
        <v>2.8342993475942335</v>
      </c>
    </row>
    <row r="43" spans="1:20" x14ac:dyDescent="0.25">
      <c r="A43" s="10" t="s">
        <v>1</v>
      </c>
      <c r="B43" s="13">
        <v>0.68852459016393441</v>
      </c>
      <c r="C43" s="13">
        <v>7</v>
      </c>
      <c r="D43" s="14">
        <v>250</v>
      </c>
      <c r="E43" s="11">
        <v>150.31666666666666</v>
      </c>
      <c r="F43" s="9">
        <v>1013.6166666666668</v>
      </c>
      <c r="G43" s="13">
        <f>0.0042+G40</f>
        <v>4.7999999999999996E-3</v>
      </c>
      <c r="H43" s="9">
        <v>0.82886660639662924</v>
      </c>
      <c r="I43" s="9">
        <v>3.1476253690210418</v>
      </c>
    </row>
    <row r="44" spans="1:20" x14ac:dyDescent="0.25">
      <c r="A44" s="10" t="s">
        <v>1</v>
      </c>
      <c r="B44" s="13">
        <v>0.69672131147540983</v>
      </c>
      <c r="C44" s="13">
        <v>7</v>
      </c>
      <c r="D44" s="14">
        <v>250</v>
      </c>
      <c r="E44" s="11">
        <v>137.08333333333334</v>
      </c>
      <c r="F44" s="9">
        <v>1134.6478431372548</v>
      </c>
      <c r="G44" s="13">
        <f>0.0042+G41</f>
        <v>4.7999999999999996E-3</v>
      </c>
      <c r="H44" s="9">
        <v>0.91787643567535082</v>
      </c>
      <c r="I44" s="9">
        <v>3.2366351982997639</v>
      </c>
    </row>
    <row r="45" spans="1:20" x14ac:dyDescent="0.25">
      <c r="A45" s="10" t="s">
        <v>1</v>
      </c>
      <c r="B45" s="13">
        <v>0.69672131147540983</v>
      </c>
      <c r="C45" s="13">
        <v>7</v>
      </c>
      <c r="D45" s="14">
        <v>250</v>
      </c>
      <c r="E45" s="11">
        <v>151.66666666666666</v>
      </c>
      <c r="F45" s="9">
        <v>988.12823529411787</v>
      </c>
      <c r="G45" s="13">
        <f>0.0042+G42</f>
        <v>4.7999999999999996E-3</v>
      </c>
      <c r="H45" s="9">
        <v>0.81392316729261804</v>
      </c>
      <c r="I45" s="9">
        <v>3.1326819299170308</v>
      </c>
    </row>
    <row r="46" spans="1:20" x14ac:dyDescent="0.25">
      <c r="A46" s="10" t="s">
        <v>2</v>
      </c>
      <c r="B46" s="13">
        <v>0.69672131147540983</v>
      </c>
      <c r="C46" s="13">
        <v>7</v>
      </c>
      <c r="D46" s="14">
        <v>250</v>
      </c>
      <c r="E46" s="13">
        <v>40.799999999999997</v>
      </c>
      <c r="F46" s="13">
        <v>2102.0121568627455</v>
      </c>
      <c r="G46" s="13">
        <f>0.0037+G40</f>
        <v>4.3E-3</v>
      </c>
      <c r="H46" s="9">
        <v>1.6321824579131443</v>
      </c>
      <c r="I46" s="9">
        <v>3.9987140023335579</v>
      </c>
    </row>
    <row r="47" spans="1:20" x14ac:dyDescent="0.25">
      <c r="A47" s="10" t="s">
        <v>2</v>
      </c>
      <c r="B47" s="13">
        <v>0.73770491803278693</v>
      </c>
      <c r="C47" s="13">
        <v>7</v>
      </c>
      <c r="D47" s="14">
        <v>250</v>
      </c>
      <c r="E47" s="13">
        <v>38.233333333333334</v>
      </c>
      <c r="F47" s="13">
        <v>2009.5885185185186</v>
      </c>
      <c r="G47" s="13">
        <f>0.0037+G41</f>
        <v>4.3E-3</v>
      </c>
      <c r="H47" s="9">
        <v>1.6369699704601011</v>
      </c>
      <c r="I47" s="9">
        <v>4.0035015148805142</v>
      </c>
    </row>
    <row r="48" spans="1:20" x14ac:dyDescent="0.25">
      <c r="A48" s="10" t="s">
        <v>2</v>
      </c>
      <c r="B48" s="13">
        <v>0.70491803278688525</v>
      </c>
      <c r="C48" s="13">
        <v>7</v>
      </c>
      <c r="D48" s="14">
        <v>250</v>
      </c>
      <c r="E48" s="13">
        <v>39.166666666666664</v>
      </c>
      <c r="F48" s="13">
        <v>2093.7895348837214</v>
      </c>
      <c r="G48" s="13">
        <f>0.0037+G42</f>
        <v>4.3E-3</v>
      </c>
      <c r="H48" s="9">
        <v>1.6081604899186082</v>
      </c>
      <c r="I48" s="9">
        <v>3.974692034339022</v>
      </c>
    </row>
    <row r="49" spans="1:9" x14ac:dyDescent="0.25">
      <c r="A49" s="10" t="s">
        <v>3</v>
      </c>
      <c r="B49" s="13">
        <v>0.69672131147540983</v>
      </c>
      <c r="C49" s="13">
        <v>7</v>
      </c>
      <c r="D49" s="14">
        <v>250</v>
      </c>
      <c r="E49" s="11">
        <v>78.900000000000006</v>
      </c>
      <c r="F49" s="9">
        <v>1719.2192156862745</v>
      </c>
      <c r="G49" s="13">
        <f>0.0022+G40</f>
        <v>2.8E-3</v>
      </c>
      <c r="H49" s="9">
        <v>1.3382542534037232</v>
      </c>
      <c r="I49" s="9">
        <v>3.891096222061504</v>
      </c>
    </row>
    <row r="50" spans="1:9" x14ac:dyDescent="0.25">
      <c r="A50" s="10" t="s">
        <v>3</v>
      </c>
      <c r="B50" s="13">
        <v>0.68032786885245899</v>
      </c>
      <c r="C50" s="13">
        <v>7</v>
      </c>
      <c r="D50" s="14">
        <v>250</v>
      </c>
      <c r="E50" s="11">
        <v>65</v>
      </c>
      <c r="F50" s="9">
        <v>1903.6654618473899</v>
      </c>
      <c r="G50" s="13">
        <f>0.0022+G41</f>
        <v>2.8E-3</v>
      </c>
      <c r="H50" s="9">
        <v>1.46667727393978</v>
      </c>
      <c r="I50" s="9">
        <v>4.0195192425975605</v>
      </c>
    </row>
    <row r="51" spans="1:9" x14ac:dyDescent="0.25">
      <c r="A51" s="10" t="s">
        <v>3</v>
      </c>
      <c r="B51" s="13">
        <v>0.68852459016393441</v>
      </c>
      <c r="C51" s="13">
        <v>7</v>
      </c>
      <c r="D51" s="14">
        <v>250</v>
      </c>
      <c r="E51" s="11">
        <v>73.333333333333329</v>
      </c>
      <c r="F51" s="9">
        <v>1796.2805555555556</v>
      </c>
      <c r="G51" s="13">
        <f>0.0022+G42</f>
        <v>2.8E-3</v>
      </c>
      <c r="H51" s="9">
        <v>1.3890727426507632</v>
      </c>
      <c r="I51" s="9">
        <v>3.9419147113085438</v>
      </c>
    </row>
    <row r="52" spans="1:9" x14ac:dyDescent="0.25">
      <c r="A52" s="10" t="s">
        <v>4</v>
      </c>
      <c r="B52" s="13">
        <v>0.71014492753623193</v>
      </c>
      <c r="C52" s="13">
        <v>7</v>
      </c>
      <c r="D52" s="14">
        <v>250</v>
      </c>
      <c r="E52" s="11">
        <v>20.116666666666667</v>
      </c>
      <c r="F52" s="9">
        <v>2266.1571428571428</v>
      </c>
      <c r="G52" s="13">
        <f>G40+0.021</f>
        <v>2.1600000000000001E-2</v>
      </c>
      <c r="H52" s="9">
        <v>2.0517340022785717</v>
      </c>
      <c r="I52" s="9">
        <v>3.717280251127641</v>
      </c>
    </row>
    <row r="53" spans="1:9" x14ac:dyDescent="0.25">
      <c r="A53" s="10" t="s">
        <v>4</v>
      </c>
      <c r="B53" s="13">
        <v>0.68840579710144933</v>
      </c>
      <c r="C53" s="13">
        <v>7</v>
      </c>
      <c r="D53" s="14">
        <v>250</v>
      </c>
      <c r="E53" s="11">
        <v>18.466666666666665</v>
      </c>
      <c r="F53" s="9">
        <v>2354.4978947368422</v>
      </c>
      <c r="G53" s="13">
        <f t="shared" ref="G53:G63" si="5">G41+0.021</f>
        <v>2.1600000000000001E-2</v>
      </c>
      <c r="H53" s="9">
        <v>2.1055097964477905</v>
      </c>
      <c r="I53" s="9">
        <v>3.7710560452968593</v>
      </c>
    </row>
    <row r="54" spans="1:9" x14ac:dyDescent="0.25">
      <c r="A54" s="10" t="s">
        <v>4</v>
      </c>
      <c r="B54" s="13">
        <v>0.68840579710144933</v>
      </c>
      <c r="C54" s="13">
        <v>7</v>
      </c>
      <c r="D54" s="14">
        <v>250</v>
      </c>
      <c r="E54" s="11">
        <v>21.5</v>
      </c>
      <c r="F54" s="9">
        <v>2323.6536842105261</v>
      </c>
      <c r="G54" s="13">
        <f t="shared" si="5"/>
        <v>2.1600000000000001E-2</v>
      </c>
      <c r="H54" s="9">
        <v>2.0337329416668051</v>
      </c>
      <c r="I54" s="9">
        <v>3.6992791905158739</v>
      </c>
    </row>
    <row r="55" spans="1:9" x14ac:dyDescent="0.25">
      <c r="A55" s="10" t="s">
        <v>5</v>
      </c>
      <c r="B55" s="13">
        <v>0.65217391304347838</v>
      </c>
      <c r="C55" s="13">
        <v>7</v>
      </c>
      <c r="D55" s="14">
        <v>250</v>
      </c>
      <c r="E55" s="11">
        <v>15.9</v>
      </c>
      <c r="F55" s="9">
        <v>2512.8522222222218</v>
      </c>
      <c r="G55" s="13">
        <f t="shared" si="5"/>
        <v>2.58E-2</v>
      </c>
      <c r="H55" s="9">
        <v>2.1987698246937137</v>
      </c>
      <c r="I55" s="9">
        <v>3.7871501187304832</v>
      </c>
    </row>
    <row r="56" spans="1:9" x14ac:dyDescent="0.25">
      <c r="A56" s="10" t="s">
        <v>5</v>
      </c>
      <c r="B56" s="13">
        <v>0.68840579710144933</v>
      </c>
      <c r="C56" s="13">
        <v>7</v>
      </c>
      <c r="D56" s="14">
        <v>250</v>
      </c>
      <c r="E56" s="11">
        <v>17.399999999999999</v>
      </c>
      <c r="F56" s="9">
        <v>2365.3442105263157</v>
      </c>
      <c r="G56" s="13">
        <f t="shared" si="5"/>
        <v>2.58E-2</v>
      </c>
      <c r="H56" s="9">
        <v>2.1333451009581168</v>
      </c>
      <c r="I56" s="9">
        <v>3.7217253949948867</v>
      </c>
    </row>
    <row r="57" spans="1:9" x14ac:dyDescent="0.25">
      <c r="A57" s="10" t="s">
        <v>5</v>
      </c>
      <c r="B57" s="13">
        <v>0.68840579710144933</v>
      </c>
      <c r="C57" s="13">
        <v>7</v>
      </c>
      <c r="D57" s="14">
        <v>250</v>
      </c>
      <c r="E57" s="11">
        <v>16.5</v>
      </c>
      <c r="F57" s="9">
        <v>2374.495789473684</v>
      </c>
      <c r="G57" s="13">
        <f t="shared" si="5"/>
        <v>2.58E-2</v>
      </c>
      <c r="H57" s="9">
        <v>2.1580874596009654</v>
      </c>
      <c r="I57" s="9">
        <v>3.7464677536377353</v>
      </c>
    </row>
    <row r="58" spans="1:9" x14ac:dyDescent="0.25">
      <c r="A58" s="10" t="s">
        <v>6</v>
      </c>
      <c r="B58" s="13">
        <v>0.65217391304347838</v>
      </c>
      <c r="C58" s="13">
        <v>7</v>
      </c>
      <c r="D58" s="14">
        <v>250</v>
      </c>
      <c r="E58" s="11">
        <v>14.033333333333333</v>
      </c>
      <c r="F58" s="9">
        <v>2532.8877777777775</v>
      </c>
      <c r="G58" s="13">
        <f t="shared" si="5"/>
        <v>2.5300000000000003E-2</v>
      </c>
      <c r="H58" s="9">
        <v>2.2564551072329611</v>
      </c>
      <c r="I58" s="9">
        <v>3.8533345860571431</v>
      </c>
    </row>
    <row r="59" spans="1:9" x14ac:dyDescent="0.25">
      <c r="A59" s="10" t="s">
        <v>6</v>
      </c>
      <c r="B59" s="13">
        <v>0.71014492753623193</v>
      </c>
      <c r="C59" s="13">
        <v>7</v>
      </c>
      <c r="D59" s="14">
        <v>250</v>
      </c>
      <c r="E59" s="11">
        <v>12.466666666666667</v>
      </c>
      <c r="F59" s="9">
        <v>2341.5642857142857</v>
      </c>
      <c r="G59" s="13">
        <f t="shared" si="5"/>
        <v>2.5300000000000003E-2</v>
      </c>
      <c r="H59" s="9">
        <v>2.2737557379974049</v>
      </c>
      <c r="I59" s="9">
        <v>3.870635216821587</v>
      </c>
    </row>
    <row r="60" spans="1:9" x14ac:dyDescent="0.25">
      <c r="A60" s="10" t="s">
        <v>6</v>
      </c>
      <c r="B60" s="13">
        <v>0.65217391304347838</v>
      </c>
      <c r="C60" s="13">
        <v>7</v>
      </c>
      <c r="D60" s="14">
        <v>250</v>
      </c>
      <c r="E60" s="11">
        <v>13.833333333333334</v>
      </c>
      <c r="F60" s="9">
        <v>2535.034444444444</v>
      </c>
      <c r="G60" s="13">
        <f t="shared" si="5"/>
        <v>2.5300000000000003E-2</v>
      </c>
      <c r="H60" s="9">
        <v>2.2630570226357123</v>
      </c>
      <c r="I60" s="9">
        <v>3.8599365014598943</v>
      </c>
    </row>
    <row r="61" spans="1:9" x14ac:dyDescent="0.25">
      <c r="A61" s="10" t="s">
        <v>7</v>
      </c>
      <c r="B61" s="13">
        <v>0.68840579710144933</v>
      </c>
      <c r="C61" s="13">
        <v>7</v>
      </c>
      <c r="D61" s="14">
        <v>250</v>
      </c>
      <c r="E61" s="11">
        <v>15.016666666666667</v>
      </c>
      <c r="F61" s="9">
        <v>2389.5789473684208</v>
      </c>
      <c r="G61" s="13">
        <f t="shared" si="5"/>
        <v>2.3800000000000002E-2</v>
      </c>
      <c r="H61" s="9">
        <v>2.2017478428029627</v>
      </c>
      <c r="I61" s="9">
        <v>3.8251708857464504</v>
      </c>
    </row>
    <row r="62" spans="1:9" x14ac:dyDescent="0.25">
      <c r="A62" s="10" t="s">
        <v>7</v>
      </c>
      <c r="B62" s="13">
        <v>0.69565217391304346</v>
      </c>
      <c r="C62" s="13">
        <v>7</v>
      </c>
      <c r="D62" s="14">
        <v>250</v>
      </c>
      <c r="E62" s="11">
        <v>14.666666666666666</v>
      </c>
      <c r="F62" s="9">
        <v>2368.2093750000004</v>
      </c>
      <c r="G62" s="13">
        <f t="shared" si="5"/>
        <v>2.3800000000000002E-2</v>
      </c>
      <c r="H62" s="9">
        <v>2.2080886742520178</v>
      </c>
      <c r="I62" s="9">
        <v>3.831511717195506</v>
      </c>
    </row>
    <row r="63" spans="1:9" x14ac:dyDescent="0.25">
      <c r="A63" s="10" t="s">
        <v>7</v>
      </c>
      <c r="B63" s="13">
        <v>0.69565217391304346</v>
      </c>
      <c r="C63" s="13">
        <v>7</v>
      </c>
      <c r="D63" s="14">
        <v>250</v>
      </c>
      <c r="E63" s="11">
        <v>17.883333333333333</v>
      </c>
      <c r="F63" s="9">
        <v>2335.8416666666667</v>
      </c>
      <c r="G63" s="13">
        <f t="shared" si="5"/>
        <v>2.3800000000000002E-2</v>
      </c>
      <c r="H63" s="9">
        <v>2.1159949295192484</v>
      </c>
      <c r="I63" s="9">
        <v>3.7394179724627366</v>
      </c>
    </row>
    <row r="64" spans="1:9" x14ac:dyDescent="0.25">
      <c r="A64" s="10" t="s">
        <v>8</v>
      </c>
      <c r="B64" s="13">
        <v>0.75</v>
      </c>
      <c r="C64" s="13">
        <v>7</v>
      </c>
      <c r="D64" s="14">
        <v>250</v>
      </c>
      <c r="E64" s="11">
        <v>9.8833333333333329</v>
      </c>
      <c r="F64" s="9">
        <v>2241.2444444444445</v>
      </c>
      <c r="G64" s="13">
        <f>G40+0.026</f>
        <v>2.6599999999999999E-2</v>
      </c>
      <c r="H64" s="9">
        <v>2.3555857830697713</v>
      </c>
      <c r="I64" s="9">
        <v>3.9307041464387042</v>
      </c>
    </row>
    <row r="65" spans="1:9" x14ac:dyDescent="0.25">
      <c r="A65" s="10" t="s">
        <v>8</v>
      </c>
      <c r="B65" s="13">
        <v>0.70833333333333337</v>
      </c>
      <c r="C65" s="13">
        <v>7</v>
      </c>
      <c r="D65" s="14">
        <v>250</v>
      </c>
      <c r="E65" s="11">
        <v>11.5</v>
      </c>
      <c r="F65" s="9">
        <v>2357.1058823529411</v>
      </c>
      <c r="G65" s="13">
        <f t="shared" ref="G65:G75" si="6">G41+0.026</f>
        <v>2.6599999999999999E-2</v>
      </c>
      <c r="H65" s="9">
        <v>2.3116812513301448</v>
      </c>
      <c r="I65" s="9">
        <v>3.8867996146990778</v>
      </c>
    </row>
    <row r="66" spans="1:9" x14ac:dyDescent="0.25">
      <c r="A66" s="10" t="s">
        <v>8</v>
      </c>
      <c r="B66" s="13">
        <v>0.75</v>
      </c>
      <c r="C66" s="13">
        <v>7</v>
      </c>
      <c r="D66" s="14">
        <v>250</v>
      </c>
      <c r="E66" s="11">
        <v>10.75</v>
      </c>
      <c r="F66" s="9">
        <v>2233.1555555555556</v>
      </c>
      <c r="G66" s="13">
        <f t="shared" si="6"/>
        <v>2.6599999999999999E-2</v>
      </c>
      <c r="H66" s="9">
        <v>2.3175105116484911</v>
      </c>
      <c r="I66" s="9">
        <v>3.8926288750174241</v>
      </c>
    </row>
    <row r="67" spans="1:9" x14ac:dyDescent="0.25">
      <c r="A67" s="10" t="s">
        <v>9</v>
      </c>
      <c r="B67" s="13">
        <v>0.7</v>
      </c>
      <c r="C67" s="13">
        <v>7</v>
      </c>
      <c r="D67" s="14">
        <v>250</v>
      </c>
      <c r="E67" s="11">
        <v>13.116666666666667</v>
      </c>
      <c r="F67" s="9">
        <v>2369</v>
      </c>
      <c r="G67" s="13">
        <f t="shared" si="6"/>
        <v>3.0799999999999998E-2</v>
      </c>
      <c r="H67" s="9">
        <v>2.2567415787473442</v>
      </c>
      <c r="I67" s="9">
        <v>3.7681908622468998</v>
      </c>
    </row>
    <row r="68" spans="1:9" x14ac:dyDescent="0.25">
      <c r="A68" s="10" t="s">
        <v>9</v>
      </c>
      <c r="B68" s="13">
        <v>0.7</v>
      </c>
      <c r="C68" s="13">
        <v>7</v>
      </c>
      <c r="D68" s="14">
        <v>250</v>
      </c>
      <c r="E68" s="11">
        <v>11.616666666666667</v>
      </c>
      <c r="F68" s="9">
        <v>2384</v>
      </c>
      <c r="G68" s="13">
        <f t="shared" si="6"/>
        <v>3.0799999999999998E-2</v>
      </c>
      <c r="H68" s="9">
        <v>2.3122247233538329</v>
      </c>
      <c r="I68" s="9">
        <v>3.823674006853389</v>
      </c>
    </row>
    <row r="69" spans="1:9" x14ac:dyDescent="0.25">
      <c r="A69" s="10" t="s">
        <v>9</v>
      </c>
      <c r="B69" s="13">
        <v>0.7</v>
      </c>
      <c r="C69" s="13">
        <v>7</v>
      </c>
      <c r="D69" s="14">
        <v>250</v>
      </c>
      <c r="E69" s="11">
        <v>10.833333333333334</v>
      </c>
      <c r="F69" s="9">
        <v>2391.8333333333335</v>
      </c>
      <c r="G69" s="13">
        <f t="shared" si="6"/>
        <v>3.0799999999999998E-2</v>
      </c>
      <c r="H69" s="9">
        <v>2.3439688077965211</v>
      </c>
      <c r="I69" s="9">
        <v>3.8554180912960767</v>
      </c>
    </row>
    <row r="70" spans="1:9" x14ac:dyDescent="0.25">
      <c r="A70" s="10" t="s">
        <v>10</v>
      </c>
      <c r="B70" s="13">
        <v>0.69166666666666665</v>
      </c>
      <c r="C70" s="13">
        <v>7</v>
      </c>
      <c r="D70" s="14">
        <v>250</v>
      </c>
      <c r="E70" s="11">
        <v>7.8</v>
      </c>
      <c r="F70" s="9">
        <v>2451.3493975903616</v>
      </c>
      <c r="G70" s="13">
        <f t="shared" si="6"/>
        <v>3.0300000000000001E-2</v>
      </c>
      <c r="H70" s="9">
        <v>2.4973106141637627</v>
      </c>
      <c r="I70" s="9">
        <v>4.0158679856614583</v>
      </c>
    </row>
    <row r="71" spans="1:9" x14ac:dyDescent="0.25">
      <c r="A71" s="10" t="s">
        <v>10</v>
      </c>
      <c r="B71" s="13">
        <v>0.7</v>
      </c>
      <c r="C71" s="13">
        <v>7</v>
      </c>
      <c r="D71" s="14">
        <v>250</v>
      </c>
      <c r="E71" s="11">
        <v>8.75</v>
      </c>
      <c r="F71" s="9">
        <v>2412.666666666667</v>
      </c>
      <c r="G71" s="13">
        <f t="shared" si="6"/>
        <v>3.0300000000000001E-2</v>
      </c>
      <c r="H71" s="9">
        <v>2.4404892710302049</v>
      </c>
      <c r="I71" s="9">
        <v>3.9590466425279001</v>
      </c>
    </row>
    <row r="72" spans="1:9" x14ac:dyDescent="0.25">
      <c r="A72" s="10" t="s">
        <v>10</v>
      </c>
      <c r="B72" s="13">
        <v>0.69166666666666665</v>
      </c>
      <c r="C72" s="13">
        <v>7</v>
      </c>
      <c r="D72" s="14">
        <v>250</v>
      </c>
      <c r="E72" s="11">
        <v>8.8333333333333339</v>
      </c>
      <c r="F72" s="9">
        <v>2440.8915662650602</v>
      </c>
      <c r="G72" s="13">
        <f t="shared" si="6"/>
        <v>3.0300000000000001E-2</v>
      </c>
      <c r="H72" s="9">
        <v>2.4414238676073645</v>
      </c>
      <c r="I72" s="9">
        <v>3.9599812391050597</v>
      </c>
    </row>
    <row r="73" spans="1:9" x14ac:dyDescent="0.25">
      <c r="A73" s="10" t="s">
        <v>11</v>
      </c>
      <c r="B73" s="13">
        <v>0.76666666666666672</v>
      </c>
      <c r="C73" s="13">
        <v>7</v>
      </c>
      <c r="D73" s="14">
        <v>250</v>
      </c>
      <c r="E73" s="11">
        <v>9.5666666666666664</v>
      </c>
      <c r="F73" s="9">
        <v>2195.413043478261</v>
      </c>
      <c r="G73" s="13">
        <f t="shared" si="6"/>
        <v>2.8799999999999999E-2</v>
      </c>
      <c r="H73" s="9">
        <v>2.3607555981118225</v>
      </c>
      <c r="I73" s="9">
        <v>3.9013631103525919</v>
      </c>
    </row>
    <row r="74" spans="1:9" x14ac:dyDescent="0.25">
      <c r="A74" s="10" t="s">
        <v>11</v>
      </c>
      <c r="B74" s="13">
        <v>0.73333333333333339</v>
      </c>
      <c r="C74" s="13">
        <v>7</v>
      </c>
      <c r="D74" s="14">
        <v>250</v>
      </c>
      <c r="E74" s="11">
        <v>9.85</v>
      </c>
      <c r="F74" s="9">
        <v>2292.5</v>
      </c>
      <c r="G74" s="13">
        <f t="shared" si="6"/>
        <v>2.8799999999999999E-2</v>
      </c>
      <c r="H74" s="9">
        <v>2.3668731138444468</v>
      </c>
      <c r="I74" s="9">
        <v>3.9074806260852162</v>
      </c>
    </row>
    <row r="75" spans="1:9" x14ac:dyDescent="0.25">
      <c r="A75" s="10" t="s">
        <v>11</v>
      </c>
      <c r="B75" s="13">
        <v>0.73333333333333339</v>
      </c>
      <c r="C75" s="13">
        <v>7</v>
      </c>
      <c r="D75" s="14">
        <v>250</v>
      </c>
      <c r="E75" s="11">
        <v>11.466666666666667</v>
      </c>
      <c r="F75" s="9">
        <v>2277.068181818182</v>
      </c>
      <c r="G75" s="13">
        <f t="shared" si="6"/>
        <v>2.8799999999999999E-2</v>
      </c>
      <c r="H75" s="9">
        <v>2.2979388469547901</v>
      </c>
      <c r="I75" s="9">
        <v>3.8385463591955595</v>
      </c>
    </row>
    <row r="76" spans="1:9" x14ac:dyDescent="0.25">
      <c r="A76" s="10"/>
      <c r="E76" s="11"/>
      <c r="F76" s="9"/>
      <c r="G76" s="9"/>
      <c r="H76" s="9"/>
      <c r="I76" s="9"/>
    </row>
    <row r="77" spans="1:9" x14ac:dyDescent="0.25">
      <c r="A77" s="12" t="s">
        <v>21</v>
      </c>
      <c r="B77" s="13" t="s">
        <v>47</v>
      </c>
      <c r="C77" s="12" t="s">
        <v>48</v>
      </c>
      <c r="D77" s="14" t="s">
        <v>45</v>
      </c>
      <c r="E77" s="11" t="s">
        <v>23</v>
      </c>
      <c r="F77" s="9" t="s">
        <v>24</v>
      </c>
      <c r="G77" s="9" t="s">
        <v>46</v>
      </c>
      <c r="H77" s="9" t="s">
        <v>27</v>
      </c>
      <c r="I77" s="9" t="s">
        <v>28</v>
      </c>
    </row>
    <row r="78" spans="1:9" x14ac:dyDescent="0.25">
      <c r="A78" s="10" t="s">
        <v>0</v>
      </c>
      <c r="B78" s="13">
        <v>0.68852459016393441</v>
      </c>
      <c r="C78" s="13">
        <v>7</v>
      </c>
      <c r="D78" s="14">
        <v>301</v>
      </c>
      <c r="E78" s="11">
        <v>275</v>
      </c>
      <c r="F78" s="9">
        <v>252.47222222222203</v>
      </c>
      <c r="G78" s="13">
        <v>5.9999999999999995E-4</v>
      </c>
      <c r="H78" s="9">
        <v>-3.7119091174509171E-2</v>
      </c>
      <c r="I78" s="9">
        <v>3.1847296584418472</v>
      </c>
    </row>
    <row r="79" spans="1:9" x14ac:dyDescent="0.25">
      <c r="A79" s="10" t="s">
        <v>0</v>
      </c>
      <c r="B79" s="13">
        <v>0.72950819672131151</v>
      </c>
      <c r="C79" s="13">
        <v>7</v>
      </c>
      <c r="D79" s="14">
        <v>301</v>
      </c>
      <c r="E79" s="11">
        <v>286.63333333333333</v>
      </c>
      <c r="F79" s="9">
        <v>126.66067415730326</v>
      </c>
      <c r="G79" s="13">
        <v>5.9999999999999995E-4</v>
      </c>
      <c r="H79" s="9">
        <v>-0.35468489897936584</v>
      </c>
      <c r="I79" s="9">
        <v>2.8671638506369908</v>
      </c>
    </row>
    <row r="80" spans="1:9" x14ac:dyDescent="0.25">
      <c r="A80" s="10" t="s">
        <v>0</v>
      </c>
      <c r="B80" s="13">
        <v>0.70491803278688525</v>
      </c>
      <c r="C80" s="13">
        <v>7</v>
      </c>
      <c r="D80" s="14">
        <v>301</v>
      </c>
      <c r="E80" s="11">
        <v>275</v>
      </c>
      <c r="F80" s="9">
        <v>246.60077519379826</v>
      </c>
      <c r="G80" s="13">
        <v>5.9999999999999995E-4</v>
      </c>
      <c r="H80" s="9">
        <v>-4.7338256356195277E-2</v>
      </c>
      <c r="I80" s="9">
        <v>3.1745104932601613</v>
      </c>
    </row>
    <row r="81" spans="1:9" x14ac:dyDescent="0.25">
      <c r="A81" s="10" t="s">
        <v>1</v>
      </c>
      <c r="B81" s="13">
        <v>0.69672131147540983</v>
      </c>
      <c r="C81" s="13">
        <v>7</v>
      </c>
      <c r="D81" s="14">
        <v>301</v>
      </c>
      <c r="E81" s="11">
        <v>197.16666666666666</v>
      </c>
      <c r="F81" s="9">
        <v>1031.4980392156863</v>
      </c>
      <c r="G81" s="13">
        <f>0.0042+G78</f>
        <v>4.7999999999999996E-3</v>
      </c>
      <c r="H81" s="9">
        <v>0.71863491251120748</v>
      </c>
      <c r="I81" s="9">
        <v>3.0373936751356201</v>
      </c>
    </row>
    <row r="82" spans="1:9" x14ac:dyDescent="0.25">
      <c r="A82" s="10" t="s">
        <v>1</v>
      </c>
      <c r="B82" s="13">
        <v>0.67213114754098358</v>
      </c>
      <c r="C82" s="13">
        <v>7</v>
      </c>
      <c r="D82" s="14">
        <v>301</v>
      </c>
      <c r="E82" s="11">
        <v>207.85</v>
      </c>
      <c r="F82" s="9">
        <v>957.97276422764219</v>
      </c>
      <c r="G82" s="13">
        <f>0.0042+G79</f>
        <v>4.7999999999999996E-3</v>
      </c>
      <c r="H82" s="9">
        <v>0.66360313314467467</v>
      </c>
      <c r="I82" s="9">
        <v>2.9823618957690874</v>
      </c>
    </row>
    <row r="83" spans="1:9" x14ac:dyDescent="0.25">
      <c r="A83" s="10" t="s">
        <v>1</v>
      </c>
      <c r="B83" s="13">
        <v>0.67213114754098358</v>
      </c>
      <c r="C83" s="13">
        <v>7</v>
      </c>
      <c r="D83" s="14">
        <v>301</v>
      </c>
      <c r="E83" s="11">
        <v>199.98333333333332</v>
      </c>
      <c r="F83" s="9">
        <v>1039.901219512195</v>
      </c>
      <c r="G83" s="13">
        <f>0.0042+G80</f>
        <v>4.7999999999999996E-3</v>
      </c>
      <c r="H83" s="9">
        <v>0.71599828456290449</v>
      </c>
      <c r="I83" s="9">
        <v>3.0347570471873175</v>
      </c>
    </row>
    <row r="84" spans="1:9" x14ac:dyDescent="0.25">
      <c r="A84" s="10" t="s">
        <v>2</v>
      </c>
      <c r="B84" s="13">
        <v>0.74590163934426235</v>
      </c>
      <c r="C84" s="13">
        <v>7</v>
      </c>
      <c r="D84" s="14">
        <v>301</v>
      </c>
      <c r="E84" s="13">
        <v>50.966666666666669</v>
      </c>
      <c r="F84" s="13">
        <v>2335.5179487179485</v>
      </c>
      <c r="G84" s="13">
        <f>0.0037+G78</f>
        <v>4.3E-3</v>
      </c>
      <c r="H84" s="9">
        <v>1.5081179014567829</v>
      </c>
      <c r="I84" s="9">
        <v>3.8746494458771963</v>
      </c>
    </row>
    <row r="85" spans="1:9" x14ac:dyDescent="0.25">
      <c r="A85" s="10" t="s">
        <v>2</v>
      </c>
      <c r="B85" s="13">
        <v>0.67213114754098358</v>
      </c>
      <c r="C85" s="13">
        <v>7</v>
      </c>
      <c r="D85" s="14">
        <v>301</v>
      </c>
      <c r="E85" s="13">
        <v>52.733333333333334</v>
      </c>
      <c r="F85" s="13">
        <v>2573.4560975609756</v>
      </c>
      <c r="G85" s="13">
        <f>0.0037+G79</f>
        <v>4.3E-3</v>
      </c>
      <c r="H85" s="9">
        <v>1.6402121747853557</v>
      </c>
      <c r="I85" s="9">
        <v>4.0067437192057689</v>
      </c>
    </row>
    <row r="86" spans="1:9" x14ac:dyDescent="0.25">
      <c r="A86" s="10" t="s">
        <v>2</v>
      </c>
      <c r="B86" s="13">
        <v>0.68032786885245899</v>
      </c>
      <c r="C86" s="13">
        <v>7</v>
      </c>
      <c r="D86" s="14">
        <v>301</v>
      </c>
      <c r="E86" s="13">
        <v>54.31666666666667</v>
      </c>
      <c r="F86" s="13">
        <v>2526.1594377510041</v>
      </c>
      <c r="G86" s="13">
        <f>0.0037+G80</f>
        <v>4.3E-3</v>
      </c>
      <c r="H86" s="9">
        <v>1.60529386482934</v>
      </c>
      <c r="I86" s="9">
        <v>3.9718254092497536</v>
      </c>
    </row>
    <row r="87" spans="1:9" x14ac:dyDescent="0.25">
      <c r="A87" s="10" t="s">
        <v>3</v>
      </c>
      <c r="B87" s="13">
        <v>0.80327868852459017</v>
      </c>
      <c r="C87" s="13">
        <v>7</v>
      </c>
      <c r="D87" s="14">
        <v>301</v>
      </c>
      <c r="E87" s="11">
        <v>66.36666666666666</v>
      </c>
      <c r="F87" s="9">
        <v>2034.4952380952377</v>
      </c>
      <c r="G87" s="13">
        <f>0.0022+G78</f>
        <v>2.8E-3</v>
      </c>
      <c r="H87" s="9">
        <v>1.4865066723805092</v>
      </c>
      <c r="I87" s="9">
        <v>4.0393486410382904</v>
      </c>
    </row>
    <row r="88" spans="1:9" x14ac:dyDescent="0.25">
      <c r="A88" s="10" t="s">
        <v>3</v>
      </c>
      <c r="B88" s="13">
        <v>0.69672131147540983</v>
      </c>
      <c r="C88" s="13">
        <v>7</v>
      </c>
      <c r="D88" s="14">
        <v>301</v>
      </c>
      <c r="E88" s="11">
        <v>87</v>
      </c>
      <c r="F88" s="9">
        <v>2138.3490196078428</v>
      </c>
      <c r="G88" s="13">
        <f>0.0022+G79</f>
        <v>2.8E-3</v>
      </c>
      <c r="H88" s="9">
        <v>1.3905593392358655</v>
      </c>
      <c r="I88" s="9">
        <v>3.9434013078936463</v>
      </c>
    </row>
    <row r="89" spans="1:9" x14ac:dyDescent="0.25">
      <c r="A89" s="10" t="s">
        <v>3</v>
      </c>
      <c r="B89" s="13">
        <v>0.68852459016393441</v>
      </c>
      <c r="C89" s="13">
        <v>7</v>
      </c>
      <c r="D89" s="14">
        <v>301</v>
      </c>
      <c r="E89" s="11">
        <v>88.333333333333329</v>
      </c>
      <c r="F89" s="9">
        <v>2150.25</v>
      </c>
      <c r="G89" s="13">
        <f>0.0022+G80</f>
        <v>2.8E-3</v>
      </c>
      <c r="H89" s="9">
        <v>1.3863643371210392</v>
      </c>
      <c r="I89" s="9">
        <v>3.93920630577882</v>
      </c>
    </row>
    <row r="90" spans="1:9" x14ac:dyDescent="0.25">
      <c r="A90" s="10" t="s">
        <v>4</v>
      </c>
      <c r="B90" s="13">
        <v>0.70289855072463769</v>
      </c>
      <c r="C90" s="13">
        <v>7</v>
      </c>
      <c r="D90" s="14">
        <v>301</v>
      </c>
      <c r="E90" s="11">
        <v>23.533333333333335</v>
      </c>
      <c r="F90" s="9">
        <v>2751.60618556701</v>
      </c>
      <c r="G90" s="13">
        <f>G78+0.021</f>
        <v>2.1600000000000001E-2</v>
      </c>
      <c r="H90" s="9">
        <v>2.0679028307336185</v>
      </c>
      <c r="I90" s="9">
        <v>3.7334490795826873</v>
      </c>
    </row>
    <row r="91" spans="1:9" x14ac:dyDescent="0.25">
      <c r="A91" s="10" t="s">
        <v>4</v>
      </c>
      <c r="B91" s="13">
        <v>0.6811594202898551</v>
      </c>
      <c r="C91" s="13">
        <v>7</v>
      </c>
      <c r="D91" s="14">
        <v>301</v>
      </c>
      <c r="E91" s="11">
        <v>25</v>
      </c>
      <c r="F91" s="9">
        <v>2824.3510638297871</v>
      </c>
      <c r="G91" s="13">
        <f t="shared" ref="G91:G101" si="7">G79+0.021</f>
        <v>2.1600000000000001E-2</v>
      </c>
      <c r="H91" s="9">
        <v>2.0529786694046321</v>
      </c>
      <c r="I91" s="9">
        <v>3.7185249182537015</v>
      </c>
    </row>
    <row r="92" spans="1:9" x14ac:dyDescent="0.25">
      <c r="A92" s="10" t="s">
        <v>4</v>
      </c>
      <c r="B92" s="13">
        <v>0.6811594202898551</v>
      </c>
      <c r="C92" s="13">
        <v>7</v>
      </c>
      <c r="D92" s="14">
        <v>301</v>
      </c>
      <c r="E92" s="11">
        <v>23.75</v>
      </c>
      <c r="F92" s="9">
        <v>2837.1968085106382</v>
      </c>
      <c r="G92" s="13">
        <f t="shared" si="7"/>
        <v>2.1600000000000001E-2</v>
      </c>
      <c r="H92" s="9">
        <v>2.0772258486892445</v>
      </c>
      <c r="I92" s="9">
        <v>3.7427720975383134</v>
      </c>
    </row>
    <row r="93" spans="1:9" x14ac:dyDescent="0.25">
      <c r="A93" s="10" t="s">
        <v>5</v>
      </c>
      <c r="B93" s="13">
        <v>0.64492753623188415</v>
      </c>
      <c r="C93" s="13">
        <v>7</v>
      </c>
      <c r="D93" s="14">
        <v>301</v>
      </c>
      <c r="E93" s="11">
        <v>21.083333333333332</v>
      </c>
      <c r="F93" s="9">
        <v>3025.5337078651683</v>
      </c>
      <c r="G93" s="13">
        <f t="shared" si="7"/>
        <v>2.58E-2</v>
      </c>
      <c r="H93" s="9">
        <v>2.1568627206986046</v>
      </c>
      <c r="I93" s="9">
        <v>3.7452430147353741</v>
      </c>
    </row>
    <row r="94" spans="1:9" x14ac:dyDescent="0.25">
      <c r="A94" s="10" t="s">
        <v>5</v>
      </c>
      <c r="B94" s="13">
        <v>0.69565217391304346</v>
      </c>
      <c r="C94" s="13">
        <v>7</v>
      </c>
      <c r="D94" s="14">
        <v>301</v>
      </c>
      <c r="E94" s="11">
        <v>18.333333333333332</v>
      </c>
      <c r="F94" s="9">
        <v>2832.59375</v>
      </c>
      <c r="G94" s="13">
        <f t="shared" si="7"/>
        <v>2.58E-2</v>
      </c>
      <c r="H94" s="9">
        <v>2.1889428577887085</v>
      </c>
      <c r="I94" s="9">
        <v>3.7773231518254784</v>
      </c>
    </row>
    <row r="95" spans="1:9" x14ac:dyDescent="0.25">
      <c r="A95" s="10" t="s">
        <v>5</v>
      </c>
      <c r="B95" s="13">
        <v>0.6811594202898551</v>
      </c>
      <c r="C95" s="13">
        <v>7</v>
      </c>
      <c r="D95" s="14">
        <v>301</v>
      </c>
      <c r="E95" s="11">
        <v>20.416666666666668</v>
      </c>
      <c r="F95" s="9">
        <v>2871.4521276595742</v>
      </c>
      <c r="G95" s="13">
        <f t="shared" si="7"/>
        <v>2.58E-2</v>
      </c>
      <c r="H95" s="9">
        <v>2.1481167418800822</v>
      </c>
      <c r="I95" s="9">
        <v>3.7364970359168521</v>
      </c>
    </row>
    <row r="96" spans="1:9" x14ac:dyDescent="0.25">
      <c r="A96" s="10" t="s">
        <v>6</v>
      </c>
      <c r="B96" s="13">
        <v>0.62318840579710144</v>
      </c>
      <c r="C96" s="13">
        <v>7</v>
      </c>
      <c r="D96" s="14">
        <v>301</v>
      </c>
      <c r="E96" s="11">
        <v>13.433333333333334</v>
      </c>
      <c r="F96" s="9">
        <v>3217.0046511627902</v>
      </c>
      <c r="G96" s="13">
        <f t="shared" si="7"/>
        <v>2.5300000000000003E-2</v>
      </c>
      <c r="H96" s="9">
        <v>2.3792678973862964</v>
      </c>
      <c r="I96" s="9">
        <v>3.9761473762104784</v>
      </c>
    </row>
    <row r="97" spans="1:9" x14ac:dyDescent="0.25">
      <c r="A97" s="10" t="s">
        <v>6</v>
      </c>
      <c r="B97" s="13">
        <v>0.69565217391304346</v>
      </c>
      <c r="C97" s="13">
        <v>7</v>
      </c>
      <c r="D97" s="14">
        <v>301</v>
      </c>
      <c r="E97" s="11">
        <v>16.116666666666667</v>
      </c>
      <c r="F97" s="9">
        <v>2854.8989583333332</v>
      </c>
      <c r="G97" s="13">
        <f t="shared" si="7"/>
        <v>2.5300000000000003E-2</v>
      </c>
      <c r="H97" s="9">
        <v>2.2483155184394938</v>
      </c>
      <c r="I97" s="9">
        <v>3.8451949972636759</v>
      </c>
    </row>
    <row r="98" spans="1:9" x14ac:dyDescent="0.25">
      <c r="A98" s="10" t="s">
        <v>6</v>
      </c>
      <c r="B98" s="13">
        <v>0.68840579710144933</v>
      </c>
      <c r="C98" s="13">
        <v>7</v>
      </c>
      <c r="D98" s="14">
        <v>301</v>
      </c>
      <c r="E98" s="11">
        <v>15.05</v>
      </c>
      <c r="F98" s="9">
        <v>2895.7968421052624</v>
      </c>
      <c r="G98" s="13">
        <f t="shared" si="7"/>
        <v>2.5300000000000003E-2</v>
      </c>
      <c r="H98" s="9">
        <v>2.2842315902445849</v>
      </c>
      <c r="I98" s="9">
        <v>3.8811110690687669</v>
      </c>
    </row>
    <row r="99" spans="1:9" x14ac:dyDescent="0.25">
      <c r="A99" s="10" t="s">
        <v>7</v>
      </c>
      <c r="B99" s="13">
        <v>0.68840579710144933</v>
      </c>
      <c r="C99" s="13">
        <v>7</v>
      </c>
      <c r="D99" s="14">
        <v>301</v>
      </c>
      <c r="E99" s="11">
        <v>20.033333333333335</v>
      </c>
      <c r="F99" s="9">
        <v>2845.124210526315</v>
      </c>
      <c r="G99" s="13">
        <f t="shared" si="7"/>
        <v>2.3800000000000002E-2</v>
      </c>
      <c r="H99" s="9">
        <v>2.1523480139993771</v>
      </c>
      <c r="I99" s="9">
        <v>3.7757710569428653</v>
      </c>
    </row>
    <row r="100" spans="1:9" x14ac:dyDescent="0.25">
      <c r="A100" s="10" t="s">
        <v>7</v>
      </c>
      <c r="B100" s="13">
        <v>0.69565217391304346</v>
      </c>
      <c r="C100" s="13">
        <v>7</v>
      </c>
      <c r="D100" s="14">
        <v>301</v>
      </c>
      <c r="E100" s="11">
        <v>20</v>
      </c>
      <c r="F100" s="9">
        <v>2815.8229166666665</v>
      </c>
      <c r="G100" s="13">
        <f t="shared" si="7"/>
        <v>2.3800000000000002E-2</v>
      </c>
      <c r="H100" s="9">
        <v>2.1485753434663488</v>
      </c>
      <c r="I100" s="9">
        <v>3.771998386409837</v>
      </c>
    </row>
    <row r="101" spans="1:9" x14ac:dyDescent="0.25">
      <c r="A101" s="10" t="s">
        <v>7</v>
      </c>
      <c r="B101" s="13">
        <v>0.69565217391304346</v>
      </c>
      <c r="C101" s="13">
        <v>7</v>
      </c>
      <c r="D101" s="14">
        <v>301</v>
      </c>
      <c r="E101" s="11">
        <v>18.716666666666665</v>
      </c>
      <c r="F101" s="9">
        <v>2828.7364583333333</v>
      </c>
      <c r="G101" s="13">
        <f t="shared" si="7"/>
        <v>2.3800000000000002E-2</v>
      </c>
      <c r="H101" s="9">
        <v>2.1793639820446931</v>
      </c>
      <c r="I101" s="9">
        <v>3.8027870249881812</v>
      </c>
    </row>
    <row r="102" spans="1:9" x14ac:dyDescent="0.25">
      <c r="A102" s="10" t="s">
        <v>8</v>
      </c>
      <c r="B102" s="13">
        <v>0.7416666666666667</v>
      </c>
      <c r="C102" s="13">
        <v>7</v>
      </c>
      <c r="D102" s="14">
        <v>301</v>
      </c>
      <c r="E102" s="11">
        <v>13.166666666666666</v>
      </c>
      <c r="F102" s="9">
        <v>2705.6179775280898</v>
      </c>
      <c r="G102" s="13">
        <f>G78+0.026</f>
        <v>2.6599999999999999E-2</v>
      </c>
      <c r="H102" s="9">
        <v>2.3127906350340766</v>
      </c>
      <c r="I102" s="9">
        <v>3.8879089984030095</v>
      </c>
    </row>
    <row r="103" spans="1:9" x14ac:dyDescent="0.25">
      <c r="A103" s="10" t="s">
        <v>8</v>
      </c>
      <c r="B103" s="13">
        <v>0.75</v>
      </c>
      <c r="C103" s="13">
        <v>7</v>
      </c>
      <c r="D103" s="14">
        <v>301</v>
      </c>
      <c r="E103" s="11">
        <v>15.5</v>
      </c>
      <c r="F103" s="9">
        <v>2653.7777777777778</v>
      </c>
      <c r="G103" s="13">
        <f t="shared" ref="G103:G113" si="8">G79+0.026</f>
        <v>2.6599999999999999E-2</v>
      </c>
      <c r="H103" s="9">
        <v>2.2335328549001261</v>
      </c>
      <c r="I103" s="9">
        <v>3.8086512182690591</v>
      </c>
    </row>
    <row r="104" spans="1:9" x14ac:dyDescent="0.25">
      <c r="A104" s="10" t="s">
        <v>8</v>
      </c>
      <c r="B104" s="13">
        <v>0.75</v>
      </c>
      <c r="C104" s="13">
        <v>7</v>
      </c>
      <c r="D104" s="14">
        <v>301</v>
      </c>
      <c r="E104" s="11">
        <v>15</v>
      </c>
      <c r="F104" s="9">
        <v>2658.4444444444443</v>
      </c>
      <c r="G104" s="13">
        <f t="shared" si="8"/>
        <v>2.6599999999999999E-2</v>
      </c>
      <c r="H104" s="9">
        <v>2.2485363299039687</v>
      </c>
      <c r="I104" s="9">
        <v>3.8236546932729016</v>
      </c>
    </row>
    <row r="105" spans="1:9" x14ac:dyDescent="0.25">
      <c r="A105" s="10" t="s">
        <v>9</v>
      </c>
      <c r="B105" s="13">
        <v>0.70833333333333337</v>
      </c>
      <c r="C105" s="13">
        <v>7</v>
      </c>
      <c r="D105" s="14">
        <v>301</v>
      </c>
      <c r="E105" s="11">
        <v>12.85</v>
      </c>
      <c r="F105" s="9">
        <v>2836.0705882352936</v>
      </c>
      <c r="G105" s="13">
        <f t="shared" si="8"/>
        <v>3.0799999999999998E-2</v>
      </c>
      <c r="H105" s="9">
        <v>2.343813908328753</v>
      </c>
      <c r="I105" s="9">
        <v>3.8552631918283087</v>
      </c>
    </row>
    <row r="106" spans="1:9" x14ac:dyDescent="0.25">
      <c r="A106" s="10" t="s">
        <v>9</v>
      </c>
      <c r="B106" s="13">
        <v>0.67500000000000004</v>
      </c>
      <c r="C106" s="13">
        <v>7</v>
      </c>
      <c r="D106" s="14">
        <v>301</v>
      </c>
      <c r="E106" s="11">
        <v>13.25</v>
      </c>
      <c r="F106" s="9">
        <v>2971.9753086419751</v>
      </c>
      <c r="G106" s="13">
        <f t="shared" si="8"/>
        <v>3.0799999999999998E-2</v>
      </c>
      <c r="H106" s="9">
        <v>2.3508293186847937</v>
      </c>
      <c r="I106" s="9">
        <v>3.8622786021843498</v>
      </c>
    </row>
    <row r="107" spans="1:9" x14ac:dyDescent="0.25">
      <c r="A107" s="10" t="s">
        <v>9</v>
      </c>
      <c r="B107" s="13">
        <v>0.68333333333333335</v>
      </c>
      <c r="C107" s="13">
        <v>7</v>
      </c>
      <c r="D107" s="14">
        <v>301</v>
      </c>
      <c r="E107" s="11">
        <v>12.666666666666666</v>
      </c>
      <c r="F107" s="9">
        <v>2941.7073170731705</v>
      </c>
      <c r="G107" s="13">
        <f t="shared" si="8"/>
        <v>3.0799999999999998E-2</v>
      </c>
      <c r="H107" s="9">
        <v>2.3659371188454021</v>
      </c>
      <c r="I107" s="9">
        <v>3.8773864023449578</v>
      </c>
    </row>
    <row r="108" spans="1:9" x14ac:dyDescent="0.25">
      <c r="A108" s="10" t="s">
        <v>10</v>
      </c>
      <c r="B108" s="13">
        <v>0.68333333333333335</v>
      </c>
      <c r="C108" s="13">
        <v>7</v>
      </c>
      <c r="D108" s="14">
        <v>301</v>
      </c>
      <c r="E108" s="11">
        <v>10.283333333333333</v>
      </c>
      <c r="F108" s="9">
        <v>2966.1219512195116</v>
      </c>
      <c r="G108" s="13">
        <f t="shared" si="8"/>
        <v>3.0300000000000001E-2</v>
      </c>
      <c r="H108" s="9">
        <v>2.4600550892979598</v>
      </c>
      <c r="I108" s="9">
        <v>3.9786124607956546</v>
      </c>
    </row>
    <row r="109" spans="1:9" x14ac:dyDescent="0.25">
      <c r="A109" s="10" t="s">
        <v>10</v>
      </c>
      <c r="B109" s="13">
        <v>0.8</v>
      </c>
      <c r="C109" s="13">
        <v>7</v>
      </c>
      <c r="D109" s="14">
        <v>301</v>
      </c>
      <c r="E109" s="11">
        <v>10.116666666666667</v>
      </c>
      <c r="F109" s="9">
        <v>2535.020833333333</v>
      </c>
      <c r="G109" s="13">
        <f t="shared" si="8"/>
        <v>3.0300000000000001E-2</v>
      </c>
      <c r="H109" s="9">
        <v>2.3989440921156215</v>
      </c>
      <c r="I109" s="9">
        <v>3.9175014636133167</v>
      </c>
    </row>
    <row r="110" spans="1:9" x14ac:dyDescent="0.25">
      <c r="A110" s="10" t="s">
        <v>10</v>
      </c>
      <c r="B110" s="13">
        <v>0.7</v>
      </c>
      <c r="C110" s="13">
        <v>7</v>
      </c>
      <c r="D110" s="14">
        <v>301</v>
      </c>
      <c r="E110" s="11">
        <v>11.416666666666666</v>
      </c>
      <c r="F110" s="9">
        <v>2884.1666666666665</v>
      </c>
      <c r="G110" s="13">
        <f t="shared" si="8"/>
        <v>3.0300000000000001E-2</v>
      </c>
      <c r="H110" s="9">
        <v>2.4024810321377208</v>
      </c>
      <c r="I110" s="9">
        <v>3.921038403635416</v>
      </c>
    </row>
    <row r="111" spans="1:9" x14ac:dyDescent="0.25">
      <c r="A111" s="10" t="s">
        <v>11</v>
      </c>
      <c r="B111" s="13">
        <v>0.73333333333333339</v>
      </c>
      <c r="C111" s="13">
        <v>7</v>
      </c>
      <c r="D111" s="14">
        <v>301</v>
      </c>
      <c r="E111" s="11">
        <v>13.466666666666667</v>
      </c>
      <c r="F111" s="9">
        <v>2733.4999999999995</v>
      </c>
      <c r="G111" s="13">
        <f t="shared" si="8"/>
        <v>2.8799999999999999E-2</v>
      </c>
      <c r="H111" s="9">
        <v>2.3074589678366335</v>
      </c>
      <c r="I111" s="9">
        <v>3.8480664800774025</v>
      </c>
    </row>
    <row r="112" spans="1:9" x14ac:dyDescent="0.25">
      <c r="A112" s="10" t="s">
        <v>11</v>
      </c>
      <c r="B112" s="13">
        <v>0.75</v>
      </c>
      <c r="C112" s="13">
        <v>7</v>
      </c>
      <c r="D112" s="14">
        <v>301</v>
      </c>
      <c r="E112" s="11">
        <v>13.683333333333334</v>
      </c>
      <c r="F112" s="9">
        <v>2670.7333333333331</v>
      </c>
      <c r="G112" s="13">
        <f t="shared" si="8"/>
        <v>2.8799999999999999E-2</v>
      </c>
      <c r="H112" s="9">
        <v>2.2904386201311673</v>
      </c>
      <c r="I112" s="9">
        <v>3.8310461323719367</v>
      </c>
    </row>
    <row r="113" spans="1:9" x14ac:dyDescent="0.25">
      <c r="A113" s="10" t="s">
        <v>11</v>
      </c>
      <c r="B113" s="13">
        <v>0.7416666666666667</v>
      </c>
      <c r="C113" s="13">
        <v>7</v>
      </c>
      <c r="D113" s="14">
        <v>301</v>
      </c>
      <c r="E113" s="11">
        <v>12.85</v>
      </c>
      <c r="F113" s="9">
        <v>2708.6067415730331</v>
      </c>
      <c r="G113" s="13">
        <f t="shared" si="8"/>
        <v>2.8799999999999999E-2</v>
      </c>
      <c r="H113" s="9">
        <v>2.3238428273981326</v>
      </c>
      <c r="I113" s="9">
        <v>3.8644503396389021</v>
      </c>
    </row>
    <row r="114" spans="1:9" x14ac:dyDescent="0.25">
      <c r="A114" s="10"/>
      <c r="E114" s="11"/>
      <c r="F114" s="9"/>
      <c r="G114" s="9"/>
      <c r="H114" s="9"/>
      <c r="I114" s="9"/>
    </row>
    <row r="115" spans="1:9" x14ac:dyDescent="0.25">
      <c r="A115" s="12" t="s">
        <v>22</v>
      </c>
      <c r="B115" s="13" t="s">
        <v>47</v>
      </c>
      <c r="C115" s="12" t="s">
        <v>48</v>
      </c>
      <c r="D115" s="14" t="s">
        <v>45</v>
      </c>
      <c r="E115" s="11" t="s">
        <v>23</v>
      </c>
      <c r="F115" s="9" t="s">
        <v>24</v>
      </c>
      <c r="G115" s="9" t="s">
        <v>46</v>
      </c>
      <c r="H115" s="9" t="s">
        <v>27</v>
      </c>
      <c r="I115" s="9" t="s">
        <v>28</v>
      </c>
    </row>
    <row r="116" spans="1:9" x14ac:dyDescent="0.25">
      <c r="A116" s="10" t="s">
        <v>0</v>
      </c>
      <c r="B116" s="13">
        <v>0.72131147540983609</v>
      </c>
      <c r="C116" s="13">
        <v>7</v>
      </c>
      <c r="D116" s="13">
        <v>333</v>
      </c>
      <c r="E116" s="11">
        <v>275.83333333333331</v>
      </c>
      <c r="F116" s="9">
        <v>534.21212121212136</v>
      </c>
      <c r="G116" s="13">
        <v>5.9999999999999995E-4</v>
      </c>
      <c r="H116" s="9">
        <v>0.28706699016133369</v>
      </c>
      <c r="I116" s="9">
        <v>3.5089157397776902</v>
      </c>
    </row>
    <row r="117" spans="1:9" x14ac:dyDescent="0.25">
      <c r="A117" s="10" t="s">
        <v>0</v>
      </c>
      <c r="B117" s="13">
        <v>0.73770491803278693</v>
      </c>
      <c r="C117" s="13">
        <v>7</v>
      </c>
      <c r="D117" s="13">
        <v>333</v>
      </c>
      <c r="E117" s="11">
        <v>266.33333333333331</v>
      </c>
      <c r="F117" s="9">
        <v>609.90962962962976</v>
      </c>
      <c r="G117" s="13">
        <v>5.9999999999999995E-4</v>
      </c>
      <c r="H117" s="9">
        <v>0.35983996572680227</v>
      </c>
      <c r="I117" s="9">
        <v>3.5816887153431587</v>
      </c>
    </row>
    <row r="118" spans="1:9" x14ac:dyDescent="0.25">
      <c r="A118" s="10" t="s">
        <v>0</v>
      </c>
      <c r="B118" s="13">
        <v>0.72131147540983609</v>
      </c>
      <c r="C118" s="13">
        <v>7</v>
      </c>
      <c r="D118" s="13">
        <v>333</v>
      </c>
      <c r="E118" s="11">
        <v>266.66666666666669</v>
      </c>
      <c r="F118" s="9">
        <v>620.62878787878765</v>
      </c>
      <c r="G118" s="13">
        <v>5.9999999999999995E-4</v>
      </c>
      <c r="H118" s="9">
        <v>0.36686318420135117</v>
      </c>
      <c r="I118" s="9">
        <v>3.5887119338177076</v>
      </c>
    </row>
    <row r="119" spans="1:9" x14ac:dyDescent="0.25">
      <c r="A119" s="10" t="s">
        <v>1</v>
      </c>
      <c r="B119" s="13">
        <v>0.71311475409836067</v>
      </c>
      <c r="C119" s="13">
        <v>7</v>
      </c>
      <c r="D119" s="13">
        <v>333</v>
      </c>
      <c r="E119" s="11">
        <v>153.58333333333334</v>
      </c>
      <c r="F119" s="9">
        <v>1706.0835249042143</v>
      </c>
      <c r="G119" s="13">
        <f>0.0042+G116</f>
        <v>4.7999999999999996E-3</v>
      </c>
      <c r="H119" s="9">
        <v>1.0456561999795408</v>
      </c>
      <c r="I119" s="9">
        <v>3.3644149626039535</v>
      </c>
    </row>
    <row r="120" spans="1:9" x14ac:dyDescent="0.25">
      <c r="A120" s="10" t="s">
        <v>1</v>
      </c>
      <c r="B120" s="13">
        <v>0.68852459016393441</v>
      </c>
      <c r="C120" s="13">
        <v>7</v>
      </c>
      <c r="D120" s="13">
        <v>333</v>
      </c>
      <c r="E120" s="11">
        <v>150.58333333333334</v>
      </c>
      <c r="F120" s="9">
        <v>1796.6436507936507</v>
      </c>
      <c r="G120" s="13">
        <f>0.0042+G117</f>
        <v>4.7999999999999996E-3</v>
      </c>
      <c r="H120" s="9">
        <v>1.0766850404673101</v>
      </c>
      <c r="I120" s="9">
        <v>3.3954438030917231</v>
      </c>
    </row>
    <row r="121" spans="1:9" x14ac:dyDescent="0.25">
      <c r="A121" s="10" t="s">
        <v>1</v>
      </c>
      <c r="B121" s="13">
        <v>0.68852459016393441</v>
      </c>
      <c r="C121" s="13">
        <v>7</v>
      </c>
      <c r="D121" s="13">
        <v>333</v>
      </c>
      <c r="E121" s="11">
        <v>150</v>
      </c>
      <c r="F121" s="9">
        <v>1802.4047619047619</v>
      </c>
      <c r="G121" s="13">
        <f>0.0042+G118</f>
        <v>4.7999999999999996E-3</v>
      </c>
      <c r="H121" s="9">
        <v>1.0797610670559152</v>
      </c>
      <c r="I121" s="9">
        <v>3.3985198296803278</v>
      </c>
    </row>
    <row r="122" spans="1:9" x14ac:dyDescent="0.25">
      <c r="A122" s="10" t="s">
        <v>2</v>
      </c>
      <c r="B122" s="13">
        <v>0.68032786885245899</v>
      </c>
      <c r="C122" s="13">
        <v>7</v>
      </c>
      <c r="D122" s="13">
        <v>333</v>
      </c>
      <c r="E122" s="13">
        <v>44</v>
      </c>
      <c r="F122" s="13">
        <v>2883.6096385542169</v>
      </c>
      <c r="G122" s="13">
        <f>0.0037+G116</f>
        <v>4.3E-3</v>
      </c>
      <c r="H122" s="9">
        <v>1.8164837920104735</v>
      </c>
      <c r="I122" s="9">
        <v>4.1830153364308869</v>
      </c>
    </row>
    <row r="123" spans="1:9" x14ac:dyDescent="0.25">
      <c r="A123" s="10" t="s">
        <v>2</v>
      </c>
      <c r="B123" s="13">
        <v>0.73770491803278693</v>
      </c>
      <c r="C123" s="13">
        <v>7</v>
      </c>
      <c r="D123" s="13">
        <v>333</v>
      </c>
      <c r="E123" s="13">
        <v>48.75</v>
      </c>
      <c r="F123" s="13">
        <v>2615.5444444444443</v>
      </c>
      <c r="G123" s="13">
        <f>0.0037+G117</f>
        <v>4.3E-3</v>
      </c>
      <c r="H123" s="9">
        <v>1.6481071262708931</v>
      </c>
      <c r="I123" s="9">
        <v>4.0146386706913066</v>
      </c>
    </row>
    <row r="124" spans="1:9" x14ac:dyDescent="0.25">
      <c r="A124" s="10" t="s">
        <v>2</v>
      </c>
      <c r="B124" s="13">
        <v>0.69672131147540983</v>
      </c>
      <c r="C124" s="13">
        <v>7</v>
      </c>
      <c r="D124" s="13">
        <v>333</v>
      </c>
      <c r="E124" s="13">
        <v>49.166666666666664</v>
      </c>
      <c r="F124" s="13">
        <v>2765.333333333333</v>
      </c>
      <c r="G124" s="13">
        <f>0.0037+G118</f>
        <v>4.3E-3</v>
      </c>
      <c r="H124" s="9">
        <v>1.7500767230668028</v>
      </c>
      <c r="I124" s="9">
        <v>4.1166082674872158</v>
      </c>
    </row>
    <row r="125" spans="1:9" x14ac:dyDescent="0.25">
      <c r="A125" s="10" t="s">
        <v>3</v>
      </c>
      <c r="B125" s="13">
        <v>0.71311475409836067</v>
      </c>
      <c r="C125" s="13">
        <v>7</v>
      </c>
      <c r="D125" s="13">
        <v>333</v>
      </c>
      <c r="E125" s="11">
        <v>100.25</v>
      </c>
      <c r="F125" s="9">
        <v>2214.6505747126434</v>
      </c>
      <c r="G125" s="13">
        <f>0.0022+G116</f>
        <v>2.8E-3</v>
      </c>
      <c r="H125" s="9">
        <v>1.3442208321358255</v>
      </c>
      <c r="I125" s="9">
        <v>3.8970628007936061</v>
      </c>
    </row>
    <row r="126" spans="1:9" x14ac:dyDescent="0.25">
      <c r="A126" s="10" t="s">
        <v>3</v>
      </c>
      <c r="B126" s="13">
        <v>0.73770491803278693</v>
      </c>
      <c r="C126" s="13">
        <v>7</v>
      </c>
      <c r="D126" s="13">
        <v>333</v>
      </c>
      <c r="E126" s="11">
        <v>98.916666666666671</v>
      </c>
      <c r="F126" s="9">
        <v>2153.1192592592588</v>
      </c>
      <c r="G126" s="13">
        <f>0.0022+G117</f>
        <v>2.8E-3</v>
      </c>
      <c r="H126" s="9">
        <v>1.3377986127473545</v>
      </c>
      <c r="I126" s="9">
        <v>3.8906405814051355</v>
      </c>
    </row>
    <row r="127" spans="1:9" x14ac:dyDescent="0.25">
      <c r="A127" s="10" t="s">
        <v>3</v>
      </c>
      <c r="B127" s="13">
        <v>0.73770491803278693</v>
      </c>
      <c r="C127" s="13">
        <v>7</v>
      </c>
      <c r="D127" s="13">
        <v>333</v>
      </c>
      <c r="E127" s="11">
        <v>95.833333333333329</v>
      </c>
      <c r="F127" s="9">
        <v>2181.5407407407406</v>
      </c>
      <c r="G127" s="13">
        <f>0.0022+G118</f>
        <v>2.8E-3</v>
      </c>
      <c r="H127" s="9">
        <v>1.3572467336350857</v>
      </c>
      <c r="I127" s="9">
        <v>3.9100887022928665</v>
      </c>
    </row>
    <row r="128" spans="1:9" x14ac:dyDescent="0.25">
      <c r="A128" s="10" t="s">
        <v>4</v>
      </c>
      <c r="B128" s="13">
        <v>0.69565217391304346</v>
      </c>
      <c r="C128" s="13">
        <v>7</v>
      </c>
      <c r="D128" s="13">
        <v>333</v>
      </c>
      <c r="E128" s="11">
        <v>23.833333333333332</v>
      </c>
      <c r="F128" s="9">
        <v>3017.2166666666667</v>
      </c>
      <c r="G128" s="13">
        <f>G116+0.021</f>
        <v>2.1600000000000001E-2</v>
      </c>
      <c r="H128" s="9">
        <v>2.1024217109487582</v>
      </c>
      <c r="I128" s="9">
        <v>3.7679679597978271</v>
      </c>
    </row>
    <row r="129" spans="1:9" x14ac:dyDescent="0.25">
      <c r="A129" s="10" t="s">
        <v>4</v>
      </c>
      <c r="B129" s="13">
        <v>0.8623188405797102</v>
      </c>
      <c r="C129" s="13">
        <v>7</v>
      </c>
      <c r="D129" s="13">
        <v>333</v>
      </c>
      <c r="E129" s="11">
        <v>25</v>
      </c>
      <c r="F129" s="9">
        <v>2424.8571428571427</v>
      </c>
      <c r="G129" s="13">
        <f t="shared" ref="G129:G139" si="9">G117+0.021</f>
        <v>2.1600000000000001E-2</v>
      </c>
      <c r="H129" s="9">
        <v>1.9867461491543399</v>
      </c>
      <c r="I129" s="9">
        <v>3.652292398003409</v>
      </c>
    </row>
    <row r="130" spans="1:9" x14ac:dyDescent="0.25">
      <c r="A130" s="10" t="s">
        <v>4</v>
      </c>
      <c r="B130" s="13">
        <v>0.70289855072463769</v>
      </c>
      <c r="C130" s="13">
        <v>7</v>
      </c>
      <c r="D130" s="13">
        <v>333</v>
      </c>
      <c r="E130" s="11">
        <v>28.166666666666668</v>
      </c>
      <c r="F130" s="9">
        <v>2944.1896907216496</v>
      </c>
      <c r="G130" s="13">
        <f t="shared" si="9"/>
        <v>2.1600000000000001E-2</v>
      </c>
      <c r="H130" s="9">
        <v>2.0192303334258344</v>
      </c>
      <c r="I130" s="9">
        <v>3.6847765822749037</v>
      </c>
    </row>
    <row r="131" spans="1:9" x14ac:dyDescent="0.25">
      <c r="A131" s="10" t="s">
        <v>5</v>
      </c>
      <c r="B131" s="13">
        <v>0.71014492753623193</v>
      </c>
      <c r="C131" s="13">
        <v>7</v>
      </c>
      <c r="D131" s="13">
        <v>333</v>
      </c>
      <c r="E131" s="11">
        <v>22</v>
      </c>
      <c r="F131" s="9">
        <v>2973.1959183673471</v>
      </c>
      <c r="G131" s="13">
        <f t="shared" si="9"/>
        <v>2.58E-2</v>
      </c>
      <c r="H131" s="9">
        <v>2.1308008471053705</v>
      </c>
      <c r="I131" s="9">
        <v>3.7191811411421405</v>
      </c>
    </row>
    <row r="132" spans="1:9" x14ac:dyDescent="0.25">
      <c r="A132" s="10" t="s">
        <v>5</v>
      </c>
      <c r="B132" s="13">
        <v>0.8188405797101449</v>
      </c>
      <c r="C132" s="13">
        <v>7</v>
      </c>
      <c r="D132" s="13">
        <v>333</v>
      </c>
      <c r="E132" s="11">
        <v>21.416666666666668</v>
      </c>
      <c r="F132" s="9">
        <v>2583.36814159292</v>
      </c>
      <c r="G132" s="13">
        <f t="shared" si="9"/>
        <v>2.58E-2</v>
      </c>
      <c r="H132" s="9">
        <v>2.0814344222190631</v>
      </c>
      <c r="I132" s="9">
        <v>3.669814716255833</v>
      </c>
    </row>
    <row r="133" spans="1:9" x14ac:dyDescent="0.25">
      <c r="A133" s="10" t="s">
        <v>5</v>
      </c>
      <c r="B133" s="13">
        <v>0.7246376811594204</v>
      </c>
      <c r="C133" s="13">
        <v>7</v>
      </c>
      <c r="D133" s="13">
        <v>333</v>
      </c>
      <c r="E133" s="11">
        <v>22.5</v>
      </c>
      <c r="F133" s="9">
        <v>2909.0399999999995</v>
      </c>
      <c r="G133" s="13">
        <f t="shared" si="9"/>
        <v>2.58E-2</v>
      </c>
      <c r="H133" s="9">
        <v>2.111567174830383</v>
      </c>
      <c r="I133" s="9">
        <v>3.699947468867153</v>
      </c>
    </row>
    <row r="134" spans="1:9" x14ac:dyDescent="0.25">
      <c r="A134" s="10" t="s">
        <v>6</v>
      </c>
      <c r="B134" s="13">
        <v>0.74637681159420299</v>
      </c>
      <c r="C134" s="13">
        <v>7</v>
      </c>
      <c r="D134" s="13">
        <v>333</v>
      </c>
      <c r="E134" s="11">
        <v>14.5</v>
      </c>
      <c r="F134" s="9">
        <v>2897.1961165048542</v>
      </c>
      <c r="G134" s="13">
        <f t="shared" si="9"/>
        <v>2.5300000000000003E-2</v>
      </c>
      <c r="H134" s="9">
        <v>2.3006098921517584</v>
      </c>
      <c r="I134" s="9">
        <v>3.8974893709759404</v>
      </c>
    </row>
    <row r="135" spans="1:9" x14ac:dyDescent="0.25">
      <c r="A135" s="10" t="s">
        <v>6</v>
      </c>
      <c r="B135" s="13">
        <v>0.65942028985507251</v>
      </c>
      <c r="C135" s="13">
        <v>7</v>
      </c>
      <c r="D135" s="13">
        <v>333</v>
      </c>
      <c r="E135" s="11">
        <v>16.333333333333332</v>
      </c>
      <c r="F135" s="9">
        <v>3260.3384615384616</v>
      </c>
      <c r="G135" s="13">
        <f t="shared" si="9"/>
        <v>2.5300000000000003E-2</v>
      </c>
      <c r="H135" s="9">
        <v>2.3001878619825469</v>
      </c>
      <c r="I135" s="9">
        <v>3.8970673408067289</v>
      </c>
    </row>
    <row r="136" spans="1:9" x14ac:dyDescent="0.25">
      <c r="A136" s="10" t="s">
        <v>6</v>
      </c>
      <c r="B136" s="13">
        <v>0.71739130434782616</v>
      </c>
      <c r="C136" s="13">
        <v>7</v>
      </c>
      <c r="D136" s="13">
        <v>333</v>
      </c>
      <c r="E136" s="11">
        <v>14.166666666666666</v>
      </c>
      <c r="F136" s="9">
        <v>3017.4141414141409</v>
      </c>
      <c r="G136" s="13">
        <f t="shared" si="9"/>
        <v>2.5300000000000003E-2</v>
      </c>
      <c r="H136" s="9">
        <v>2.3283672460433578</v>
      </c>
      <c r="I136" s="9">
        <v>3.9252467248675398</v>
      </c>
    </row>
    <row r="137" spans="1:9" x14ac:dyDescent="0.25">
      <c r="A137" s="10" t="s">
        <v>7</v>
      </c>
      <c r="B137" s="13">
        <v>0.69565217391304346</v>
      </c>
      <c r="C137" s="13">
        <v>7</v>
      </c>
      <c r="D137" s="13">
        <v>333</v>
      </c>
      <c r="E137" s="11">
        <v>20.333333333333332</v>
      </c>
      <c r="F137" s="9">
        <v>3051.4291666666672</v>
      </c>
      <c r="G137" s="13">
        <f t="shared" si="9"/>
        <v>2.3800000000000002E-2</v>
      </c>
      <c r="H137" s="9">
        <v>2.1762947127683936</v>
      </c>
      <c r="I137" s="9">
        <v>3.7997177557118818</v>
      </c>
    </row>
    <row r="138" spans="1:9" x14ac:dyDescent="0.25">
      <c r="A138" s="10" t="s">
        <v>7</v>
      </c>
      <c r="B138" s="13">
        <v>0.75362318840579723</v>
      </c>
      <c r="C138" s="13">
        <v>7</v>
      </c>
      <c r="D138" s="13">
        <v>333</v>
      </c>
      <c r="E138" s="11">
        <v>22.5</v>
      </c>
      <c r="F138" s="9">
        <v>2797.1538461538457</v>
      </c>
      <c r="G138" s="13">
        <f t="shared" si="9"/>
        <v>2.3800000000000002E-2</v>
      </c>
      <c r="H138" s="9">
        <v>2.0945338355316028</v>
      </c>
      <c r="I138" s="9">
        <v>3.7179568784750905</v>
      </c>
    </row>
    <row r="139" spans="1:9" x14ac:dyDescent="0.25">
      <c r="A139" s="10" t="s">
        <v>7</v>
      </c>
      <c r="B139" s="13">
        <v>0.71739130434782616</v>
      </c>
      <c r="C139" s="13">
        <v>7</v>
      </c>
      <c r="D139" s="13">
        <v>333</v>
      </c>
      <c r="E139" s="11">
        <v>20.833333333333332</v>
      </c>
      <c r="F139" s="9">
        <v>2954.2222222222222</v>
      </c>
      <c r="G139" s="13">
        <f t="shared" si="9"/>
        <v>2.3800000000000002E-2</v>
      </c>
      <c r="H139" s="9">
        <v>2.1516843980383653</v>
      </c>
      <c r="I139" s="9">
        <v>3.7751074409818535</v>
      </c>
    </row>
    <row r="140" spans="1:9" x14ac:dyDescent="0.25">
      <c r="A140" s="10" t="s">
        <v>8</v>
      </c>
      <c r="B140" s="13">
        <v>0.70833333333333337</v>
      </c>
      <c r="C140" s="13">
        <v>7</v>
      </c>
      <c r="D140" s="13">
        <v>333</v>
      </c>
      <c r="E140" s="11">
        <v>12.5</v>
      </c>
      <c r="F140" s="9">
        <v>3072</v>
      </c>
      <c r="G140" s="13">
        <f>G116+0.026</f>
        <v>2.6599999999999999E-2</v>
      </c>
      <c r="H140" s="9">
        <v>2.390511198351418</v>
      </c>
      <c r="I140" s="9">
        <v>3.965629561720351</v>
      </c>
    </row>
    <row r="141" spans="1:9" x14ac:dyDescent="0.25">
      <c r="A141" s="10" t="s">
        <v>8</v>
      </c>
      <c r="B141" s="13">
        <v>0.72499999999999998</v>
      </c>
      <c r="C141" s="13">
        <v>7</v>
      </c>
      <c r="D141" s="13">
        <v>333</v>
      </c>
      <c r="E141" s="11">
        <v>12.833333333333334</v>
      </c>
      <c r="F141" s="9">
        <v>2998.2528735632186</v>
      </c>
      <c r="G141" s="13">
        <f t="shared" ref="G141:G151" si="10">G117+0.026</f>
        <v>2.6599999999999999E-2</v>
      </c>
      <c r="H141" s="9">
        <v>2.3685287837974056</v>
      </c>
      <c r="I141" s="9">
        <v>3.9436471471663386</v>
      </c>
    </row>
    <row r="142" spans="1:9" x14ac:dyDescent="0.25">
      <c r="A142" s="10" t="s">
        <v>8</v>
      </c>
      <c r="B142" s="13">
        <v>0.72499999999999998</v>
      </c>
      <c r="C142" s="13">
        <v>7</v>
      </c>
      <c r="D142" s="13">
        <v>333</v>
      </c>
      <c r="E142" s="11">
        <v>13.333333333333334</v>
      </c>
      <c r="F142" s="9">
        <v>2993.5632183908051</v>
      </c>
      <c r="G142" s="13">
        <f t="shared" si="10"/>
        <v>2.6599999999999999E-2</v>
      </c>
      <c r="H142" s="9">
        <v>2.3512496974479404</v>
      </c>
      <c r="I142" s="9">
        <v>3.9263680608168738</v>
      </c>
    </row>
    <row r="143" spans="1:9" x14ac:dyDescent="0.25">
      <c r="A143" s="10" t="s">
        <v>9</v>
      </c>
      <c r="B143" s="13">
        <v>0.65833333333333344</v>
      </c>
      <c r="C143" s="13">
        <v>7</v>
      </c>
      <c r="D143" s="13">
        <v>333</v>
      </c>
      <c r="E143" s="11">
        <v>20.416666666666668</v>
      </c>
      <c r="F143" s="9">
        <v>3223.5443037974678</v>
      </c>
      <c r="G143" s="13">
        <f t="shared" si="10"/>
        <v>3.0799999999999998E-2</v>
      </c>
      <c r="H143" s="9">
        <v>2.1983488051343723</v>
      </c>
      <c r="I143" s="9">
        <v>3.7097980886339283</v>
      </c>
    </row>
    <row r="144" spans="1:9" x14ac:dyDescent="0.25">
      <c r="A144" s="10" t="s">
        <v>9</v>
      </c>
      <c r="B144" s="13">
        <v>0.66666666666666674</v>
      </c>
      <c r="C144" s="13">
        <v>7</v>
      </c>
      <c r="D144" s="13">
        <v>333</v>
      </c>
      <c r="E144" s="11">
        <v>18.666666666666668</v>
      </c>
      <c r="F144" s="9">
        <v>3201.0999999999995</v>
      </c>
      <c r="G144" s="13">
        <f t="shared" si="10"/>
        <v>3.0799999999999998E-2</v>
      </c>
      <c r="H144" s="9">
        <v>2.2342324691084006</v>
      </c>
      <c r="I144" s="9">
        <v>3.7456817526079562</v>
      </c>
    </row>
    <row r="145" spans="1:9" x14ac:dyDescent="0.25">
      <c r="A145" s="10" t="s">
        <v>9</v>
      </c>
      <c r="B145" s="13">
        <v>0.66666666666666674</v>
      </c>
      <c r="C145" s="13">
        <v>7</v>
      </c>
      <c r="D145" s="13">
        <v>333</v>
      </c>
      <c r="E145" s="11">
        <v>19.5</v>
      </c>
      <c r="F145" s="9">
        <v>3192.6</v>
      </c>
      <c r="G145" s="13">
        <f t="shared" si="10"/>
        <v>3.0799999999999998E-2</v>
      </c>
      <c r="H145" s="9">
        <v>2.214109897945848</v>
      </c>
      <c r="I145" s="9">
        <v>3.7255591814454037</v>
      </c>
    </row>
    <row r="146" spans="1:9" x14ac:dyDescent="0.25">
      <c r="A146" s="10" t="s">
        <v>10</v>
      </c>
      <c r="B146" s="13">
        <v>0.7416666666666667</v>
      </c>
      <c r="C146" s="13">
        <v>7</v>
      </c>
      <c r="D146" s="13">
        <v>333</v>
      </c>
      <c r="E146" s="11">
        <v>12.166666666666666</v>
      </c>
      <c r="F146" s="9">
        <v>2936.9887640449433</v>
      </c>
      <c r="G146" s="13">
        <f t="shared" si="10"/>
        <v>3.0300000000000001E-2</v>
      </c>
      <c r="H146" s="9">
        <v>2.3827306753210191</v>
      </c>
      <c r="I146" s="9">
        <v>3.9012880468187139</v>
      </c>
    </row>
    <row r="147" spans="1:9" x14ac:dyDescent="0.25">
      <c r="A147" s="10" t="s">
        <v>10</v>
      </c>
      <c r="B147" s="13">
        <v>0.71666666666666667</v>
      </c>
      <c r="C147" s="13">
        <v>7</v>
      </c>
      <c r="D147" s="13">
        <v>333</v>
      </c>
      <c r="E147" s="11">
        <v>11.333333333333334</v>
      </c>
      <c r="F147" s="9">
        <v>3047.3488372093025</v>
      </c>
      <c r="G147" s="13">
        <f t="shared" si="10"/>
        <v>3.0300000000000001E-2</v>
      </c>
      <c r="H147" s="9">
        <v>2.4295645094595102</v>
      </c>
      <c r="I147" s="9">
        <v>3.948121880957205</v>
      </c>
    </row>
    <row r="148" spans="1:9" x14ac:dyDescent="0.25">
      <c r="A148" s="10" t="s">
        <v>10</v>
      </c>
      <c r="B148" s="13">
        <v>0.72499999999999998</v>
      </c>
      <c r="C148" s="13">
        <v>7</v>
      </c>
      <c r="D148" s="13">
        <v>333</v>
      </c>
      <c r="E148" s="11">
        <v>10.666666666666666</v>
      </c>
      <c r="F148" s="9">
        <v>3018.5747126436781</v>
      </c>
      <c r="G148" s="13">
        <f t="shared" si="10"/>
        <v>3.0300000000000001E-2</v>
      </c>
      <c r="H148" s="9">
        <v>2.45177320593075</v>
      </c>
      <c r="I148" s="9">
        <v>3.9703305774284452</v>
      </c>
    </row>
    <row r="149" spans="1:9" x14ac:dyDescent="0.25">
      <c r="A149" s="10" t="s">
        <v>11</v>
      </c>
      <c r="B149" s="13">
        <v>0.75833333333333341</v>
      </c>
      <c r="C149" s="13">
        <v>7</v>
      </c>
      <c r="D149" s="13">
        <v>333</v>
      </c>
      <c r="E149" s="11">
        <v>14.25</v>
      </c>
      <c r="F149" s="9">
        <v>2853.7582417582412</v>
      </c>
      <c r="G149" s="13">
        <f t="shared" si="10"/>
        <v>2.8799999999999999E-2</v>
      </c>
      <c r="H149" s="9">
        <v>2.3016023144139313</v>
      </c>
      <c r="I149" s="9">
        <v>3.8422098266547007</v>
      </c>
    </row>
    <row r="150" spans="1:9" x14ac:dyDescent="0.25">
      <c r="A150" s="10" t="s">
        <v>11</v>
      </c>
      <c r="B150" s="13">
        <v>0.81666666666666665</v>
      </c>
      <c r="C150" s="13">
        <v>7</v>
      </c>
      <c r="D150" s="13">
        <v>333</v>
      </c>
      <c r="E150" s="11">
        <v>14.5</v>
      </c>
      <c r="F150" s="9">
        <v>2647.8367346938776</v>
      </c>
      <c r="G150" s="13">
        <f t="shared" si="10"/>
        <v>2.8799999999999999E-2</v>
      </c>
      <c r="H150" s="9">
        <v>2.2615232008108239</v>
      </c>
      <c r="I150" s="9">
        <v>3.8021307130515933</v>
      </c>
    </row>
    <row r="151" spans="1:9" x14ac:dyDescent="0.25">
      <c r="A151" s="10" t="s">
        <v>11</v>
      </c>
      <c r="B151" s="13">
        <v>0.75833333333333341</v>
      </c>
      <c r="C151" s="13">
        <v>7</v>
      </c>
      <c r="D151" s="13">
        <v>333</v>
      </c>
      <c r="E151" s="11">
        <v>12.916666666666666</v>
      </c>
      <c r="F151" s="9">
        <v>2865.7142857142853</v>
      </c>
      <c r="G151" s="13">
        <f t="shared" si="10"/>
        <v>2.8799999999999999E-2</v>
      </c>
      <c r="H151" s="9">
        <v>2.3460824365474759</v>
      </c>
      <c r="I151" s="9">
        <v>3.8866899487882449</v>
      </c>
    </row>
  </sheetData>
  <pageMargins left="0.7" right="0.7" top="0.75" bottom="0.75" header="0.3" footer="0.3"/>
  <pageSetup paperSize="9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workbookViewId="0"/>
  </sheetViews>
  <sheetFormatPr baseColWidth="10" defaultRowHeight="15" x14ac:dyDescent="0.25"/>
  <cols>
    <col min="1" max="1" width="11.42578125" style="13"/>
  </cols>
  <sheetData>
    <row r="1" spans="1:4" x14ac:dyDescent="0.25">
      <c r="B1" s="13" t="s">
        <v>39</v>
      </c>
      <c r="C1" s="13" t="s">
        <v>40</v>
      </c>
      <c r="D1" s="13"/>
    </row>
    <row r="2" spans="1:4" x14ac:dyDescent="0.25">
      <c r="A2" s="13" t="s">
        <v>0</v>
      </c>
      <c r="B2" s="13">
        <v>87.525544959128069</v>
      </c>
      <c r="C2" s="13">
        <v>2.6481607629427795</v>
      </c>
      <c r="D2" s="13"/>
    </row>
    <row r="3" spans="1:4" x14ac:dyDescent="0.25">
      <c r="A3" s="13" t="s">
        <v>0</v>
      </c>
      <c r="B3" s="13">
        <v>101.16480858224652</v>
      </c>
      <c r="C3" s="13">
        <v>2.8966834946010374</v>
      </c>
      <c r="D3" s="13"/>
    </row>
    <row r="4" spans="1:4" x14ac:dyDescent="0.25">
      <c r="A4" s="13" t="s">
        <v>0</v>
      </c>
      <c r="B4" s="13">
        <v>95</v>
      </c>
      <c r="C4" s="13">
        <v>3.0340264650283557</v>
      </c>
      <c r="D4" s="13"/>
    </row>
    <row r="5" spans="1:4" x14ac:dyDescent="0.25">
      <c r="A5" s="13" t="s">
        <v>1</v>
      </c>
      <c r="B5" s="13">
        <v>53.210937803881912</v>
      </c>
      <c r="C5" s="13">
        <v>48.68593359005277</v>
      </c>
      <c r="D5" s="13"/>
    </row>
    <row r="6" spans="1:4" x14ac:dyDescent="0.25">
      <c r="A6" s="13" t="s">
        <v>1</v>
      </c>
      <c r="B6" s="13">
        <v>43.904285347703365</v>
      </c>
      <c r="C6" s="13">
        <v>45.157813702848344</v>
      </c>
      <c r="D6" s="13"/>
    </row>
    <row r="7" spans="1:4" x14ac:dyDescent="0.25">
      <c r="A7" s="13" t="s">
        <v>1</v>
      </c>
      <c r="B7" s="13">
        <v>48.334342822531795</v>
      </c>
      <c r="C7" s="13">
        <v>48.758328285887345</v>
      </c>
      <c r="D7" s="13"/>
    </row>
    <row r="8" spans="1:4" x14ac:dyDescent="0.25">
      <c r="A8" s="13" t="s">
        <v>2</v>
      </c>
      <c r="B8" s="13">
        <v>15.402922241080148</v>
      </c>
      <c r="C8" s="13">
        <v>80.239553604444978</v>
      </c>
      <c r="D8" s="13"/>
    </row>
    <row r="9" spans="1:4" x14ac:dyDescent="0.25">
      <c r="A9" s="13" t="s">
        <v>2</v>
      </c>
      <c r="B9" s="13">
        <v>13.816475495307611</v>
      </c>
      <c r="C9" s="13">
        <v>77.079102866655688</v>
      </c>
      <c r="D9" s="13"/>
    </row>
    <row r="10" spans="1:4" x14ac:dyDescent="0.25">
      <c r="A10" s="13" t="s">
        <v>2</v>
      </c>
      <c r="B10" s="13">
        <v>14.231084563129539</v>
      </c>
      <c r="C10" s="13">
        <v>75.942843757320205</v>
      </c>
      <c r="D10" s="13"/>
    </row>
    <row r="11" spans="1:4" x14ac:dyDescent="0.25">
      <c r="A11" s="13" t="s">
        <v>3</v>
      </c>
      <c r="B11" s="13">
        <v>13.046988027593148</v>
      </c>
      <c r="C11" s="13">
        <v>83.595863124567543</v>
      </c>
      <c r="D11" s="13"/>
    </row>
    <row r="12" spans="1:4" x14ac:dyDescent="0.25">
      <c r="A12" s="13" t="s">
        <v>3</v>
      </c>
      <c r="B12" s="13">
        <v>14.10282995852647</v>
      </c>
      <c r="C12" s="13">
        <v>79.011954135154923</v>
      </c>
      <c r="D12" s="13"/>
    </row>
    <row r="13" spans="1:4" x14ac:dyDescent="0.25">
      <c r="A13" s="13" t="s">
        <v>3</v>
      </c>
      <c r="B13" s="13">
        <v>13.566420664206642</v>
      </c>
      <c r="C13" s="13">
        <v>83.27183271832719</v>
      </c>
      <c r="D13" s="13"/>
    </row>
    <row r="14" spans="1:4" x14ac:dyDescent="0.25">
      <c r="A14" s="13" t="s">
        <v>4</v>
      </c>
      <c r="B14" s="13">
        <v>9.8315435739834971</v>
      </c>
      <c r="C14">
        <v>85.628081579972545</v>
      </c>
    </row>
    <row r="15" spans="1:4" x14ac:dyDescent="0.25">
      <c r="A15" s="13" t="s">
        <v>4</v>
      </c>
      <c r="B15" s="13">
        <v>9.3461989500775235</v>
      </c>
      <c r="C15">
        <v>91.100352597653014</v>
      </c>
    </row>
    <row r="16" spans="1:4" x14ac:dyDescent="0.25">
      <c r="A16" s="13" t="s">
        <v>4</v>
      </c>
      <c r="B16" s="13">
        <v>9.7058006665608634</v>
      </c>
      <c r="C16">
        <v>89.023567687668631</v>
      </c>
    </row>
    <row r="17" spans="1:3" x14ac:dyDescent="0.25">
      <c r="A17" s="13" t="s">
        <v>5</v>
      </c>
      <c r="B17" s="13">
        <v>8.1391746918033814</v>
      </c>
      <c r="C17">
        <v>89.756873647228588</v>
      </c>
    </row>
    <row r="18" spans="1:3" x14ac:dyDescent="0.25">
      <c r="A18" s="13" t="s">
        <v>5</v>
      </c>
      <c r="B18" s="13">
        <v>8.8657347938124254</v>
      </c>
      <c r="C18">
        <v>86.312582229799688</v>
      </c>
    </row>
    <row r="19" spans="1:3" x14ac:dyDescent="0.25">
      <c r="A19" s="13" t="s">
        <v>5</v>
      </c>
      <c r="B19" s="13">
        <v>8.544570153460695</v>
      </c>
      <c r="C19">
        <v>86.957798308800506</v>
      </c>
    </row>
    <row r="20" spans="1:3" x14ac:dyDescent="0.25">
      <c r="A20" s="13" t="s">
        <v>6</v>
      </c>
      <c r="B20" s="13">
        <v>6.6483397516200373</v>
      </c>
      <c r="C20">
        <v>84.015759600365001</v>
      </c>
    </row>
    <row r="21" spans="1:3" x14ac:dyDescent="0.25">
      <c r="A21" s="13" t="s">
        <v>6</v>
      </c>
      <c r="B21" s="13">
        <v>5.4575881706464173</v>
      </c>
      <c r="C21">
        <v>80.684115065671662</v>
      </c>
    </row>
    <row r="22" spans="1:3" x14ac:dyDescent="0.25">
      <c r="A22" s="13" t="s">
        <v>6</v>
      </c>
      <c r="B22" s="13">
        <v>5.7805980528511824</v>
      </c>
      <c r="C22">
        <v>80.828407510431148</v>
      </c>
    </row>
    <row r="23" spans="1:3" x14ac:dyDescent="0.25">
      <c r="A23" s="13" t="s">
        <v>7</v>
      </c>
      <c r="B23" s="13">
        <v>6.5451630808165104</v>
      </c>
      <c r="C23">
        <v>84.92312708387513</v>
      </c>
    </row>
    <row r="24" spans="1:3" x14ac:dyDescent="0.25">
      <c r="A24" s="13" t="s">
        <v>7</v>
      </c>
      <c r="B24" s="13">
        <v>7.4388705608383461</v>
      </c>
      <c r="C24">
        <v>88.219483795847069</v>
      </c>
    </row>
    <row r="25" spans="1:3" x14ac:dyDescent="0.25">
      <c r="A25" s="13" t="s">
        <v>7</v>
      </c>
      <c r="B25" s="13">
        <v>7.2692157189404476</v>
      </c>
      <c r="C25">
        <v>85.06580553177146</v>
      </c>
    </row>
    <row r="26" spans="1:3" x14ac:dyDescent="0.25">
      <c r="A26" s="13" t="s">
        <v>8</v>
      </c>
      <c r="B26" s="13">
        <v>5.0106444486137329</v>
      </c>
      <c r="C26">
        <v>93.820955013803314</v>
      </c>
    </row>
    <row r="27" spans="1:3" x14ac:dyDescent="0.25">
      <c r="A27" s="13" t="s">
        <v>8</v>
      </c>
      <c r="B27" s="13">
        <v>5.4733557920526756</v>
      </c>
      <c r="C27">
        <v>95.897615037133448</v>
      </c>
    </row>
    <row r="28" spans="1:3" x14ac:dyDescent="0.25">
      <c r="A28" s="13" t="s">
        <v>8</v>
      </c>
      <c r="B28" s="13">
        <v>5.3485886596560874</v>
      </c>
      <c r="C28">
        <v>93.850792984331164</v>
      </c>
    </row>
    <row r="29" spans="1:3" x14ac:dyDescent="0.25">
      <c r="A29" s="13" t="s">
        <v>9</v>
      </c>
      <c r="B29" s="13">
        <v>5.4631972166830618</v>
      </c>
      <c r="C29">
        <v>93.061897416858358</v>
      </c>
    </row>
    <row r="30" spans="1:3" x14ac:dyDescent="0.25">
      <c r="A30" s="13" t="s">
        <v>9</v>
      </c>
      <c r="B30" s="13">
        <v>5.3709016315164204</v>
      </c>
      <c r="C30">
        <v>92.700577964023367</v>
      </c>
    </row>
    <row r="31" spans="1:3" x14ac:dyDescent="0.25">
      <c r="A31" s="13" t="s">
        <v>9</v>
      </c>
      <c r="B31" s="13">
        <v>5.3503245513554791</v>
      </c>
      <c r="C31">
        <v>92.067583046964486</v>
      </c>
    </row>
    <row r="32" spans="1:3" x14ac:dyDescent="0.25">
      <c r="A32" s="13" t="s">
        <v>10</v>
      </c>
      <c r="B32" s="13">
        <v>4.0501302726229991</v>
      </c>
      <c r="C32">
        <v>92.895679354637778</v>
      </c>
    </row>
    <row r="33" spans="1:3" x14ac:dyDescent="0.25">
      <c r="A33" s="13" t="s">
        <v>10</v>
      </c>
      <c r="B33" s="13">
        <v>4.0479121295331879</v>
      </c>
      <c r="C33">
        <v>90.332354890635358</v>
      </c>
    </row>
    <row r="34" spans="1:3" x14ac:dyDescent="0.25">
      <c r="A34" s="13" t="s">
        <v>10</v>
      </c>
      <c r="B34" s="13">
        <v>3.8692505872546792</v>
      </c>
      <c r="C34">
        <v>92.113737970750933</v>
      </c>
    </row>
    <row r="35" spans="1:3" x14ac:dyDescent="0.25">
      <c r="A35" s="13" t="s">
        <v>11</v>
      </c>
      <c r="B35" s="13">
        <v>4.6472727134563359</v>
      </c>
      <c r="C35">
        <v>89.836507188668335</v>
      </c>
    </row>
    <row r="36" spans="1:3" x14ac:dyDescent="0.25">
      <c r="A36" s="13" t="s">
        <v>11</v>
      </c>
      <c r="B36" s="13">
        <v>4.4807400448074004</v>
      </c>
      <c r="C36">
        <v>91.472425191040045</v>
      </c>
    </row>
    <row r="37" spans="1:3" x14ac:dyDescent="0.25">
      <c r="A37" s="13" t="s">
        <v>11</v>
      </c>
      <c r="B37" s="13">
        <v>4.6063189759425605</v>
      </c>
      <c r="C37">
        <v>91.206066460293428</v>
      </c>
    </row>
    <row r="38" spans="1:3" x14ac:dyDescent="0.25">
      <c r="A38" s="8"/>
    </row>
    <row r="39" spans="1:3" x14ac:dyDescent="0.25">
      <c r="A39" s="8"/>
    </row>
    <row r="40" spans="1:3" x14ac:dyDescent="0.25">
      <c r="A40" s="8"/>
    </row>
    <row r="41" spans="1:3" x14ac:dyDescent="0.25">
      <c r="A41" s="8"/>
    </row>
    <row r="42" spans="1:3" x14ac:dyDescent="0.25">
      <c r="A42" s="8"/>
    </row>
    <row r="43" spans="1:3" x14ac:dyDescent="0.25">
      <c r="A43" s="8"/>
    </row>
    <row r="44" spans="1:3" x14ac:dyDescent="0.25">
      <c r="A44" s="8"/>
    </row>
    <row r="45" spans="1:3" x14ac:dyDescent="0.25">
      <c r="A45" s="8"/>
    </row>
    <row r="46" spans="1:3" x14ac:dyDescent="0.25">
      <c r="A46" s="8"/>
    </row>
    <row r="47" spans="1:3" x14ac:dyDescent="0.25">
      <c r="A47" s="8"/>
    </row>
    <row r="48" spans="1:3" x14ac:dyDescent="0.25">
      <c r="A48" s="8"/>
    </row>
    <row r="49" spans="1:1" x14ac:dyDescent="0.25">
      <c r="A49" s="8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9"/>
  <sheetViews>
    <sheetView topLeftCell="A2" workbookViewId="0">
      <selection activeCell="C12" sqref="C12"/>
    </sheetView>
  </sheetViews>
  <sheetFormatPr baseColWidth="10" defaultRowHeight="15" x14ac:dyDescent="0.25"/>
  <cols>
    <col min="1" max="1" width="11.42578125" style="13"/>
  </cols>
  <sheetData>
    <row r="1" spans="1:8" x14ac:dyDescent="0.25">
      <c r="B1" s="13" t="s">
        <v>43</v>
      </c>
      <c r="C1" s="13" t="s">
        <v>42</v>
      </c>
      <c r="D1" s="13" t="s">
        <v>44</v>
      </c>
      <c r="E1" s="13" t="s">
        <v>41</v>
      </c>
      <c r="F1" s="13"/>
      <c r="G1" s="13"/>
      <c r="H1" s="13"/>
    </row>
    <row r="2" spans="1:8" s="13" customFormat="1" x14ac:dyDescent="0.25">
      <c r="A2" s="13" t="s">
        <v>0</v>
      </c>
      <c r="B2" s="13">
        <v>5.9952038369304558E-2</v>
      </c>
      <c r="C2" s="13">
        <v>7.9936051159072735E-2</v>
      </c>
      <c r="D2" s="13">
        <v>0.19984012789768185</v>
      </c>
      <c r="E2" s="13">
        <v>0.33972821742605913</v>
      </c>
    </row>
    <row r="3" spans="1:8" x14ac:dyDescent="0.25">
      <c r="A3" s="13" t="s">
        <v>0</v>
      </c>
      <c r="B3" s="13">
        <v>7.9936051159072735E-2</v>
      </c>
      <c r="C3" s="13">
        <v>9.9920063948840926E-2</v>
      </c>
      <c r="D3" s="13">
        <v>3.9968025579536368E-2</v>
      </c>
      <c r="E3" s="13">
        <v>0.21982414068745001</v>
      </c>
      <c r="F3" s="13"/>
      <c r="G3" s="13"/>
      <c r="H3" s="13"/>
    </row>
    <row r="4" spans="1:8" x14ac:dyDescent="0.25">
      <c r="A4" s="13" t="s">
        <v>0</v>
      </c>
      <c r="B4" s="13">
        <v>9.9920063948840926E-2</v>
      </c>
      <c r="C4" s="13">
        <v>0</v>
      </c>
      <c r="D4" s="13">
        <v>0.17985611510791366</v>
      </c>
      <c r="E4" s="13">
        <v>0.27977617905675456</v>
      </c>
      <c r="F4" s="13"/>
      <c r="G4" s="13"/>
      <c r="H4" s="13"/>
    </row>
    <row r="5" spans="1:8" x14ac:dyDescent="0.25">
      <c r="A5" s="13" t="s">
        <v>1</v>
      </c>
      <c r="B5" s="13">
        <v>0.15987210231814547</v>
      </c>
      <c r="C5" s="13">
        <v>3.9968025579536368E-2</v>
      </c>
      <c r="D5" s="13">
        <v>0.21982414068745004</v>
      </c>
      <c r="E5" s="13">
        <v>0.41966426858513189</v>
      </c>
      <c r="F5" s="13"/>
      <c r="G5" s="13"/>
      <c r="H5" s="13"/>
    </row>
    <row r="6" spans="1:8" x14ac:dyDescent="0.25">
      <c r="A6" s="13" t="s">
        <v>1</v>
      </c>
      <c r="B6" s="13">
        <v>0.11990407673860912</v>
      </c>
      <c r="C6" s="13">
        <v>1.9984012789768184E-2</v>
      </c>
      <c r="D6" s="13">
        <v>0.19984012789768185</v>
      </c>
      <c r="E6" s="13">
        <v>0.33972821742605919</v>
      </c>
      <c r="F6" s="13"/>
      <c r="G6" s="13"/>
      <c r="H6" s="13"/>
    </row>
    <row r="7" spans="1:8" x14ac:dyDescent="0.25">
      <c r="A7" s="13" t="s">
        <v>1</v>
      </c>
      <c r="B7" s="13">
        <v>0.11990407673860912</v>
      </c>
      <c r="C7" s="13">
        <v>0</v>
      </c>
      <c r="D7" s="13">
        <v>0.17985611510791366</v>
      </c>
      <c r="E7" s="13">
        <v>0.29976019184652281</v>
      </c>
      <c r="F7" s="13"/>
      <c r="G7" s="13"/>
      <c r="H7" s="13"/>
    </row>
    <row r="8" spans="1:8" x14ac:dyDescent="0.25">
      <c r="A8" s="13" t="s">
        <v>2</v>
      </c>
      <c r="B8" s="13">
        <v>0.15987210231814547</v>
      </c>
      <c r="C8" s="13">
        <v>3.9968025579536368E-2</v>
      </c>
      <c r="D8" s="13">
        <v>9.9920063948840926E-2</v>
      </c>
      <c r="E8" s="13">
        <v>0.29976019184652275</v>
      </c>
      <c r="F8" s="13"/>
      <c r="G8" s="13"/>
      <c r="H8" s="13"/>
    </row>
    <row r="9" spans="1:8" x14ac:dyDescent="0.25">
      <c r="A9" s="13" t="s">
        <v>2</v>
      </c>
      <c r="B9" s="13">
        <v>0.13988808952837731</v>
      </c>
      <c r="C9" s="13">
        <v>3.9968025579536368E-2</v>
      </c>
      <c r="D9" s="13">
        <v>9.9920063948840926E-2</v>
      </c>
      <c r="E9" s="13">
        <v>0.27977617905675456</v>
      </c>
      <c r="F9" s="13"/>
      <c r="G9" s="13"/>
      <c r="H9" s="13"/>
    </row>
    <row r="10" spans="1:8" x14ac:dyDescent="0.25">
      <c r="A10" s="13" t="s">
        <v>2</v>
      </c>
      <c r="B10" s="13">
        <v>5.9952038369304558E-2</v>
      </c>
      <c r="C10" s="13">
        <v>0</v>
      </c>
      <c r="D10" s="13">
        <v>0.13988808952837731</v>
      </c>
      <c r="E10" s="13">
        <v>0.19984012789768185</v>
      </c>
      <c r="F10" s="13"/>
      <c r="G10" s="13"/>
      <c r="H10" s="13"/>
    </row>
    <row r="11" spans="1:8" x14ac:dyDescent="0.25">
      <c r="A11" s="13" t="s">
        <v>3</v>
      </c>
      <c r="B11" s="13">
        <v>1.9984012789768184E-2</v>
      </c>
      <c r="C11" s="13">
        <v>0.11990407673860912</v>
      </c>
      <c r="D11" s="13">
        <v>0.87929656274980017</v>
      </c>
      <c r="E11" s="13">
        <v>1.0191846522781776</v>
      </c>
      <c r="F11" s="13"/>
      <c r="G11" s="13"/>
      <c r="H11" s="13"/>
    </row>
    <row r="12" spans="1:8" x14ac:dyDescent="0.25">
      <c r="A12" s="13" t="s">
        <v>3</v>
      </c>
      <c r="B12" s="13">
        <v>0.11990407673860912</v>
      </c>
      <c r="C12" s="15"/>
      <c r="D12" s="15"/>
      <c r="E12" s="15"/>
      <c r="F12" s="13"/>
      <c r="G12" s="13"/>
      <c r="H12" s="13"/>
    </row>
    <row r="13" spans="1:8" x14ac:dyDescent="0.25">
      <c r="A13" s="13" t="s">
        <v>3</v>
      </c>
      <c r="B13" s="13">
        <v>7.9936051159072735E-2</v>
      </c>
      <c r="C13" s="13">
        <v>1.9984012789768184E-2</v>
      </c>
      <c r="D13" s="13">
        <v>0.73940847322142289</v>
      </c>
      <c r="E13" s="13">
        <v>0.83932853717026379</v>
      </c>
      <c r="F13" s="13"/>
      <c r="G13" s="13"/>
      <c r="H13" s="13"/>
    </row>
    <row r="14" spans="1:8" x14ac:dyDescent="0.25">
      <c r="A14" s="13" t="s">
        <v>4</v>
      </c>
      <c r="B14" s="13">
        <v>1.7386091127098322</v>
      </c>
      <c r="C14" s="13">
        <v>3.1175059952038371</v>
      </c>
      <c r="D14" s="13">
        <v>9.0327737809752193</v>
      </c>
      <c r="E14" s="13">
        <v>13.888888888888889</v>
      </c>
      <c r="F14" s="13"/>
      <c r="G14" s="13"/>
      <c r="H14" s="13"/>
    </row>
    <row r="15" spans="1:8" x14ac:dyDescent="0.25">
      <c r="A15" s="13" t="s">
        <v>4</v>
      </c>
      <c r="B15">
        <v>1.8585131894484412</v>
      </c>
      <c r="C15">
        <v>3.3173461231015189</v>
      </c>
      <c r="D15">
        <v>8.8129496402877692</v>
      </c>
      <c r="E15">
        <v>13.988808952837729</v>
      </c>
    </row>
    <row r="16" spans="1:8" x14ac:dyDescent="0.25">
      <c r="A16" s="13" t="s">
        <v>4</v>
      </c>
      <c r="B16">
        <v>1.8784972022382094</v>
      </c>
      <c r="C16">
        <v>2.8377298161470823</v>
      </c>
      <c r="D16">
        <v>9.5723421262989614</v>
      </c>
      <c r="E16">
        <v>14.288569144684253</v>
      </c>
    </row>
    <row r="17" spans="1:5" x14ac:dyDescent="0.25">
      <c r="A17" s="13" t="s">
        <v>5</v>
      </c>
      <c r="B17">
        <v>2.6378896882494005</v>
      </c>
      <c r="C17">
        <v>3.0575539568345325</v>
      </c>
      <c r="D17">
        <v>9.8920863309352516</v>
      </c>
      <c r="E17">
        <v>15.587529976019184</v>
      </c>
    </row>
    <row r="18" spans="1:5" x14ac:dyDescent="0.25">
      <c r="A18" s="13" t="s">
        <v>5</v>
      </c>
      <c r="B18">
        <v>2.4380495603517187</v>
      </c>
      <c r="C18">
        <v>2.6378896882494005</v>
      </c>
      <c r="D18">
        <v>8.8928856914468426</v>
      </c>
      <c r="E18">
        <v>13.968824940047961</v>
      </c>
    </row>
    <row r="19" spans="1:5" x14ac:dyDescent="0.25">
      <c r="A19" s="13" t="s">
        <v>5</v>
      </c>
      <c r="B19">
        <v>2.0783373301358914</v>
      </c>
      <c r="C19">
        <v>3.6570743405275778</v>
      </c>
      <c r="D19">
        <v>9.7721822541966432</v>
      </c>
      <c r="E19">
        <v>15.507593924860112</v>
      </c>
    </row>
    <row r="20" spans="1:5" x14ac:dyDescent="0.25">
      <c r="A20" s="13" t="s">
        <v>6</v>
      </c>
      <c r="B20">
        <v>1.9184652278177459</v>
      </c>
      <c r="C20">
        <v>2.6378896882494005</v>
      </c>
      <c r="D20">
        <v>7.6338928856914468</v>
      </c>
      <c r="E20">
        <v>12.190247801758593</v>
      </c>
    </row>
    <row r="21" spans="1:5" x14ac:dyDescent="0.25">
      <c r="A21" s="13" t="s">
        <v>6</v>
      </c>
      <c r="B21">
        <v>2.3181454836131095</v>
      </c>
      <c r="C21">
        <v>2.8976818545163869</v>
      </c>
      <c r="D21">
        <v>7.8936850519584336</v>
      </c>
      <c r="E21">
        <v>13.10951239008793</v>
      </c>
    </row>
    <row r="22" spans="1:5" x14ac:dyDescent="0.25">
      <c r="A22" s="13" t="s">
        <v>6</v>
      </c>
      <c r="B22">
        <v>2.058353317346123</v>
      </c>
      <c r="C22">
        <v>3.1974420463629096</v>
      </c>
      <c r="D22">
        <v>7.4740207833733017</v>
      </c>
      <c r="E22">
        <v>12.729816147082333</v>
      </c>
    </row>
    <row r="23" spans="1:5" x14ac:dyDescent="0.25">
      <c r="A23" s="13" t="s">
        <v>7</v>
      </c>
      <c r="B23">
        <v>2.7178257394084731</v>
      </c>
      <c r="C23">
        <v>2.1183053557154277</v>
      </c>
      <c r="D23">
        <v>7.2142286171063148</v>
      </c>
      <c r="E23">
        <v>12.050359712230216</v>
      </c>
    </row>
    <row r="24" spans="1:5" x14ac:dyDescent="0.25">
      <c r="A24" s="13" t="s">
        <v>7</v>
      </c>
      <c r="B24">
        <v>2.7378097521982414</v>
      </c>
      <c r="C24">
        <v>2.1183053557154277</v>
      </c>
      <c r="D24">
        <v>7.1342925659472423</v>
      </c>
      <c r="E24">
        <v>11.990407673860911</v>
      </c>
    </row>
    <row r="25" spans="1:5" x14ac:dyDescent="0.25">
      <c r="A25" s="13" t="s">
        <v>7</v>
      </c>
      <c r="B25">
        <v>2.0783373301358914</v>
      </c>
      <c r="C25">
        <v>2.6378896882494005</v>
      </c>
      <c r="D25">
        <v>7.59392486011191</v>
      </c>
      <c r="E25">
        <v>12.310151878497201</v>
      </c>
    </row>
    <row r="26" spans="1:5" x14ac:dyDescent="0.25">
      <c r="A26" s="13" t="s">
        <v>8</v>
      </c>
      <c r="B26">
        <v>2.9176658673061553</v>
      </c>
      <c r="C26">
        <v>3.2573940847322143</v>
      </c>
      <c r="D26">
        <v>7.8936850519584336</v>
      </c>
      <c r="E26">
        <v>14.068745003996803</v>
      </c>
    </row>
    <row r="27" spans="1:5" x14ac:dyDescent="0.25">
      <c r="A27" s="13" t="s">
        <v>8</v>
      </c>
      <c r="B27">
        <v>3.4972022382094323</v>
      </c>
      <c r="C27">
        <v>2.6179056754596322</v>
      </c>
      <c r="D27">
        <v>7.3940847322142282</v>
      </c>
      <c r="E27">
        <v>13.509192645883292</v>
      </c>
    </row>
    <row r="28" spans="1:5" x14ac:dyDescent="0.25">
      <c r="A28" s="13" t="s">
        <v>8</v>
      </c>
      <c r="B28">
        <v>3.7370103916866508</v>
      </c>
      <c r="C28">
        <v>3.3373301358912868</v>
      </c>
      <c r="D28">
        <v>8.4532374100719423</v>
      </c>
      <c r="E28">
        <v>15.52757793764988</v>
      </c>
    </row>
    <row r="29" spans="1:5" x14ac:dyDescent="0.25">
      <c r="A29" s="13" t="s">
        <v>9</v>
      </c>
      <c r="B29">
        <v>3.1574740207833734</v>
      </c>
      <c r="C29">
        <v>3.4772182254196644</v>
      </c>
      <c r="D29">
        <v>7.5739408473221426</v>
      </c>
      <c r="E29">
        <v>14.208633093525181</v>
      </c>
    </row>
    <row r="30" spans="1:5" x14ac:dyDescent="0.25">
      <c r="A30" s="13" t="s">
        <v>9</v>
      </c>
      <c r="B30">
        <v>2.2781774580335732</v>
      </c>
      <c r="C30">
        <v>3.3772981614708235</v>
      </c>
      <c r="D30">
        <v>6.9544364508393288</v>
      </c>
      <c r="E30">
        <v>12.609912070343725</v>
      </c>
    </row>
    <row r="31" spans="1:5" x14ac:dyDescent="0.25">
      <c r="A31" s="13" t="s">
        <v>9</v>
      </c>
      <c r="B31">
        <v>2.8577138289368507</v>
      </c>
      <c r="C31">
        <v>3.6171063149480416</v>
      </c>
      <c r="D31">
        <v>7.6938449240607518</v>
      </c>
      <c r="E31">
        <v>14.168665067945645</v>
      </c>
    </row>
    <row r="32" spans="1:5" x14ac:dyDescent="0.25">
      <c r="A32" s="13" t="s">
        <v>10</v>
      </c>
      <c r="B32">
        <v>3.5771382893685053</v>
      </c>
      <c r="C32">
        <v>3.0975219824140687</v>
      </c>
      <c r="D32">
        <v>6.1350919264588333</v>
      </c>
      <c r="E32">
        <v>12.809752198241409</v>
      </c>
    </row>
    <row r="33" spans="1:5" x14ac:dyDescent="0.25">
      <c r="A33" s="13" t="s">
        <v>10</v>
      </c>
      <c r="B33">
        <v>3.3373301358912868</v>
      </c>
      <c r="C33">
        <v>2.8377298161470823</v>
      </c>
      <c r="D33">
        <v>6.434852118305356</v>
      </c>
      <c r="E33">
        <v>12.609912070343725</v>
      </c>
    </row>
    <row r="34" spans="1:5" x14ac:dyDescent="0.25">
      <c r="A34" s="13" t="s">
        <v>10</v>
      </c>
      <c r="B34">
        <v>2.7577937649880098</v>
      </c>
      <c r="C34">
        <v>2.8776978417266186</v>
      </c>
      <c r="D34">
        <v>6.5347721822541969</v>
      </c>
      <c r="E34">
        <v>12.170263788968827</v>
      </c>
    </row>
    <row r="35" spans="1:5" x14ac:dyDescent="0.25">
      <c r="A35" s="13" t="s">
        <v>11</v>
      </c>
      <c r="B35">
        <v>3.3373301358912868</v>
      </c>
      <c r="C35">
        <v>2.8976818545163869</v>
      </c>
      <c r="D35" s="15"/>
      <c r="E35" s="15"/>
    </row>
    <row r="36" spans="1:5" x14ac:dyDescent="0.25">
      <c r="A36" s="13" t="s">
        <v>11</v>
      </c>
      <c r="B36">
        <v>3.0575539568345325</v>
      </c>
      <c r="C36">
        <v>3.1574740207833734</v>
      </c>
      <c r="D36">
        <v>5.3357314148681052</v>
      </c>
      <c r="E36">
        <v>11.550759392486011</v>
      </c>
    </row>
    <row r="37" spans="1:5" x14ac:dyDescent="0.25">
      <c r="A37" s="13" t="s">
        <v>11</v>
      </c>
      <c r="B37">
        <v>3.5771382893685053</v>
      </c>
      <c r="C37">
        <v>3.217426059152678</v>
      </c>
      <c r="D37">
        <v>6.694644284572342</v>
      </c>
      <c r="E37">
        <v>13.489208633093526</v>
      </c>
    </row>
    <row r="38" spans="1:5" x14ac:dyDescent="0.25">
      <c r="A38" s="8"/>
    </row>
    <row r="39" spans="1:5" x14ac:dyDescent="0.25">
      <c r="A39" s="8"/>
    </row>
    <row r="40" spans="1:5" x14ac:dyDescent="0.25">
      <c r="A40" s="8"/>
    </row>
    <row r="41" spans="1:5" x14ac:dyDescent="0.25">
      <c r="A41" s="8"/>
    </row>
    <row r="42" spans="1:5" x14ac:dyDescent="0.25">
      <c r="A42" s="8"/>
    </row>
    <row r="43" spans="1:5" x14ac:dyDescent="0.25">
      <c r="A43" s="8"/>
    </row>
    <row r="44" spans="1:5" x14ac:dyDescent="0.25">
      <c r="A44" s="8"/>
    </row>
    <row r="45" spans="1:5" x14ac:dyDescent="0.25">
      <c r="A45" s="8"/>
    </row>
    <row r="46" spans="1:5" x14ac:dyDescent="0.25">
      <c r="A46" s="8"/>
    </row>
    <row r="47" spans="1:5" x14ac:dyDescent="0.25">
      <c r="A47" s="8"/>
    </row>
    <row r="48" spans="1:5" x14ac:dyDescent="0.25">
      <c r="A48" s="8"/>
    </row>
    <row r="49" spans="1:1" x14ac:dyDescent="0.25">
      <c r="A49" s="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DOC</vt:lpstr>
      <vt:lpstr>pH</vt:lpstr>
      <vt:lpstr>Dehydrogenase</vt:lpstr>
      <vt:lpstr>Microresp test</vt:lpstr>
      <vt:lpstr>Isotherms</vt:lpstr>
      <vt:lpstr>Desorption</vt:lpstr>
      <vt:lpstr>Mineralization</vt:lpstr>
    </vt:vector>
  </TitlesOfParts>
  <Company>Universidad Autónoma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Eduardo</dc:creator>
  <cp:lastModifiedBy>EM.5020321</cp:lastModifiedBy>
  <dcterms:created xsi:type="dcterms:W3CDTF">2014-08-04T11:30:07Z</dcterms:created>
  <dcterms:modified xsi:type="dcterms:W3CDTF">2018-02-07T09:02:24Z</dcterms:modified>
</cp:coreProperties>
</file>