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0" windowWidth="19440" windowHeight="7500" activeTab="5"/>
  </bookViews>
  <sheets>
    <sheet name="90" sheetId="2" r:id="rId1"/>
    <sheet name="60" sheetId="3" r:id="rId2"/>
    <sheet name="30" sheetId="4" r:id="rId3"/>
    <sheet name="20" sheetId="8" r:id="rId4"/>
    <sheet name="10" sheetId="7" r:id="rId5"/>
    <sheet name="Plan2" sheetId="11" r:id="rId6"/>
  </sheets>
  <calcPr calcId="124519"/>
</workbook>
</file>

<file path=xl/calcChain.xml><?xml version="1.0" encoding="utf-8"?>
<calcChain xmlns="http://schemas.openxmlformats.org/spreadsheetml/2006/main">
  <c r="M12" i="2"/>
  <c r="L12"/>
  <c r="M12" i="3"/>
  <c r="L12"/>
  <c r="M12" i="4" l="1"/>
  <c r="L12"/>
  <c r="M12" i="8"/>
  <c r="L12" l="1"/>
  <c r="M12" i="7"/>
  <c r="L12"/>
  <c r="T12" i="8" l="1"/>
  <c r="D7" i="2" l="1"/>
  <c r="D13"/>
  <c r="F61" l="1"/>
  <c r="E61"/>
  <c r="D61"/>
  <c r="E55"/>
  <c r="D55"/>
  <c r="D43"/>
  <c r="D37"/>
  <c r="D31"/>
  <c r="D25"/>
  <c r="D19"/>
  <c r="D25" i="3"/>
  <c r="D13"/>
  <c r="D7"/>
  <c r="D49" i="2"/>
  <c r="G27" i="7" l="1"/>
  <c r="I27" s="1"/>
  <c r="G28"/>
  <c r="I28" s="1"/>
  <c r="G29"/>
  <c r="G14"/>
  <c r="I15" s="1"/>
  <c r="G15"/>
  <c r="I16" s="1"/>
  <c r="G16"/>
  <c r="I17" s="1"/>
  <c r="G9"/>
  <c r="I9" s="1"/>
  <c r="G53"/>
  <c r="G54"/>
  <c r="I54" s="1"/>
  <c r="G42"/>
  <c r="I42" s="1"/>
  <c r="G34"/>
  <c r="I34"/>
  <c r="F61"/>
  <c r="E61"/>
  <c r="D61"/>
  <c r="G59"/>
  <c r="I59" s="1"/>
  <c r="G58"/>
  <c r="I58" s="1"/>
  <c r="G57"/>
  <c r="I57" s="1"/>
  <c r="G56"/>
  <c r="F55"/>
  <c r="E55"/>
  <c r="D55"/>
  <c r="G52"/>
  <c r="I52" s="1"/>
  <c r="G51"/>
  <c r="I51" s="1"/>
  <c r="G50"/>
  <c r="F49"/>
  <c r="E49"/>
  <c r="D49"/>
  <c r="G48"/>
  <c r="I48" s="1"/>
  <c r="G47"/>
  <c r="I47" s="1"/>
  <c r="G46"/>
  <c r="I46" s="1"/>
  <c r="G45"/>
  <c r="G44"/>
  <c r="I44" s="1"/>
  <c r="F43"/>
  <c r="E43"/>
  <c r="D43"/>
  <c r="G41"/>
  <c r="I41" s="1"/>
  <c r="G40"/>
  <c r="I40" s="1"/>
  <c r="G39"/>
  <c r="I39" s="1"/>
  <c r="G38"/>
  <c r="I38" s="1"/>
  <c r="F37"/>
  <c r="E37"/>
  <c r="D37"/>
  <c r="G35"/>
  <c r="I35" s="1"/>
  <c r="G33"/>
  <c r="G32"/>
  <c r="I32" s="1"/>
  <c r="H31"/>
  <c r="F31"/>
  <c r="E31"/>
  <c r="D31"/>
  <c r="G30"/>
  <c r="I30" s="1"/>
  <c r="H25"/>
  <c r="F25"/>
  <c r="E25"/>
  <c r="D25"/>
  <c r="G24"/>
  <c r="I24" s="1"/>
  <c r="I25" s="1"/>
  <c r="G22"/>
  <c r="I22" s="1"/>
  <c r="G21"/>
  <c r="I21" s="1"/>
  <c r="F19"/>
  <c r="E19"/>
  <c r="D19"/>
  <c r="G17"/>
  <c r="F13"/>
  <c r="E13"/>
  <c r="D13"/>
  <c r="V12"/>
  <c r="U12"/>
  <c r="T12"/>
  <c r="S12"/>
  <c r="R12"/>
  <c r="Q12"/>
  <c r="P12"/>
  <c r="O12"/>
  <c r="G12"/>
  <c r="I12" s="1"/>
  <c r="G11"/>
  <c r="G10"/>
  <c r="I10" s="1"/>
  <c r="G8"/>
  <c r="I8" s="1"/>
  <c r="F7"/>
  <c r="E7"/>
  <c r="D7"/>
  <c r="G5"/>
  <c r="I5" s="1"/>
  <c r="G4"/>
  <c r="I4" s="1"/>
  <c r="G3"/>
  <c r="I3" s="1"/>
  <c r="G2"/>
  <c r="I2" s="1"/>
  <c r="F61" i="8"/>
  <c r="E61"/>
  <c r="D61"/>
  <c r="G59"/>
  <c r="I59" s="1"/>
  <c r="G58"/>
  <c r="I58" s="1"/>
  <c r="G57"/>
  <c r="G56"/>
  <c r="F55"/>
  <c r="E55"/>
  <c r="D55"/>
  <c r="G52"/>
  <c r="I52" s="1"/>
  <c r="G51"/>
  <c r="I51" s="1"/>
  <c r="I50"/>
  <c r="G50"/>
  <c r="F49"/>
  <c r="E49"/>
  <c r="D49"/>
  <c r="G48"/>
  <c r="I48" s="1"/>
  <c r="G47"/>
  <c r="I47" s="1"/>
  <c r="G46"/>
  <c r="I46" s="1"/>
  <c r="G45"/>
  <c r="I45" s="1"/>
  <c r="G44"/>
  <c r="F43"/>
  <c r="E43"/>
  <c r="D43"/>
  <c r="I41"/>
  <c r="G41"/>
  <c r="I40"/>
  <c r="G40"/>
  <c r="I39"/>
  <c r="G39"/>
  <c r="I38"/>
  <c r="I43" s="1"/>
  <c r="G38"/>
  <c r="G43" s="1"/>
  <c r="F37"/>
  <c r="E37"/>
  <c r="D37"/>
  <c r="G35"/>
  <c r="I35" s="1"/>
  <c r="G33"/>
  <c r="I33" s="1"/>
  <c r="G32"/>
  <c r="H31"/>
  <c r="F31"/>
  <c r="E31"/>
  <c r="D31"/>
  <c r="G30"/>
  <c r="I30" s="1"/>
  <c r="G29"/>
  <c r="H25"/>
  <c r="F25"/>
  <c r="E25"/>
  <c r="D25"/>
  <c r="G24"/>
  <c r="I24" s="1"/>
  <c r="I25" s="1"/>
  <c r="G22"/>
  <c r="I22" s="1"/>
  <c r="G21"/>
  <c r="I21" s="1"/>
  <c r="F19"/>
  <c r="E19"/>
  <c r="D19"/>
  <c r="G18"/>
  <c r="G17"/>
  <c r="F13"/>
  <c r="E13"/>
  <c r="D13"/>
  <c r="V12"/>
  <c r="U12"/>
  <c r="S12"/>
  <c r="R12"/>
  <c r="Q12"/>
  <c r="P12"/>
  <c r="P22" s="1"/>
  <c r="O12"/>
  <c r="G12"/>
  <c r="I12" s="1"/>
  <c r="G11"/>
  <c r="G10"/>
  <c r="I10" s="1"/>
  <c r="G8"/>
  <c r="I8" s="1"/>
  <c r="F7"/>
  <c r="E7"/>
  <c r="D7"/>
  <c r="G5"/>
  <c r="I5" s="1"/>
  <c r="G4"/>
  <c r="I3"/>
  <c r="G3"/>
  <c r="G2"/>
  <c r="I2" s="1"/>
  <c r="I30" i="4"/>
  <c r="G30"/>
  <c r="I8"/>
  <c r="G11"/>
  <c r="G12"/>
  <c r="I12" s="1"/>
  <c r="G8"/>
  <c r="G9"/>
  <c r="G4"/>
  <c r="G5"/>
  <c r="I5" s="1"/>
  <c r="G22"/>
  <c r="I22" s="1"/>
  <c r="G21"/>
  <c r="I21" s="1"/>
  <c r="G56"/>
  <c r="I56" s="1"/>
  <c r="G57"/>
  <c r="G58"/>
  <c r="G50"/>
  <c r="I50" s="1"/>
  <c r="G51"/>
  <c r="I51" s="1"/>
  <c r="G46"/>
  <c r="I46" s="1"/>
  <c r="G47"/>
  <c r="I47" s="1"/>
  <c r="G48"/>
  <c r="I48" s="1"/>
  <c r="I41"/>
  <c r="G40"/>
  <c r="I40" s="1"/>
  <c r="G41"/>
  <c r="G38"/>
  <c r="I38" s="1"/>
  <c r="G18"/>
  <c r="G24"/>
  <c r="G32"/>
  <c r="G37" i="8" l="1"/>
  <c r="G19"/>
  <c r="G37" i="7"/>
  <c r="G19"/>
  <c r="G61"/>
  <c r="G55"/>
  <c r="G49"/>
  <c r="G43"/>
  <c r="G31"/>
  <c r="G25"/>
  <c r="G13"/>
  <c r="I14" s="1"/>
  <c r="I19" s="1"/>
  <c r="I7"/>
  <c r="I43"/>
  <c r="I13"/>
  <c r="I29"/>
  <c r="I31" s="1"/>
  <c r="I33"/>
  <c r="I37" s="1"/>
  <c r="I45"/>
  <c r="I49" s="1"/>
  <c r="I56"/>
  <c r="I61" s="1"/>
  <c r="I50"/>
  <c r="I55" s="1"/>
  <c r="G7"/>
  <c r="G61" i="8"/>
  <c r="G55"/>
  <c r="I55"/>
  <c r="G49"/>
  <c r="G31"/>
  <c r="I7"/>
  <c r="G7"/>
  <c r="I13"/>
  <c r="G13"/>
  <c r="I18"/>
  <c r="I19" s="1"/>
  <c r="G25"/>
  <c r="I29"/>
  <c r="I31" s="1"/>
  <c r="I56"/>
  <c r="I61" s="1"/>
  <c r="I32"/>
  <c r="I37" s="1"/>
  <c r="I44"/>
  <c r="I49" s="1"/>
  <c r="F61" i="4"/>
  <c r="E61"/>
  <c r="D61"/>
  <c r="G59"/>
  <c r="I59" s="1"/>
  <c r="I58"/>
  <c r="F55"/>
  <c r="E55"/>
  <c r="D55"/>
  <c r="G52"/>
  <c r="I52" s="1"/>
  <c r="I55" s="1"/>
  <c r="F49"/>
  <c r="E49"/>
  <c r="D49"/>
  <c r="G45"/>
  <c r="I45" s="1"/>
  <c r="G44"/>
  <c r="G49" s="1"/>
  <c r="F43"/>
  <c r="E43"/>
  <c r="D43"/>
  <c r="G39"/>
  <c r="I39" s="1"/>
  <c r="F37"/>
  <c r="E37"/>
  <c r="D37"/>
  <c r="G35"/>
  <c r="I35" s="1"/>
  <c r="I32"/>
  <c r="H31"/>
  <c r="F31"/>
  <c r="E31"/>
  <c r="D31"/>
  <c r="G29"/>
  <c r="I29" s="1"/>
  <c r="H25"/>
  <c r="F25"/>
  <c r="E25"/>
  <c r="D25"/>
  <c r="I24"/>
  <c r="I25" s="1"/>
  <c r="G19"/>
  <c r="F19"/>
  <c r="E19"/>
  <c r="D19"/>
  <c r="I18"/>
  <c r="I19" s="1"/>
  <c r="G17"/>
  <c r="F13"/>
  <c r="E13"/>
  <c r="D13"/>
  <c r="V12"/>
  <c r="U12"/>
  <c r="T12"/>
  <c r="S12"/>
  <c r="R12"/>
  <c r="Q12"/>
  <c r="P12"/>
  <c r="O12"/>
  <c r="G10"/>
  <c r="I10" s="1"/>
  <c r="F7"/>
  <c r="E7"/>
  <c r="D7"/>
  <c r="G3"/>
  <c r="I3" s="1"/>
  <c r="G2"/>
  <c r="I2" s="1"/>
  <c r="I8" i="3"/>
  <c r="G9"/>
  <c r="I9" s="1"/>
  <c r="G8"/>
  <c r="I37" i="4" l="1"/>
  <c r="I61"/>
  <c r="G61"/>
  <c r="G43"/>
  <c r="I44"/>
  <c r="I49" s="1"/>
  <c r="G25"/>
  <c r="G13"/>
  <c r="I7"/>
  <c r="G7"/>
  <c r="I31"/>
  <c r="G37"/>
  <c r="I13"/>
  <c r="G31"/>
  <c r="I43"/>
  <c r="G55"/>
  <c r="V12" i="3"/>
  <c r="T12"/>
  <c r="I54"/>
  <c r="G54"/>
  <c r="G55" s="1"/>
  <c r="G38"/>
  <c r="I38" s="1"/>
  <c r="I35"/>
  <c r="G33"/>
  <c r="I33" s="1"/>
  <c r="G32"/>
  <c r="I27"/>
  <c r="G27"/>
  <c r="G21"/>
  <c r="G22"/>
  <c r="I22" s="1"/>
  <c r="G15"/>
  <c r="I15" s="1"/>
  <c r="G14"/>
  <c r="G18"/>
  <c r="I5"/>
  <c r="G5"/>
  <c r="I4"/>
  <c r="G4"/>
  <c r="G2" i="2"/>
  <c r="I2" s="1"/>
  <c r="G3"/>
  <c r="I3" s="1"/>
  <c r="G20"/>
  <c r="F61" i="3"/>
  <c r="E61"/>
  <c r="D61"/>
  <c r="G59"/>
  <c r="I59" s="1"/>
  <c r="G58"/>
  <c r="I58" s="1"/>
  <c r="F55"/>
  <c r="E55"/>
  <c r="D55"/>
  <c r="F49"/>
  <c r="E49"/>
  <c r="D49"/>
  <c r="G44"/>
  <c r="I44" s="1"/>
  <c r="I49" s="1"/>
  <c r="F43"/>
  <c r="E43"/>
  <c r="D43"/>
  <c r="G41"/>
  <c r="I41" s="1"/>
  <c r="F37"/>
  <c r="E37"/>
  <c r="D37"/>
  <c r="G36"/>
  <c r="I36" s="1"/>
  <c r="G35"/>
  <c r="I32"/>
  <c r="H31"/>
  <c r="F31"/>
  <c r="E31"/>
  <c r="D31"/>
  <c r="G31"/>
  <c r="H25"/>
  <c r="F25"/>
  <c r="E25"/>
  <c r="G20"/>
  <c r="F19"/>
  <c r="E19"/>
  <c r="D19"/>
  <c r="F13"/>
  <c r="E13"/>
  <c r="U12"/>
  <c r="P12"/>
  <c r="O12"/>
  <c r="G13"/>
  <c r="G7"/>
  <c r="F7"/>
  <c r="E7"/>
  <c r="G49" l="1"/>
  <c r="I7"/>
  <c r="G19"/>
  <c r="I14"/>
  <c r="G43"/>
  <c r="G61"/>
  <c r="I61"/>
  <c r="I37"/>
  <c r="G25"/>
  <c r="I19"/>
  <c r="I13"/>
  <c r="I20"/>
  <c r="I25" s="1"/>
  <c r="I31"/>
  <c r="I43"/>
  <c r="G37"/>
  <c r="I55"/>
  <c r="I60" i="2"/>
  <c r="G60"/>
  <c r="I45"/>
  <c r="G45"/>
  <c r="I58"/>
  <c r="G58"/>
  <c r="I41"/>
  <c r="G41"/>
  <c r="G39"/>
  <c r="I39" s="1"/>
  <c r="G11"/>
  <c r="I11" s="1"/>
  <c r="G10"/>
  <c r="I10" s="1"/>
  <c r="I17"/>
  <c r="G17"/>
  <c r="G19" s="1"/>
  <c r="I24"/>
  <c r="G24"/>
  <c r="R12" i="3" l="1"/>
  <c r="S12"/>
  <c r="Q12"/>
  <c r="G32" i="2"/>
  <c r="G34"/>
  <c r="G35"/>
  <c r="G36"/>
  <c r="I32"/>
  <c r="G52" l="1"/>
  <c r="G55" s="1"/>
  <c r="I52" l="1"/>
  <c r="G59"/>
  <c r="F55"/>
  <c r="F49"/>
  <c r="E49"/>
  <c r="G44"/>
  <c r="F43"/>
  <c r="E43"/>
  <c r="G43"/>
  <c r="F37"/>
  <c r="E37"/>
  <c r="G37"/>
  <c r="H31"/>
  <c r="F31"/>
  <c r="E31"/>
  <c r="G29"/>
  <c r="I29" s="1"/>
  <c r="G28"/>
  <c r="I28" s="1"/>
  <c r="H25"/>
  <c r="F25"/>
  <c r="E25"/>
  <c r="I25"/>
  <c r="F19"/>
  <c r="E19"/>
  <c r="I19"/>
  <c r="F13"/>
  <c r="E13"/>
  <c r="V12"/>
  <c r="U12"/>
  <c r="T12"/>
  <c r="S12"/>
  <c r="R12"/>
  <c r="Q12"/>
  <c r="P12"/>
  <c r="O12"/>
  <c r="G13"/>
  <c r="F7"/>
  <c r="E7"/>
  <c r="I59" l="1"/>
  <c r="I61" s="1"/>
  <c r="G61"/>
  <c r="I7"/>
  <c r="I43"/>
  <c r="G25"/>
  <c r="G31"/>
  <c r="I55"/>
  <c r="G7"/>
  <c r="G49"/>
  <c r="I13"/>
  <c r="I20"/>
  <c r="I31"/>
  <c r="I37"/>
  <c r="I44"/>
  <c r="I49" s="1"/>
</calcChain>
</file>

<file path=xl/sharedStrings.xml><?xml version="1.0" encoding="utf-8"?>
<sst xmlns="http://schemas.openxmlformats.org/spreadsheetml/2006/main" count="1014" uniqueCount="144">
  <si>
    <t>♀</t>
  </si>
  <si>
    <t>♂</t>
  </si>
  <si>
    <t>Total♀+♀</t>
  </si>
  <si>
    <t>Imaturos</t>
  </si>
  <si>
    <t>Prog./Fêmeas</t>
  </si>
  <si>
    <t>%P</t>
  </si>
  <si>
    <t>% E</t>
  </si>
  <si>
    <t>MC</t>
  </si>
  <si>
    <t>MF</t>
  </si>
  <si>
    <t>MM</t>
  </si>
  <si>
    <t>I</t>
  </si>
  <si>
    <t>RS</t>
  </si>
  <si>
    <t>OBS:</t>
  </si>
  <si>
    <t>% DE EMERGÊNCIA EM DÚVIDA</t>
  </si>
  <si>
    <t>r=1.1</t>
  </si>
  <si>
    <t>r=1.2</t>
  </si>
  <si>
    <t>r=1.3</t>
  </si>
  <si>
    <t>r=1.4</t>
  </si>
  <si>
    <t>r=1.5</t>
  </si>
  <si>
    <t>r=2.1</t>
  </si>
  <si>
    <t>r=2.2</t>
  </si>
  <si>
    <t>r=2.3</t>
  </si>
  <si>
    <t>r=2.4</t>
  </si>
  <si>
    <t>r=2.5</t>
  </si>
  <si>
    <t>r=3.1</t>
  </si>
  <si>
    <t>r=3.2</t>
  </si>
  <si>
    <t>r=3.4</t>
  </si>
  <si>
    <t>r=3.5</t>
  </si>
  <si>
    <t>r=3.3</t>
  </si>
  <si>
    <t>r=4.1</t>
  </si>
  <si>
    <t>r=4.2</t>
  </si>
  <si>
    <t>r=4.3</t>
  </si>
  <si>
    <t>r=4.4</t>
  </si>
  <si>
    <t>r=4.5</t>
  </si>
  <si>
    <t>r=5.1</t>
  </si>
  <si>
    <t>r=5.2</t>
  </si>
  <si>
    <t>r=5.3</t>
  </si>
  <si>
    <t>r=5.4</t>
  </si>
  <si>
    <t>r=5.5</t>
  </si>
  <si>
    <t>r=6.1</t>
  </si>
  <si>
    <t>r=6.2</t>
  </si>
  <si>
    <t>r=6.3</t>
  </si>
  <si>
    <t>r=6.4</t>
  </si>
  <si>
    <t>r=6.5</t>
  </si>
  <si>
    <t>r=7.1</t>
  </si>
  <si>
    <t>r=7.2</t>
  </si>
  <si>
    <t>r=7.3</t>
  </si>
  <si>
    <t>r=7.4</t>
  </si>
  <si>
    <t>r=7.5</t>
  </si>
  <si>
    <t>r=8.1</t>
  </si>
  <si>
    <t>r=8.2</t>
  </si>
  <si>
    <t>r=8.3</t>
  </si>
  <si>
    <t>r=8.4</t>
  </si>
  <si>
    <t>r=8.5</t>
  </si>
  <si>
    <t>r=9.1</t>
  </si>
  <si>
    <t>r=9.2</t>
  </si>
  <si>
    <t>r=9.3</t>
  </si>
  <si>
    <t>r=9.4</t>
  </si>
  <si>
    <t>r=9.5</t>
  </si>
  <si>
    <t>r=10.1</t>
  </si>
  <si>
    <t>r=10.2</t>
  </si>
  <si>
    <t>r=10.4</t>
  </si>
  <si>
    <t>r=10.3</t>
  </si>
  <si>
    <t>r=10.5</t>
  </si>
  <si>
    <t>secou</t>
  </si>
  <si>
    <t>ok</t>
  </si>
  <si>
    <t>t.m</t>
  </si>
  <si>
    <t>(%)</t>
  </si>
  <si>
    <t xml:space="preserve">      °C</t>
  </si>
  <si>
    <t>(Dias)</t>
  </si>
  <si>
    <t>(Ovo-Adulto)</t>
  </si>
  <si>
    <t>calculo</t>
  </si>
  <si>
    <t>Long♂</t>
  </si>
  <si>
    <t>Long♀</t>
  </si>
  <si>
    <t>80,00 ± 5,16 c</t>
  </si>
  <si>
    <t>91,33 ±6,74  a</t>
  </si>
  <si>
    <t>111,14 ± 4,11 b</t>
  </si>
  <si>
    <t>0,94 ± 0,01a</t>
  </si>
  <si>
    <t>19,27 ± 0,97b</t>
  </si>
  <si>
    <t>22,35 ± 1,21a</t>
  </si>
  <si>
    <t>21,20 ± ,53a</t>
  </si>
  <si>
    <t>62,00 ± 8,66c</t>
  </si>
  <si>
    <t>84,12 ± 7,01 a</t>
  </si>
  <si>
    <t>103,33 ± 3,82b</t>
  </si>
  <si>
    <t>0,92 ± 0,00a</t>
  </si>
  <si>
    <t>18,58 ± 0,77 b</t>
  </si>
  <si>
    <t>21,10 ±1,65 a</t>
  </si>
  <si>
    <t>20,90±1,24a</t>
  </si>
  <si>
    <t>60,00 ± 9,09c</t>
  </si>
  <si>
    <t>91,66 ± 4,30 a</t>
  </si>
  <si>
    <t>85,45 ± 4,95 c</t>
  </si>
  <si>
    <t>0,92 ± 0,04a</t>
  </si>
  <si>
    <t>18,55 ± 0,78b</t>
  </si>
  <si>
    <t>21,60 ±1,5 a</t>
  </si>
  <si>
    <t>18,40 ± ,51b</t>
  </si>
  <si>
    <t>56,00 ± 7,36c</t>
  </si>
  <si>
    <t>72,66 ± 7,63a</t>
  </si>
  <si>
    <t>49,14 ± 7,01d</t>
  </si>
  <si>
    <t>0,91 ± 0,00a</t>
  </si>
  <si>
    <t>18,86 ± 0,81b</t>
  </si>
  <si>
    <t>19,85±1,33 b</t>
  </si>
  <si>
    <t>17,55 ± ,22b</t>
  </si>
  <si>
    <t>54,00 ± 6,69 c</t>
  </si>
  <si>
    <t>87,50 ± 6,71a</t>
  </si>
  <si>
    <t>58,08 ± 7,39d</t>
  </si>
  <si>
    <t>0,88 ± 0,04a</t>
  </si>
  <si>
    <t>16,61 ± 0,73b</t>
  </si>
  <si>
    <t>16,9 ± 1,08b</t>
  </si>
  <si>
    <t>15,70±1,18b</t>
  </si>
  <si>
    <t>(Test.)</t>
  </si>
  <si>
    <t>100,00 ± 0,00a</t>
  </si>
  <si>
    <t>134,70 ± 5,60a</t>
  </si>
  <si>
    <t>0,94 ± 0,00a</t>
  </si>
  <si>
    <t>21,70 ± 0,33a</t>
  </si>
  <si>
    <t>23,80 ± 1,28a</t>
  </si>
  <si>
    <t>21,75±1,16a</t>
  </si>
  <si>
    <t>F=6,92 e P&lt;001</t>
  </si>
  <si>
    <t>F=2,319 e P&lt;0,055</t>
  </si>
  <si>
    <t>F=33,054 e P&lt;0,001</t>
  </si>
  <si>
    <t>F=1,24 e P=0,299</t>
  </si>
  <si>
    <t>F=4,608 e P&lt;0,014</t>
  </si>
  <si>
    <t>F=3,004 e P&lt;0,013</t>
  </si>
  <si>
    <t>F=3,325 e P&lt;0,007</t>
  </si>
  <si>
    <t>adult</t>
  </si>
  <si>
    <t>males</t>
  </si>
  <si>
    <t>Females</t>
  </si>
  <si>
    <t>Prog./Females</t>
  </si>
  <si>
    <t>Parasitism</t>
  </si>
  <si>
    <t>yes</t>
  </si>
  <si>
    <t>no</t>
  </si>
  <si>
    <t>Cycle</t>
  </si>
  <si>
    <t>Emergency</t>
  </si>
  <si>
    <t>Average</t>
  </si>
  <si>
    <t>Temperature</t>
  </si>
  <si>
    <t>Storag</t>
  </si>
  <si>
    <t>Progeny</t>
  </si>
  <si>
    <t>Duration days</t>
  </si>
  <si>
    <t xml:space="preserve">sexual ratio </t>
  </si>
  <si>
    <t xml:space="preserve"> Sexual ratio</t>
  </si>
  <si>
    <t>parasitism</t>
  </si>
  <si>
    <t>5 no</t>
  </si>
  <si>
    <t>31 yes</t>
  </si>
  <si>
    <t>Immatures</t>
  </si>
  <si>
    <t>Sexual ratio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</si>
</sst>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/>
    <xf numFmtId="2" fontId="0" fillId="0" borderId="0" xfId="0" applyNumberFormat="1"/>
    <xf numFmtId="0" fontId="0" fillId="0" borderId="0" xfId="0" quotePrefix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5"/>
  <sheetViews>
    <sheetView workbookViewId="0">
      <selection activeCell="X16" sqref="X16"/>
    </sheetView>
  </sheetViews>
  <sheetFormatPr baseColWidth="10" defaultColWidth="9.140625" defaultRowHeight="15"/>
  <sheetData>
    <row r="1" spans="1:23">
      <c r="B1" t="s">
        <v>127</v>
      </c>
      <c r="C1" t="s">
        <v>131</v>
      </c>
      <c r="D1" s="2" t="s">
        <v>130</v>
      </c>
      <c r="E1" s="3" t="s">
        <v>0</v>
      </c>
      <c r="F1" s="3" t="s">
        <v>1</v>
      </c>
      <c r="G1" s="4" t="s">
        <v>2</v>
      </c>
      <c r="H1" t="s">
        <v>142</v>
      </c>
      <c r="I1" t="s">
        <v>143</v>
      </c>
      <c r="J1" t="s">
        <v>126</v>
      </c>
      <c r="K1" s="2"/>
      <c r="L1" s="3" t="s">
        <v>125</v>
      </c>
      <c r="M1" s="3" t="s">
        <v>124</v>
      </c>
      <c r="O1" s="2" t="s">
        <v>5</v>
      </c>
      <c r="P1" s="2" t="s">
        <v>6</v>
      </c>
      <c r="Q1" s="3" t="s">
        <v>7</v>
      </c>
      <c r="R1" s="3" t="s">
        <v>8</v>
      </c>
      <c r="S1" s="3" t="s">
        <v>9</v>
      </c>
      <c r="T1" s="3" t="s">
        <v>2</v>
      </c>
      <c r="U1" s="3" t="s">
        <v>10</v>
      </c>
      <c r="V1" s="3" t="s">
        <v>11</v>
      </c>
      <c r="W1" s="2"/>
    </row>
    <row r="2" spans="1:23">
      <c r="A2" t="s">
        <v>14</v>
      </c>
      <c r="B2" t="s">
        <v>128</v>
      </c>
      <c r="C2" t="s">
        <v>128</v>
      </c>
      <c r="D2" s="2">
        <v>107</v>
      </c>
      <c r="E2" s="2">
        <v>6</v>
      </c>
      <c r="F2" s="2">
        <v>1</v>
      </c>
      <c r="G2" s="3">
        <f>E2+F2</f>
        <v>7</v>
      </c>
      <c r="H2" s="2">
        <v>0</v>
      </c>
      <c r="I2" s="5">
        <f>E2/G2</f>
        <v>0.8571428571428571</v>
      </c>
      <c r="J2" s="5" t="s">
        <v>65</v>
      </c>
      <c r="K2" s="6">
        <v>1</v>
      </c>
      <c r="L2" s="2">
        <v>16</v>
      </c>
      <c r="M2" s="2">
        <v>15</v>
      </c>
      <c r="O2" s="2">
        <v>60</v>
      </c>
      <c r="P2" s="2">
        <v>100</v>
      </c>
      <c r="Q2" s="2">
        <v>18</v>
      </c>
      <c r="R2" s="2">
        <v>40</v>
      </c>
      <c r="S2" s="2">
        <v>3</v>
      </c>
      <c r="T2" s="2">
        <v>43</v>
      </c>
      <c r="U2" s="2">
        <v>0</v>
      </c>
      <c r="V2" s="2">
        <v>0.9</v>
      </c>
      <c r="W2" s="2"/>
    </row>
    <row r="3" spans="1:23">
      <c r="A3" t="s">
        <v>15</v>
      </c>
      <c r="B3" t="s">
        <v>128</v>
      </c>
      <c r="C3" s="7" t="s">
        <v>128</v>
      </c>
      <c r="D3" s="2">
        <v>105</v>
      </c>
      <c r="E3" s="2">
        <v>74</v>
      </c>
      <c r="F3" s="2">
        <v>5</v>
      </c>
      <c r="G3" s="3">
        <f>E3+F3</f>
        <v>79</v>
      </c>
      <c r="H3" s="2">
        <v>0</v>
      </c>
      <c r="I3" s="5">
        <f>E3/G3</f>
        <v>0.93670886075949367</v>
      </c>
      <c r="J3" s="5" t="s">
        <v>65</v>
      </c>
      <c r="K3" s="6">
        <v>2</v>
      </c>
      <c r="L3" s="2">
        <v>17</v>
      </c>
      <c r="M3" s="2">
        <v>16</v>
      </c>
      <c r="O3" s="2">
        <v>60</v>
      </c>
      <c r="P3" s="2">
        <v>75</v>
      </c>
      <c r="Q3" s="2">
        <v>18</v>
      </c>
      <c r="R3" s="2">
        <v>51</v>
      </c>
      <c r="S3" s="2">
        <v>3</v>
      </c>
      <c r="T3" s="2">
        <v>54</v>
      </c>
      <c r="U3" s="2">
        <v>0</v>
      </c>
      <c r="V3" s="2">
        <v>0.94</v>
      </c>
      <c r="W3" s="2"/>
    </row>
    <row r="4" spans="1:23">
      <c r="A4" t="s">
        <v>16</v>
      </c>
      <c r="B4" t="s">
        <v>129</v>
      </c>
      <c r="C4" s="4" t="s">
        <v>129</v>
      </c>
      <c r="D4" s="3"/>
      <c r="E4" s="3"/>
      <c r="F4" s="3"/>
      <c r="G4" s="3"/>
      <c r="H4" s="2"/>
      <c r="I4" s="5"/>
      <c r="J4" s="5" t="s">
        <v>65</v>
      </c>
      <c r="K4" s="6">
        <v>3</v>
      </c>
      <c r="L4" s="2">
        <v>16</v>
      </c>
      <c r="M4" s="2">
        <v>18</v>
      </c>
      <c r="O4" s="2">
        <v>20</v>
      </c>
      <c r="P4" s="2">
        <v>50</v>
      </c>
      <c r="Q4" s="2">
        <v>14</v>
      </c>
      <c r="R4" s="2">
        <v>65</v>
      </c>
      <c r="S4" s="2">
        <v>4</v>
      </c>
      <c r="T4" s="2">
        <v>69</v>
      </c>
      <c r="U4" s="2">
        <v>0</v>
      </c>
      <c r="V4" s="2">
        <v>0.94</v>
      </c>
      <c r="W4" s="2"/>
    </row>
    <row r="5" spans="1:23">
      <c r="A5" t="s">
        <v>17</v>
      </c>
      <c r="B5" t="s">
        <v>128</v>
      </c>
      <c r="C5" s="4" t="s">
        <v>129</v>
      </c>
      <c r="D5" s="3"/>
      <c r="E5" s="3"/>
      <c r="F5" s="3"/>
      <c r="G5" s="2"/>
      <c r="H5" s="2">
        <v>3</v>
      </c>
      <c r="I5" s="5"/>
      <c r="J5" s="5" t="s">
        <v>65</v>
      </c>
      <c r="K5" s="6">
        <v>4</v>
      </c>
      <c r="L5" s="2">
        <v>18</v>
      </c>
      <c r="M5" s="2">
        <v>14</v>
      </c>
      <c r="O5" s="2">
        <v>60</v>
      </c>
      <c r="P5" s="2">
        <v>100</v>
      </c>
      <c r="Q5" s="2">
        <v>17</v>
      </c>
      <c r="R5" s="2">
        <v>30.5</v>
      </c>
      <c r="S5" s="2">
        <v>2.5</v>
      </c>
      <c r="T5" s="2">
        <v>33</v>
      </c>
      <c r="U5" s="2">
        <v>3.33</v>
      </c>
      <c r="V5" s="2">
        <v>0.92</v>
      </c>
      <c r="W5" s="2"/>
    </row>
    <row r="6" spans="1:23">
      <c r="A6" t="s">
        <v>18</v>
      </c>
      <c r="B6" t="s">
        <v>129</v>
      </c>
      <c r="C6" t="s">
        <v>129</v>
      </c>
      <c r="D6" s="3"/>
      <c r="E6" s="3"/>
      <c r="F6" s="3"/>
      <c r="G6" s="3"/>
      <c r="H6" s="2"/>
      <c r="I6" s="5"/>
      <c r="J6" s="5"/>
      <c r="K6" s="6">
        <v>5</v>
      </c>
      <c r="L6" s="2">
        <v>19</v>
      </c>
      <c r="M6" s="2">
        <v>13</v>
      </c>
      <c r="O6" s="2">
        <v>40</v>
      </c>
      <c r="P6" s="2">
        <v>100</v>
      </c>
      <c r="Q6" s="2">
        <v>19</v>
      </c>
      <c r="R6" s="2">
        <v>42</v>
      </c>
      <c r="S6" s="2">
        <v>2.5</v>
      </c>
      <c r="T6" s="2">
        <v>44.5</v>
      </c>
      <c r="U6" s="2">
        <v>2.5</v>
      </c>
      <c r="V6" s="2">
        <v>0.93</v>
      </c>
      <c r="W6" s="2"/>
    </row>
    <row r="7" spans="1:23">
      <c r="B7" s="8"/>
      <c r="C7" s="8"/>
      <c r="D7" s="9">
        <f>AVERAGE(D2:D6)</f>
        <v>106</v>
      </c>
      <c r="E7" s="9">
        <f>AVERAGE(E2:E6)</f>
        <v>40</v>
      </c>
      <c r="F7" s="9">
        <f>AVERAGE(F2:F6)</f>
        <v>3</v>
      </c>
      <c r="G7" s="9">
        <f>AVERAGE(G2:G6)</f>
        <v>43</v>
      </c>
      <c r="H7" s="9"/>
      <c r="I7" s="9">
        <f>AVERAGE(I2:I6)</f>
        <v>0.89692585895117538</v>
      </c>
      <c r="J7" s="9"/>
      <c r="K7" s="6">
        <v>6</v>
      </c>
      <c r="L7" s="2">
        <v>16</v>
      </c>
      <c r="M7" s="2">
        <v>15</v>
      </c>
      <c r="O7" s="2">
        <v>60</v>
      </c>
      <c r="P7" s="2">
        <v>100</v>
      </c>
      <c r="Q7" s="2">
        <v>11.5</v>
      </c>
      <c r="R7" s="2">
        <v>42.5</v>
      </c>
      <c r="S7" s="2">
        <v>3</v>
      </c>
      <c r="T7" s="2">
        <v>29.53</v>
      </c>
      <c r="U7" s="2"/>
      <c r="V7" s="2">
        <v>0.51</v>
      </c>
      <c r="W7" s="2"/>
    </row>
    <row r="8" spans="1:23">
      <c r="A8" t="s">
        <v>19</v>
      </c>
      <c r="B8" t="s">
        <v>128</v>
      </c>
      <c r="C8" t="s">
        <v>129</v>
      </c>
      <c r="D8" s="3"/>
      <c r="E8" s="3"/>
      <c r="F8" s="3"/>
      <c r="G8" s="3"/>
      <c r="H8" s="2">
        <v>11</v>
      </c>
      <c r="I8" s="5"/>
      <c r="J8" s="5" t="s">
        <v>65</v>
      </c>
      <c r="K8" s="6">
        <v>7</v>
      </c>
      <c r="L8" s="2">
        <v>17</v>
      </c>
      <c r="M8" s="2">
        <v>15</v>
      </c>
      <c r="O8" s="2">
        <v>40</v>
      </c>
      <c r="P8" s="2">
        <v>100</v>
      </c>
      <c r="Q8" s="2">
        <v>16.5</v>
      </c>
      <c r="R8" s="2">
        <v>57.5</v>
      </c>
      <c r="S8" s="2">
        <v>3.5</v>
      </c>
      <c r="T8" s="2">
        <v>61</v>
      </c>
      <c r="U8" s="2"/>
      <c r="V8" s="2">
        <v>0.94</v>
      </c>
      <c r="W8" s="2"/>
    </row>
    <row r="9" spans="1:23">
      <c r="A9" t="s">
        <v>20</v>
      </c>
      <c r="B9" t="s">
        <v>129</v>
      </c>
      <c r="C9" t="s">
        <v>129</v>
      </c>
      <c r="D9" s="3"/>
      <c r="E9" s="3"/>
      <c r="F9" s="3"/>
      <c r="G9" s="3"/>
      <c r="H9" s="2"/>
      <c r="I9" s="5"/>
      <c r="J9" s="5" t="s">
        <v>65</v>
      </c>
      <c r="K9" s="6">
        <v>8</v>
      </c>
      <c r="L9" s="2">
        <v>16</v>
      </c>
      <c r="M9" s="2">
        <v>15</v>
      </c>
      <c r="O9" s="2">
        <v>40</v>
      </c>
      <c r="P9" s="2">
        <v>100</v>
      </c>
      <c r="Q9" s="2">
        <v>17.5</v>
      </c>
      <c r="R9" s="2">
        <v>81</v>
      </c>
      <c r="S9" s="2">
        <v>8.5</v>
      </c>
      <c r="T9" s="16">
        <v>89.5</v>
      </c>
      <c r="U9" s="2"/>
      <c r="V9" s="2">
        <v>0.9</v>
      </c>
      <c r="W9" s="2"/>
    </row>
    <row r="10" spans="1:23">
      <c r="A10" t="s">
        <v>21</v>
      </c>
      <c r="B10" s="4" t="s">
        <v>128</v>
      </c>
      <c r="C10" t="s">
        <v>128</v>
      </c>
      <c r="D10" s="3">
        <v>101</v>
      </c>
      <c r="E10" s="3">
        <v>41</v>
      </c>
      <c r="F10" s="3">
        <v>3</v>
      </c>
      <c r="G10" s="3">
        <f>E10+F10</f>
        <v>44</v>
      </c>
      <c r="H10" s="2"/>
      <c r="I10" s="5">
        <f t="shared" ref="I10:I11" si="0">E10/G10</f>
        <v>0.93181818181818177</v>
      </c>
      <c r="J10" s="5" t="s">
        <v>65</v>
      </c>
      <c r="K10" s="6">
        <v>9</v>
      </c>
      <c r="L10" s="2">
        <v>18</v>
      </c>
      <c r="M10" s="2">
        <v>18</v>
      </c>
      <c r="O10" s="2">
        <v>60</v>
      </c>
      <c r="P10" s="2">
        <v>100</v>
      </c>
      <c r="Q10" s="2">
        <v>16</v>
      </c>
      <c r="R10" s="2">
        <v>99</v>
      </c>
      <c r="S10" s="2">
        <v>3</v>
      </c>
      <c r="T10" s="2">
        <v>102</v>
      </c>
      <c r="U10" s="2"/>
      <c r="V10" s="2">
        <v>0.97</v>
      </c>
      <c r="W10" s="2"/>
    </row>
    <row r="11" spans="1:23">
      <c r="A11" t="s">
        <v>22</v>
      </c>
      <c r="B11" s="4" t="s">
        <v>128</v>
      </c>
      <c r="C11" t="s">
        <v>128</v>
      </c>
      <c r="D11" s="3">
        <v>102</v>
      </c>
      <c r="E11" s="3">
        <v>61</v>
      </c>
      <c r="F11" s="3">
        <v>3</v>
      </c>
      <c r="G11" s="3">
        <f>E11+F11</f>
        <v>64</v>
      </c>
      <c r="H11" s="3"/>
      <c r="I11" s="5">
        <f t="shared" si="0"/>
        <v>0.953125</v>
      </c>
      <c r="J11" s="5" t="s">
        <v>65</v>
      </c>
      <c r="K11" s="6">
        <v>10</v>
      </c>
      <c r="L11" s="2">
        <v>16</v>
      </c>
      <c r="M11" s="2">
        <v>18</v>
      </c>
      <c r="O11" s="2">
        <v>100</v>
      </c>
      <c r="P11" s="2">
        <v>50</v>
      </c>
      <c r="Q11" s="2">
        <v>18.670000000000002</v>
      </c>
      <c r="R11" s="2">
        <v>52.33</v>
      </c>
      <c r="S11" s="2">
        <v>3</v>
      </c>
      <c r="T11" s="2">
        <v>55.33</v>
      </c>
      <c r="U11" s="2"/>
      <c r="V11" s="2">
        <v>0.94</v>
      </c>
      <c r="W11" s="2"/>
    </row>
    <row r="12" spans="1:23">
      <c r="A12" t="s">
        <v>23</v>
      </c>
      <c r="B12" s="4" t="s">
        <v>129</v>
      </c>
      <c r="C12" t="s">
        <v>129</v>
      </c>
      <c r="D12" s="3"/>
      <c r="E12" s="3"/>
      <c r="F12" s="3"/>
      <c r="G12" s="3"/>
      <c r="H12" s="3"/>
      <c r="I12" s="5" t="s">
        <v>123</v>
      </c>
      <c r="J12" s="5" t="s">
        <v>65</v>
      </c>
      <c r="K12" s="6"/>
      <c r="L12" s="2">
        <f>AVERAGE(L2:L11)</f>
        <v>16.899999999999999</v>
      </c>
      <c r="M12" s="2">
        <f>AVERAGE(M2:M11)</f>
        <v>15.7</v>
      </c>
      <c r="O12" s="10">
        <f t="shared" ref="O12:V12" si="1">AVERAGE(O2:O11)</f>
        <v>54</v>
      </c>
      <c r="P12" s="10">
        <f t="shared" si="1"/>
        <v>87.5</v>
      </c>
      <c r="Q12" s="10">
        <f t="shared" si="1"/>
        <v>16.617000000000001</v>
      </c>
      <c r="R12" s="10">
        <f t="shared" si="1"/>
        <v>56.083000000000006</v>
      </c>
      <c r="S12" s="10">
        <f t="shared" si="1"/>
        <v>3.6</v>
      </c>
      <c r="T12" s="10">
        <f t="shared" si="1"/>
        <v>58.085999999999999</v>
      </c>
      <c r="U12" s="10">
        <f t="shared" si="1"/>
        <v>1.1659999999999999</v>
      </c>
      <c r="V12" s="10">
        <f t="shared" si="1"/>
        <v>0.88900000000000001</v>
      </c>
      <c r="W12" s="3" t="s">
        <v>132</v>
      </c>
    </row>
    <row r="13" spans="1:23">
      <c r="B13" s="8"/>
      <c r="C13" s="8"/>
      <c r="D13" s="9">
        <f>AVERAGE(D8:D12)</f>
        <v>101.5</v>
      </c>
      <c r="E13" s="9">
        <f>AVERAGE(E8:E12)</f>
        <v>51</v>
      </c>
      <c r="F13" s="9">
        <f>AVERAGE(F8:F12)</f>
        <v>3</v>
      </c>
      <c r="G13" s="9">
        <f>AVERAGE(G8:G12)</f>
        <v>54</v>
      </c>
      <c r="H13" s="9"/>
      <c r="I13" s="9">
        <f>AVERAGE(I8:I12)</f>
        <v>0.94247159090909083</v>
      </c>
      <c r="J13" s="9"/>
      <c r="K13" s="6"/>
      <c r="L13" s="2"/>
      <c r="M13" s="2"/>
    </row>
    <row r="14" spans="1:23">
      <c r="A14" t="s">
        <v>24</v>
      </c>
      <c r="B14" t="s">
        <v>129</v>
      </c>
      <c r="C14" t="s">
        <v>129</v>
      </c>
      <c r="D14" s="3"/>
      <c r="E14" s="3"/>
      <c r="F14" s="3"/>
      <c r="G14" s="3"/>
      <c r="H14" s="3"/>
      <c r="I14" s="5"/>
      <c r="J14" s="5" t="s">
        <v>65</v>
      </c>
      <c r="K14" s="6"/>
      <c r="L14" s="2"/>
      <c r="M14" s="2"/>
    </row>
    <row r="15" spans="1:23">
      <c r="A15" t="s">
        <v>25</v>
      </c>
      <c r="B15" t="s">
        <v>129</v>
      </c>
      <c r="C15" t="s">
        <v>129</v>
      </c>
      <c r="D15" s="2"/>
      <c r="E15" s="2"/>
      <c r="F15" s="2"/>
      <c r="G15" s="3"/>
      <c r="H15" s="2"/>
      <c r="I15" s="5"/>
      <c r="J15" s="5" t="s">
        <v>65</v>
      </c>
      <c r="K15" s="6"/>
      <c r="L15" s="2"/>
      <c r="M15" s="2"/>
    </row>
    <row r="16" spans="1:23">
      <c r="A16" t="s">
        <v>28</v>
      </c>
      <c r="B16" t="s">
        <v>129</v>
      </c>
      <c r="C16" t="s">
        <v>129</v>
      </c>
      <c r="D16" s="2"/>
      <c r="E16" s="2"/>
      <c r="F16" s="2"/>
      <c r="G16" s="3"/>
      <c r="H16" s="2"/>
      <c r="I16" s="5"/>
      <c r="J16" s="5"/>
      <c r="K16" s="6"/>
      <c r="L16" s="2"/>
      <c r="M16" s="2"/>
    </row>
    <row r="17" spans="1:17">
      <c r="A17" t="s">
        <v>26</v>
      </c>
      <c r="B17" t="s">
        <v>128</v>
      </c>
      <c r="C17" t="s">
        <v>128</v>
      </c>
      <c r="D17" s="2">
        <v>98</v>
      </c>
      <c r="E17" s="2">
        <v>65</v>
      </c>
      <c r="F17" s="2">
        <v>4</v>
      </c>
      <c r="G17" s="3">
        <f>E17+F17</f>
        <v>69</v>
      </c>
      <c r="H17" s="2">
        <v>11</v>
      </c>
      <c r="I17" s="5">
        <f>E17/G17</f>
        <v>0.94202898550724634</v>
      </c>
      <c r="J17" s="5" t="s">
        <v>65</v>
      </c>
      <c r="K17" s="6"/>
      <c r="L17" s="2"/>
      <c r="M17" s="2"/>
      <c r="O17" t="s">
        <v>12</v>
      </c>
      <c r="P17" s="4" t="s">
        <v>13</v>
      </c>
    </row>
    <row r="18" spans="1:17">
      <c r="A18" t="s">
        <v>27</v>
      </c>
      <c r="B18" t="s">
        <v>129</v>
      </c>
      <c r="C18" t="s">
        <v>129</v>
      </c>
      <c r="D18" s="2"/>
      <c r="E18" s="2"/>
      <c r="F18" s="2"/>
      <c r="G18" s="3"/>
      <c r="H18" s="2"/>
      <c r="I18" s="5" t="s">
        <v>123</v>
      </c>
      <c r="J18" s="5"/>
      <c r="K18" s="6"/>
      <c r="L18" s="2"/>
      <c r="M18" s="2"/>
    </row>
    <row r="19" spans="1:17">
      <c r="B19" s="11"/>
      <c r="C19" s="11"/>
      <c r="D19" s="9">
        <f>AVERAGE(D14:D18)</f>
        <v>98</v>
      </c>
      <c r="E19" s="9">
        <f>AVERAGE(E14:E18)</f>
        <v>65</v>
      </c>
      <c r="F19" s="9">
        <f>AVERAGE(F14:F18)</f>
        <v>4</v>
      </c>
      <c r="G19" s="9">
        <f>AVERAGE(G14:G18)</f>
        <v>69</v>
      </c>
      <c r="H19" s="9"/>
      <c r="I19" s="9">
        <f>AVERAGE(I14:I18)</f>
        <v>0.94202898550724634</v>
      </c>
      <c r="J19" s="9"/>
      <c r="K19" s="6"/>
      <c r="L19" s="2"/>
      <c r="M19" s="2"/>
    </row>
    <row r="20" spans="1:17">
      <c r="A20" t="s">
        <v>29</v>
      </c>
      <c r="B20" t="s">
        <v>128</v>
      </c>
      <c r="C20" t="s">
        <v>128</v>
      </c>
      <c r="D20" s="2">
        <v>99</v>
      </c>
      <c r="E20" s="2">
        <v>37</v>
      </c>
      <c r="F20" s="2">
        <v>3</v>
      </c>
      <c r="G20" s="2">
        <f>E20+F20</f>
        <v>40</v>
      </c>
      <c r="H20" s="2">
        <v>0</v>
      </c>
      <c r="I20" s="5">
        <f>E20/G20</f>
        <v>0.92500000000000004</v>
      </c>
      <c r="J20" s="5" t="s">
        <v>65</v>
      </c>
      <c r="K20" s="6"/>
      <c r="L20" s="2"/>
      <c r="M20" s="2"/>
    </row>
    <row r="21" spans="1:17">
      <c r="A21" t="s">
        <v>30</v>
      </c>
      <c r="B21" t="s">
        <v>129</v>
      </c>
      <c r="C21" t="s">
        <v>129</v>
      </c>
      <c r="D21" s="2"/>
      <c r="E21" s="2"/>
      <c r="F21" s="2"/>
      <c r="G21" s="2"/>
      <c r="H21" s="2"/>
      <c r="I21" s="5"/>
      <c r="J21" s="5" t="s">
        <v>65</v>
      </c>
      <c r="K21" s="6"/>
      <c r="L21" s="2"/>
      <c r="M21" s="2"/>
    </row>
    <row r="22" spans="1:17">
      <c r="A22" t="s">
        <v>31</v>
      </c>
      <c r="B22" t="s">
        <v>129</v>
      </c>
      <c r="C22" t="s">
        <v>129</v>
      </c>
      <c r="D22" s="2"/>
      <c r="E22" s="2"/>
      <c r="F22" s="2"/>
      <c r="G22" s="2"/>
      <c r="H22" s="2"/>
      <c r="I22" s="5"/>
      <c r="J22" s="5" t="s">
        <v>65</v>
      </c>
      <c r="K22" s="12"/>
      <c r="L22" s="12"/>
      <c r="M22" s="9"/>
      <c r="P22" s="5"/>
    </row>
    <row r="23" spans="1:17">
      <c r="A23" t="s">
        <v>32</v>
      </c>
      <c r="B23" t="s">
        <v>128</v>
      </c>
      <c r="C23" t="s">
        <v>129</v>
      </c>
      <c r="D23" s="2"/>
      <c r="E23" s="2"/>
      <c r="F23" s="2"/>
      <c r="G23" s="2"/>
      <c r="H23" s="2">
        <v>7</v>
      </c>
      <c r="I23" s="5"/>
      <c r="J23" s="5" t="s">
        <v>65</v>
      </c>
    </row>
    <row r="24" spans="1:17">
      <c r="A24" t="s">
        <v>33</v>
      </c>
      <c r="B24" t="s">
        <v>128</v>
      </c>
      <c r="C24" s="1" t="s">
        <v>128</v>
      </c>
      <c r="D24" s="2">
        <v>104</v>
      </c>
      <c r="E24" s="2">
        <v>24</v>
      </c>
      <c r="F24" s="2">
        <v>2</v>
      </c>
      <c r="G24" s="2">
        <f>E24+F24</f>
        <v>26</v>
      </c>
      <c r="H24" s="2"/>
      <c r="I24" s="5">
        <f>E24/G24</f>
        <v>0.92307692307692313</v>
      </c>
      <c r="J24" s="5" t="s">
        <v>65</v>
      </c>
    </row>
    <row r="25" spans="1:17">
      <c r="B25" s="8"/>
      <c r="C25" s="8"/>
      <c r="D25" s="9">
        <f>AVERAGE(D20:D24)</f>
        <v>101.5</v>
      </c>
      <c r="E25" s="9">
        <f>AVERAGE(E20:E24)</f>
        <v>30.5</v>
      </c>
      <c r="F25" s="9">
        <f>AVERAGE(F20:F24)</f>
        <v>2.5</v>
      </c>
      <c r="G25" s="9">
        <f>AVERAGE(G20:G24)</f>
        <v>33</v>
      </c>
      <c r="H25" s="9">
        <f>AVERAGE(H20:H24)</f>
        <v>3.5</v>
      </c>
      <c r="I25" s="9">
        <f>AVERAGE(I23:I24)</f>
        <v>0.92307692307692313</v>
      </c>
      <c r="J25" s="9"/>
    </row>
    <row r="26" spans="1:17">
      <c r="A26" t="s">
        <v>34</v>
      </c>
      <c r="B26" t="s">
        <v>129</v>
      </c>
      <c r="C26" t="s">
        <v>129</v>
      </c>
      <c r="D26" s="2"/>
      <c r="E26" s="2"/>
      <c r="F26" s="2"/>
      <c r="G26" s="2"/>
      <c r="H26" s="2">
        <v>4</v>
      </c>
      <c r="I26" s="5"/>
      <c r="J26" s="2"/>
      <c r="L26" s="5"/>
    </row>
    <row r="27" spans="1:17">
      <c r="A27" t="s">
        <v>35</v>
      </c>
      <c r="B27" t="s">
        <v>129</v>
      </c>
      <c r="C27" t="s">
        <v>129</v>
      </c>
      <c r="D27" s="2"/>
      <c r="E27" s="2"/>
      <c r="F27" s="2"/>
      <c r="G27" s="2"/>
      <c r="H27" s="2"/>
      <c r="I27" s="5" t="s">
        <v>66</v>
      </c>
      <c r="J27" s="5" t="s">
        <v>65</v>
      </c>
    </row>
    <row r="28" spans="1:17">
      <c r="A28" t="s">
        <v>36</v>
      </c>
      <c r="B28" t="s">
        <v>128</v>
      </c>
      <c r="C28" t="s">
        <v>128</v>
      </c>
      <c r="D28" s="2">
        <v>102</v>
      </c>
      <c r="E28" s="2">
        <v>18</v>
      </c>
      <c r="F28" s="2">
        <v>2</v>
      </c>
      <c r="G28" s="2">
        <f>E28+F28</f>
        <v>20</v>
      </c>
      <c r="H28" s="2">
        <v>1</v>
      </c>
      <c r="I28" s="5">
        <f>E28/G28</f>
        <v>0.9</v>
      </c>
      <c r="J28" s="5" t="s">
        <v>65</v>
      </c>
    </row>
    <row r="29" spans="1:17">
      <c r="A29" t="s">
        <v>37</v>
      </c>
      <c r="B29" t="s">
        <v>128</v>
      </c>
      <c r="C29" t="s">
        <v>128</v>
      </c>
      <c r="D29" s="2">
        <v>103</v>
      </c>
      <c r="E29" s="2">
        <v>66</v>
      </c>
      <c r="F29" s="2">
        <v>3</v>
      </c>
      <c r="G29" s="2">
        <f>E29+F29</f>
        <v>69</v>
      </c>
      <c r="H29" s="2"/>
      <c r="I29" s="5">
        <f>E29/G29</f>
        <v>0.95652173913043481</v>
      </c>
      <c r="J29" s="5" t="s">
        <v>65</v>
      </c>
    </row>
    <row r="30" spans="1:17">
      <c r="A30" t="s">
        <v>38</v>
      </c>
      <c r="B30" t="s">
        <v>129</v>
      </c>
      <c r="C30" t="s">
        <v>129</v>
      </c>
      <c r="D30" s="2"/>
      <c r="E30" s="2"/>
      <c r="F30" s="2"/>
      <c r="G30" s="2"/>
      <c r="H30" s="2"/>
      <c r="I30" s="5"/>
      <c r="J30" s="5" t="s">
        <v>65</v>
      </c>
    </row>
    <row r="31" spans="1:17">
      <c r="B31" s="8"/>
      <c r="C31" s="8"/>
      <c r="D31" s="9">
        <f>AVERAGE(D26:D30)</f>
        <v>102.5</v>
      </c>
      <c r="E31" s="9">
        <f t="shared" ref="E31:I31" si="2">AVERAGE(E26:E30)</f>
        <v>42</v>
      </c>
      <c r="F31" s="9">
        <f t="shared" si="2"/>
        <v>2.5</v>
      </c>
      <c r="G31" s="9">
        <f t="shared" si="2"/>
        <v>44.5</v>
      </c>
      <c r="H31" s="9">
        <f t="shared" si="2"/>
        <v>2.5</v>
      </c>
      <c r="I31" s="9">
        <f t="shared" si="2"/>
        <v>0.92826086956521747</v>
      </c>
      <c r="J31" s="9"/>
    </row>
    <row r="32" spans="1:17">
      <c r="A32" t="s">
        <v>39</v>
      </c>
      <c r="B32" t="s">
        <v>128</v>
      </c>
      <c r="C32" t="s">
        <v>128</v>
      </c>
      <c r="D32" s="2">
        <v>101</v>
      </c>
      <c r="E32" s="2">
        <v>31</v>
      </c>
      <c r="F32" s="2">
        <v>1</v>
      </c>
      <c r="G32" s="2">
        <f>E32+O33</f>
        <v>60.53</v>
      </c>
      <c r="H32" s="2">
        <v>0</v>
      </c>
      <c r="I32" s="5">
        <f>E32/G32</f>
        <v>0.51214273913761765</v>
      </c>
      <c r="J32" s="5" t="s">
        <v>65</v>
      </c>
      <c r="L32">
        <v>19</v>
      </c>
      <c r="M32">
        <v>42</v>
      </c>
      <c r="N32">
        <v>2.5</v>
      </c>
      <c r="O32">
        <v>44.5</v>
      </c>
      <c r="P32">
        <v>2.5</v>
      </c>
      <c r="Q32">
        <v>0.93</v>
      </c>
    </row>
    <row r="33" spans="1:37">
      <c r="A33" t="s">
        <v>40</v>
      </c>
      <c r="B33" t="s">
        <v>129</v>
      </c>
      <c r="C33" t="s">
        <v>129</v>
      </c>
      <c r="D33" s="2"/>
      <c r="E33" s="2"/>
      <c r="F33" s="2"/>
      <c r="G33" s="2"/>
      <c r="H33" s="2"/>
      <c r="I33" s="5"/>
      <c r="J33" s="5" t="s">
        <v>65</v>
      </c>
      <c r="L33">
        <v>11.5</v>
      </c>
      <c r="M33">
        <v>42.5</v>
      </c>
      <c r="N33">
        <v>3</v>
      </c>
      <c r="O33">
        <v>29.53</v>
      </c>
      <c r="Q33">
        <v>0.51</v>
      </c>
    </row>
    <row r="34" spans="1:37">
      <c r="A34" t="s">
        <v>41</v>
      </c>
      <c r="B34" t="s">
        <v>129</v>
      </c>
      <c r="C34" t="s">
        <v>129</v>
      </c>
      <c r="D34" s="2"/>
      <c r="E34" s="2"/>
      <c r="F34" s="2"/>
      <c r="G34" s="2">
        <f t="shared" ref="G34:G36" si="3">E34+F34</f>
        <v>0</v>
      </c>
      <c r="H34" s="13"/>
      <c r="I34" s="5"/>
      <c r="J34" s="5" t="s">
        <v>65</v>
      </c>
      <c r="L34">
        <v>16.5</v>
      </c>
      <c r="M34">
        <v>57.5</v>
      </c>
      <c r="N34">
        <v>3.5</v>
      </c>
      <c r="O34">
        <v>61</v>
      </c>
      <c r="Q34">
        <v>0.94</v>
      </c>
    </row>
    <row r="35" spans="1:37">
      <c r="A35" t="s">
        <v>42</v>
      </c>
      <c r="B35" t="s">
        <v>128</v>
      </c>
      <c r="C35" t="s">
        <v>128</v>
      </c>
      <c r="D35" s="2">
        <v>101</v>
      </c>
      <c r="E35" s="2">
        <v>54</v>
      </c>
      <c r="F35" s="2">
        <v>5</v>
      </c>
      <c r="G35" s="2">
        <f t="shared" si="3"/>
        <v>59</v>
      </c>
      <c r="H35" s="2"/>
      <c r="I35" s="5"/>
      <c r="J35" s="5" t="s">
        <v>65</v>
      </c>
      <c r="L35">
        <v>17.5</v>
      </c>
      <c r="M35">
        <v>81</v>
      </c>
      <c r="N35">
        <v>8.5</v>
      </c>
      <c r="O35" s="14">
        <v>89.5</v>
      </c>
      <c r="Q35">
        <v>0.9</v>
      </c>
    </row>
    <row r="36" spans="1:37">
      <c r="A36" t="s">
        <v>43</v>
      </c>
      <c r="B36" t="s">
        <v>128</v>
      </c>
      <c r="C36" t="s">
        <v>129</v>
      </c>
      <c r="D36" s="2"/>
      <c r="E36" s="2"/>
      <c r="F36" s="2"/>
      <c r="G36" s="2">
        <f t="shared" si="3"/>
        <v>0</v>
      </c>
      <c r="H36" s="2">
        <v>5</v>
      </c>
      <c r="I36" s="5"/>
      <c r="J36" s="5" t="s">
        <v>65</v>
      </c>
      <c r="L36">
        <v>16</v>
      </c>
      <c r="M36">
        <v>99</v>
      </c>
      <c r="N36">
        <v>3</v>
      </c>
      <c r="O36">
        <v>102</v>
      </c>
      <c r="Q36">
        <v>0.97</v>
      </c>
    </row>
    <row r="37" spans="1:37">
      <c r="B37" s="8"/>
      <c r="C37" s="8"/>
      <c r="D37" s="9">
        <f>AVERAGE(D32:D36)</f>
        <v>101</v>
      </c>
      <c r="E37" s="9">
        <f>AVERAGE(E32:E36)</f>
        <v>42.5</v>
      </c>
      <c r="F37" s="9">
        <f>AVERAGE(F32:F36)</f>
        <v>3</v>
      </c>
      <c r="G37" s="9">
        <f>AVERAGE(G32:G36)</f>
        <v>29.8825</v>
      </c>
      <c r="H37" s="9"/>
      <c r="I37" s="9">
        <f>AVERAGE(I32:I36)</f>
        <v>0.51214273913761765</v>
      </c>
      <c r="J37" s="9"/>
      <c r="L37">
        <v>18.670000000000002</v>
      </c>
      <c r="M37">
        <v>52.33</v>
      </c>
      <c r="N37">
        <v>3</v>
      </c>
      <c r="O37">
        <v>55.33</v>
      </c>
      <c r="Q37">
        <v>0.94</v>
      </c>
    </row>
    <row r="38" spans="1:37">
      <c r="A38" t="s">
        <v>44</v>
      </c>
      <c r="B38" t="s">
        <v>129</v>
      </c>
      <c r="C38" t="s">
        <v>129</v>
      </c>
      <c r="D38" s="2"/>
      <c r="E38" s="2"/>
      <c r="F38" s="2"/>
      <c r="G38" s="2"/>
      <c r="H38" s="2"/>
      <c r="I38" s="2"/>
      <c r="J38" s="5"/>
    </row>
    <row r="39" spans="1:37">
      <c r="A39" t="s">
        <v>45</v>
      </c>
      <c r="B39" t="s">
        <v>128</v>
      </c>
      <c r="C39" t="s">
        <v>128</v>
      </c>
      <c r="D39" s="2">
        <v>102</v>
      </c>
      <c r="E39" s="2">
        <v>51</v>
      </c>
      <c r="F39" s="2">
        <v>3</v>
      </c>
      <c r="G39" s="2">
        <f t="shared" ref="G39:G41" si="4">E39+F39</f>
        <v>54</v>
      </c>
      <c r="H39" s="2"/>
      <c r="I39" s="5">
        <f>E39/G39</f>
        <v>0.94444444444444442</v>
      </c>
      <c r="J39" s="5" t="s">
        <v>65</v>
      </c>
    </row>
    <row r="40" spans="1:37">
      <c r="A40" t="s">
        <v>46</v>
      </c>
      <c r="B40" t="s">
        <v>129</v>
      </c>
      <c r="C40" t="s">
        <v>129</v>
      </c>
      <c r="D40" s="2"/>
      <c r="E40" s="2"/>
      <c r="F40" s="2"/>
      <c r="G40" s="2"/>
      <c r="H40" s="2"/>
      <c r="I40" s="5"/>
      <c r="J40" s="5"/>
    </row>
    <row r="41" spans="1:37">
      <c r="A41" t="s">
        <v>47</v>
      </c>
      <c r="B41" t="s">
        <v>128</v>
      </c>
      <c r="C41" t="s">
        <v>128</v>
      </c>
      <c r="D41" s="2">
        <v>101</v>
      </c>
      <c r="E41" s="2">
        <v>64</v>
      </c>
      <c r="F41" s="2">
        <v>4</v>
      </c>
      <c r="G41" s="2">
        <f t="shared" si="4"/>
        <v>68</v>
      </c>
      <c r="H41" s="2"/>
      <c r="I41" s="5">
        <f>E41/G41</f>
        <v>0.94117647058823528</v>
      </c>
      <c r="J41" s="5"/>
    </row>
    <row r="42" spans="1:37">
      <c r="A42" t="s">
        <v>48</v>
      </c>
      <c r="B42" t="s">
        <v>129</v>
      </c>
      <c r="C42" t="s">
        <v>129</v>
      </c>
      <c r="D42" s="2"/>
      <c r="E42" s="2"/>
      <c r="F42" s="2"/>
      <c r="G42" s="2"/>
      <c r="H42" s="2"/>
      <c r="I42" s="5"/>
      <c r="J42" s="5"/>
    </row>
    <row r="43" spans="1:37">
      <c r="B43" s="8"/>
      <c r="C43" s="8"/>
      <c r="D43" s="9">
        <f>AVERAGE(D38:D42)</f>
        <v>101.5</v>
      </c>
      <c r="E43" s="9">
        <f>AVERAGE(E38:E42)</f>
        <v>57.5</v>
      </c>
      <c r="F43" s="9">
        <f>AVERAGE(F38:F42)</f>
        <v>3.5</v>
      </c>
      <c r="G43" s="9">
        <f>AVERAGE(G38:G42)</f>
        <v>61</v>
      </c>
      <c r="H43" s="9"/>
      <c r="I43" s="9">
        <f>AVERAGE(I38:I42)</f>
        <v>0.94281045751633985</v>
      </c>
      <c r="J43" s="9"/>
    </row>
    <row r="44" spans="1:37">
      <c r="A44" t="s">
        <v>49</v>
      </c>
      <c r="B44" t="s">
        <v>128</v>
      </c>
      <c r="C44" t="s">
        <v>128</v>
      </c>
      <c r="D44" s="2"/>
      <c r="E44" s="2">
        <v>102</v>
      </c>
      <c r="F44" s="2">
        <v>9</v>
      </c>
      <c r="G44" s="2">
        <f>E44+F44</f>
        <v>111</v>
      </c>
      <c r="H44" s="2">
        <v>0</v>
      </c>
      <c r="I44" s="5">
        <f>E44/G44</f>
        <v>0.91891891891891897</v>
      </c>
      <c r="J44" s="5" t="s">
        <v>65</v>
      </c>
      <c r="L44" s="4"/>
    </row>
    <row r="45" spans="1:37">
      <c r="A45" t="s">
        <v>50</v>
      </c>
      <c r="B45" t="s">
        <v>128</v>
      </c>
      <c r="C45" t="s">
        <v>128</v>
      </c>
      <c r="D45" s="2"/>
      <c r="E45" s="2">
        <v>60</v>
      </c>
      <c r="F45" s="2">
        <v>8</v>
      </c>
      <c r="G45" s="2">
        <f>E45+F45</f>
        <v>68</v>
      </c>
      <c r="H45" s="2"/>
      <c r="I45" s="5">
        <f>E45/G45</f>
        <v>0.88235294117647056</v>
      </c>
      <c r="J45" s="5"/>
      <c r="S45" s="2"/>
      <c r="T45" s="3"/>
      <c r="U45" s="3"/>
      <c r="V45" s="4"/>
      <c r="Z45" s="2"/>
      <c r="AA45" s="3"/>
      <c r="AB45" s="3"/>
      <c r="AD45" s="2"/>
      <c r="AE45" s="2"/>
      <c r="AF45" s="3"/>
      <c r="AG45" s="3"/>
      <c r="AH45" s="3"/>
      <c r="AI45" s="3"/>
      <c r="AJ45" s="3"/>
      <c r="AK45" s="3"/>
    </row>
    <row r="46" spans="1:37">
      <c r="A46" t="s">
        <v>51</v>
      </c>
      <c r="B46" t="s">
        <v>129</v>
      </c>
      <c r="C46" t="s">
        <v>129</v>
      </c>
      <c r="D46" s="2"/>
      <c r="E46" s="2"/>
      <c r="F46" s="2"/>
      <c r="G46" s="2"/>
      <c r="H46" s="2"/>
      <c r="I46" s="5"/>
      <c r="J46" s="5"/>
      <c r="S46" s="2"/>
      <c r="T46" s="2"/>
      <c r="U46" s="2"/>
      <c r="V46" s="3"/>
      <c r="W46" s="2"/>
      <c r="X46" s="5"/>
      <c r="Y46" s="5"/>
      <c r="Z46" s="6"/>
      <c r="AA46" s="2"/>
      <c r="AB46" s="2"/>
      <c r="AD46" s="2"/>
      <c r="AE46" s="2"/>
      <c r="AF46" s="2"/>
      <c r="AG46" s="2"/>
      <c r="AH46" s="2"/>
      <c r="AI46" s="2"/>
      <c r="AJ46" s="2"/>
      <c r="AK46" s="2"/>
    </row>
    <row r="47" spans="1:37">
      <c r="A47" t="s">
        <v>52</v>
      </c>
      <c r="B47" t="s">
        <v>129</v>
      </c>
      <c r="C47" t="s">
        <v>129</v>
      </c>
      <c r="D47" s="2"/>
      <c r="E47" s="2"/>
      <c r="F47" s="2"/>
      <c r="G47" s="2"/>
      <c r="H47" s="2"/>
      <c r="I47" s="5"/>
      <c r="J47" s="5"/>
      <c r="R47" s="7"/>
      <c r="S47" s="2"/>
      <c r="T47" s="2"/>
      <c r="U47" s="2"/>
      <c r="V47" s="3"/>
      <c r="W47" s="2"/>
      <c r="X47" s="5"/>
      <c r="Y47" s="5"/>
      <c r="Z47" s="6"/>
      <c r="AA47" s="2"/>
      <c r="AB47" s="2"/>
      <c r="AD47" s="2"/>
      <c r="AE47" s="2"/>
      <c r="AF47" s="2"/>
      <c r="AG47" s="2"/>
      <c r="AH47" s="2"/>
      <c r="AI47" s="2"/>
      <c r="AJ47" s="2"/>
      <c r="AK47" s="2"/>
    </row>
    <row r="48" spans="1:37">
      <c r="A48" t="s">
        <v>53</v>
      </c>
      <c r="B48" t="s">
        <v>129</v>
      </c>
      <c r="C48" t="s">
        <v>129</v>
      </c>
      <c r="D48" s="2"/>
      <c r="E48" s="2"/>
      <c r="F48" s="2"/>
      <c r="G48" s="2"/>
      <c r="H48" s="2"/>
      <c r="I48" s="5"/>
      <c r="J48" s="5" t="s">
        <v>65</v>
      </c>
      <c r="L48" s="15"/>
      <c r="M48" s="15"/>
      <c r="R48" s="4"/>
      <c r="S48" s="3"/>
      <c r="T48" s="3"/>
      <c r="U48" s="3"/>
      <c r="V48" s="3"/>
      <c r="W48" s="2"/>
      <c r="X48" s="5"/>
      <c r="Y48" s="5"/>
      <c r="Z48" s="6"/>
      <c r="AA48" s="2"/>
      <c r="AB48" s="2"/>
      <c r="AD48" s="2"/>
      <c r="AE48" s="2"/>
      <c r="AF48" s="2"/>
      <c r="AG48" s="2"/>
      <c r="AH48" s="2"/>
      <c r="AI48" s="2"/>
      <c r="AJ48" s="2"/>
      <c r="AK48" s="2"/>
    </row>
    <row r="49" spans="1:37">
      <c r="B49" s="8"/>
      <c r="C49" s="8"/>
      <c r="D49" s="9">
        <f>SUM(D44:D48)</f>
        <v>0</v>
      </c>
      <c r="E49" s="9">
        <f>AVERAGE(E44:E48)</f>
        <v>81</v>
      </c>
      <c r="F49" s="9">
        <f>AVERAGE(F44:F48)</f>
        <v>8.5</v>
      </c>
      <c r="G49" s="9">
        <f>AVERAGE(G44:G48)</f>
        <v>89.5</v>
      </c>
      <c r="H49" s="9"/>
      <c r="I49" s="9">
        <f>AVERAGE(I44:I48)</f>
        <v>0.90063593004769471</v>
      </c>
      <c r="J49" s="9"/>
      <c r="L49" s="8"/>
      <c r="M49" s="8"/>
      <c r="R49" s="4"/>
      <c r="S49" s="3"/>
      <c r="T49" s="3"/>
      <c r="U49" s="3"/>
      <c r="V49" s="2"/>
      <c r="W49" s="2"/>
      <c r="X49" s="5"/>
      <c r="Y49" s="5"/>
      <c r="Z49" s="6"/>
      <c r="AA49" s="2"/>
      <c r="AB49" s="2"/>
      <c r="AD49" s="2"/>
      <c r="AE49" s="2"/>
      <c r="AF49" s="2"/>
      <c r="AG49" s="2"/>
      <c r="AH49" s="2"/>
      <c r="AI49" s="2"/>
      <c r="AJ49" s="2"/>
      <c r="AK49" s="2"/>
    </row>
    <row r="50" spans="1:37">
      <c r="A50" t="s">
        <v>54</v>
      </c>
      <c r="B50" t="s">
        <v>129</v>
      </c>
      <c r="C50" t="s">
        <v>129</v>
      </c>
      <c r="D50" s="2"/>
      <c r="E50" s="2"/>
      <c r="F50" s="2"/>
      <c r="G50" s="2"/>
      <c r="H50" s="2"/>
      <c r="I50" s="5"/>
      <c r="J50" s="5"/>
      <c r="L50" s="15"/>
      <c r="M50" s="15"/>
      <c r="S50" s="3"/>
      <c r="T50" s="3"/>
      <c r="U50" s="3"/>
      <c r="V50" s="3"/>
      <c r="W50" s="2"/>
      <c r="X50" s="5"/>
      <c r="Y50" s="5"/>
      <c r="Z50" s="6"/>
      <c r="AA50" s="2"/>
      <c r="AB50" s="2"/>
      <c r="AD50" s="2"/>
      <c r="AE50" s="2"/>
      <c r="AF50" s="2"/>
      <c r="AG50" s="2"/>
      <c r="AH50" s="2"/>
      <c r="AI50" s="2"/>
      <c r="AJ50" s="2"/>
      <c r="AK50" s="2"/>
    </row>
    <row r="51" spans="1:37">
      <c r="A51" t="s">
        <v>55</v>
      </c>
      <c r="B51" t="s">
        <v>129</v>
      </c>
      <c r="C51" t="s">
        <v>129</v>
      </c>
      <c r="D51" s="2"/>
      <c r="E51" s="2"/>
      <c r="F51" s="2"/>
      <c r="G51" s="2"/>
      <c r="H51" s="2"/>
      <c r="I51" s="5"/>
      <c r="J51" s="5"/>
      <c r="Q51" s="8"/>
      <c r="R51" s="8"/>
      <c r="S51" s="9"/>
      <c r="T51" s="9"/>
      <c r="U51" s="9"/>
      <c r="V51" s="9"/>
      <c r="W51" s="9"/>
      <c r="X51" s="9"/>
      <c r="Y51" s="9"/>
      <c r="Z51" s="6"/>
      <c r="AA51" s="2"/>
      <c r="AB51" s="2"/>
      <c r="AD51" s="2"/>
      <c r="AE51" s="2"/>
      <c r="AF51" s="2"/>
      <c r="AG51" s="2"/>
      <c r="AH51" s="2"/>
      <c r="AI51" s="2"/>
      <c r="AJ51" s="2"/>
      <c r="AK51" s="2"/>
    </row>
    <row r="52" spans="1:37">
      <c r="A52" t="s">
        <v>56</v>
      </c>
      <c r="B52" t="s">
        <v>128</v>
      </c>
      <c r="C52" t="s">
        <v>128</v>
      </c>
      <c r="D52" s="2">
        <v>104</v>
      </c>
      <c r="E52" s="2">
        <v>99</v>
      </c>
      <c r="F52" s="2">
        <v>3</v>
      </c>
      <c r="G52" s="2">
        <f>E52+F52</f>
        <v>102</v>
      </c>
      <c r="H52" s="2">
        <v>4</v>
      </c>
      <c r="I52" s="5">
        <f>E52/G52</f>
        <v>0.97058823529411764</v>
      </c>
      <c r="J52" s="5" t="s">
        <v>65</v>
      </c>
      <c r="S52" s="3"/>
      <c r="T52" s="3"/>
      <c r="U52" s="3"/>
      <c r="V52" s="3"/>
      <c r="W52" s="2"/>
      <c r="X52" s="5"/>
      <c r="Y52" s="5"/>
      <c r="Z52" s="6"/>
      <c r="AA52" s="2"/>
      <c r="AB52" s="2"/>
      <c r="AD52" s="2"/>
      <c r="AE52" s="2"/>
      <c r="AF52" s="2"/>
      <c r="AG52" s="2"/>
      <c r="AH52" s="2"/>
      <c r="AI52" s="2"/>
      <c r="AJ52" s="2"/>
      <c r="AK52" s="2"/>
    </row>
    <row r="53" spans="1:37">
      <c r="A53" t="s">
        <v>57</v>
      </c>
      <c r="B53" t="s">
        <v>128</v>
      </c>
      <c r="C53" t="s">
        <v>128</v>
      </c>
      <c r="D53" s="2"/>
      <c r="E53" s="2"/>
      <c r="F53" s="2"/>
      <c r="G53" s="2"/>
      <c r="H53" s="2"/>
      <c r="I53" s="5"/>
      <c r="J53" s="5" t="s">
        <v>65</v>
      </c>
      <c r="S53" s="3"/>
      <c r="T53" s="3"/>
      <c r="U53" s="3"/>
      <c r="V53" s="3"/>
      <c r="W53" s="2"/>
      <c r="X53" s="5"/>
      <c r="Y53" s="5"/>
      <c r="Z53" s="6"/>
      <c r="AA53" s="2"/>
      <c r="AB53" s="2"/>
      <c r="AD53" s="2"/>
      <c r="AE53" s="2"/>
      <c r="AF53" s="2"/>
      <c r="AG53" s="2"/>
      <c r="AH53" s="2"/>
      <c r="AI53" s="16"/>
      <c r="AJ53" s="2"/>
      <c r="AK53" s="2"/>
    </row>
    <row r="54" spans="1:37">
      <c r="A54" t="s">
        <v>58</v>
      </c>
      <c r="B54" t="s">
        <v>128</v>
      </c>
      <c r="C54" t="s">
        <v>128</v>
      </c>
      <c r="D54" s="2"/>
      <c r="E54" s="2"/>
      <c r="F54" s="2"/>
      <c r="G54" s="2"/>
      <c r="H54" s="2"/>
      <c r="I54" s="5"/>
      <c r="J54" s="5"/>
      <c r="Q54" s="4"/>
      <c r="S54" s="3"/>
      <c r="T54" s="3"/>
      <c r="U54" s="3"/>
      <c r="V54" s="3"/>
      <c r="W54" s="2"/>
      <c r="X54" s="5"/>
      <c r="Y54" s="5"/>
      <c r="Z54" s="6"/>
      <c r="AA54" s="2"/>
      <c r="AB54" s="2"/>
      <c r="AD54" s="2"/>
      <c r="AE54" s="2"/>
      <c r="AF54" s="2"/>
      <c r="AG54" s="2"/>
      <c r="AH54" s="2"/>
      <c r="AI54" s="2"/>
      <c r="AJ54" s="2"/>
      <c r="AK54" s="2"/>
    </row>
    <row r="55" spans="1:37">
      <c r="B55" s="8"/>
      <c r="C55" s="8"/>
      <c r="D55" s="9">
        <f>AVERAGE(D50:D54)</f>
        <v>104</v>
      </c>
      <c r="E55" s="9">
        <f>AVERAGE(E50:E54)</f>
        <v>99</v>
      </c>
      <c r="F55" s="9">
        <f>AVERAGE(F50:F54)</f>
        <v>3</v>
      </c>
      <c r="G55" s="9">
        <f>AVERAGE(G50:G54)</f>
        <v>102</v>
      </c>
      <c r="H55" s="9"/>
      <c r="I55" s="9">
        <f>AVERAGE(I50:I54)</f>
        <v>0.97058823529411764</v>
      </c>
      <c r="J55" s="9"/>
      <c r="Q55" s="4"/>
      <c r="S55" s="3"/>
      <c r="T55" s="3"/>
      <c r="U55" s="3"/>
      <c r="V55" s="3"/>
      <c r="W55" s="3"/>
      <c r="X55" s="5"/>
      <c r="Y55" s="5"/>
      <c r="Z55" s="6"/>
      <c r="AA55" s="2"/>
      <c r="AB55" s="2"/>
      <c r="AD55" s="2"/>
      <c r="AE55" s="2"/>
      <c r="AF55" s="2"/>
      <c r="AG55" s="2"/>
      <c r="AH55" s="2"/>
      <c r="AI55" s="2"/>
      <c r="AJ55" s="2"/>
      <c r="AK55" s="2"/>
    </row>
    <row r="56" spans="1:37">
      <c r="A56" t="s">
        <v>59</v>
      </c>
      <c r="B56" t="s">
        <v>128</v>
      </c>
      <c r="C56" t="s">
        <v>129</v>
      </c>
      <c r="D56" s="2"/>
      <c r="E56" s="2"/>
      <c r="F56" s="2"/>
      <c r="G56" s="2"/>
      <c r="H56" s="2">
        <v>3</v>
      </c>
      <c r="I56" s="5"/>
      <c r="J56" s="5"/>
      <c r="Q56" s="4"/>
      <c r="S56" s="3"/>
      <c r="T56" s="3"/>
      <c r="U56" s="3"/>
      <c r="V56" s="3"/>
      <c r="W56" s="3"/>
      <c r="X56" s="5"/>
      <c r="Y56" s="5"/>
      <c r="Z56" s="6"/>
      <c r="AA56" s="2"/>
      <c r="AB56" s="2"/>
      <c r="AD56" s="10"/>
      <c r="AE56" s="10"/>
      <c r="AF56" s="10"/>
      <c r="AG56" s="10"/>
      <c r="AH56" s="10"/>
      <c r="AI56" s="10"/>
      <c r="AJ56" s="10"/>
      <c r="AK56" s="10"/>
    </row>
    <row r="57" spans="1:37">
      <c r="A57" t="s">
        <v>60</v>
      </c>
      <c r="B57" t="s">
        <v>128</v>
      </c>
      <c r="C57" t="s">
        <v>129</v>
      </c>
      <c r="D57" s="2"/>
      <c r="E57" s="2"/>
      <c r="F57" s="2"/>
      <c r="G57" s="2"/>
      <c r="H57" s="2">
        <v>7</v>
      </c>
      <c r="I57" s="5"/>
      <c r="J57" s="5"/>
      <c r="Q57" s="8"/>
      <c r="R57" s="8"/>
      <c r="S57" s="9"/>
      <c r="T57" s="9"/>
      <c r="U57" s="9"/>
      <c r="V57" s="9"/>
      <c r="W57" s="9"/>
      <c r="X57" s="9"/>
      <c r="Y57" s="9"/>
      <c r="Z57" s="6"/>
      <c r="AA57" s="2"/>
      <c r="AB57" s="2"/>
    </row>
    <row r="58" spans="1:37">
      <c r="A58" t="s">
        <v>62</v>
      </c>
      <c r="B58" t="s">
        <v>128</v>
      </c>
      <c r="C58" t="s">
        <v>128</v>
      </c>
      <c r="D58" s="2">
        <v>96</v>
      </c>
      <c r="E58" s="2">
        <v>50</v>
      </c>
      <c r="F58" s="2">
        <v>5</v>
      </c>
      <c r="G58" s="2">
        <f>E58+F58</f>
        <v>55</v>
      </c>
      <c r="H58" s="2"/>
      <c r="I58" s="5">
        <f>E58/G58</f>
        <v>0.90909090909090906</v>
      </c>
      <c r="J58" s="5" t="s">
        <v>65</v>
      </c>
      <c r="S58" s="3"/>
      <c r="T58" s="3"/>
      <c r="U58" s="3"/>
      <c r="V58" s="3"/>
      <c r="W58" s="3"/>
      <c r="X58" s="5"/>
      <c r="Y58" s="5"/>
      <c r="Z58" s="6"/>
      <c r="AA58" s="2"/>
      <c r="AB58" s="2"/>
    </row>
    <row r="59" spans="1:37">
      <c r="A59" t="s">
        <v>61</v>
      </c>
      <c r="B59" t="s">
        <v>128</v>
      </c>
      <c r="C59" t="s">
        <v>128</v>
      </c>
      <c r="D59" s="2">
        <v>98</v>
      </c>
      <c r="E59" s="2">
        <v>69</v>
      </c>
      <c r="F59" s="2">
        <v>1</v>
      </c>
      <c r="G59" s="2">
        <f>E59+F59</f>
        <v>70</v>
      </c>
      <c r="H59" s="2"/>
      <c r="I59" s="5">
        <f>E59/G59</f>
        <v>0.98571428571428577</v>
      </c>
      <c r="J59" s="5" t="s">
        <v>65</v>
      </c>
      <c r="S59" s="2"/>
      <c r="T59" s="2"/>
      <c r="U59" s="2"/>
      <c r="V59" s="3"/>
      <c r="W59" s="2"/>
      <c r="X59" s="5"/>
      <c r="Y59" s="5"/>
      <c r="Z59" s="6"/>
      <c r="AA59" s="2"/>
      <c r="AB59" s="2"/>
    </row>
    <row r="60" spans="1:37">
      <c r="A60" t="s">
        <v>63</v>
      </c>
      <c r="B60" t="s">
        <v>128</v>
      </c>
      <c r="C60" t="s">
        <v>128</v>
      </c>
      <c r="D60" s="2"/>
      <c r="E60" s="2">
        <v>38</v>
      </c>
      <c r="F60" s="2">
        <v>3</v>
      </c>
      <c r="G60" s="2">
        <f>E60+F60</f>
        <v>41</v>
      </c>
      <c r="H60" s="2"/>
      <c r="I60" s="5">
        <f>E60/G60</f>
        <v>0.92682926829268297</v>
      </c>
      <c r="S60" s="2"/>
      <c r="T60" s="2"/>
      <c r="U60" s="2"/>
      <c r="V60" s="3"/>
      <c r="W60" s="2"/>
      <c r="X60" s="5"/>
      <c r="Y60" s="5"/>
      <c r="Z60" s="6"/>
      <c r="AA60" s="2"/>
      <c r="AB60" s="2"/>
    </row>
    <row r="61" spans="1:37">
      <c r="D61" s="9">
        <f>AVERAGE(D56:D60)</f>
        <v>97</v>
      </c>
      <c r="E61" s="9">
        <f>AVERAGE(E56:E60)</f>
        <v>52.333333333333336</v>
      </c>
      <c r="F61" s="9">
        <f>AVERAGE(F56:F60)</f>
        <v>3</v>
      </c>
      <c r="G61" s="9">
        <f>AVERAGE(G56:G60)</f>
        <v>55.333333333333336</v>
      </c>
      <c r="H61" s="9"/>
      <c r="I61" s="9">
        <f>AVERAGE(I56:I60)</f>
        <v>0.94054482103262593</v>
      </c>
      <c r="S61" s="2"/>
      <c r="T61" s="2"/>
      <c r="U61" s="2"/>
      <c r="V61" s="3"/>
      <c r="W61" s="2"/>
      <c r="X61" s="5"/>
      <c r="Y61" s="5"/>
      <c r="Z61" s="6"/>
      <c r="AA61" s="2"/>
      <c r="AB61" s="2"/>
      <c r="AE61" s="4"/>
    </row>
    <row r="62" spans="1:37">
      <c r="S62" s="2"/>
      <c r="T62" s="2"/>
      <c r="U62" s="2"/>
      <c r="V62" s="3"/>
      <c r="W62" s="2"/>
      <c r="X62" s="5"/>
      <c r="Y62" s="5"/>
      <c r="Z62" s="6"/>
      <c r="AA62" s="2"/>
      <c r="AB62" s="2"/>
    </row>
    <row r="63" spans="1:37">
      <c r="Q63" s="11"/>
      <c r="R63" s="11"/>
      <c r="S63" s="9"/>
      <c r="T63" s="9"/>
      <c r="U63" s="9"/>
      <c r="V63" s="9"/>
      <c r="W63" s="9"/>
      <c r="X63" s="9"/>
      <c r="Y63" s="9"/>
      <c r="Z63" s="6"/>
      <c r="AA63" s="2"/>
      <c r="AB63" s="2"/>
    </row>
    <row r="64" spans="1:37">
      <c r="S64" s="2"/>
      <c r="T64" s="2"/>
      <c r="U64" s="2"/>
      <c r="V64" s="2"/>
      <c r="W64" s="2"/>
      <c r="X64" s="5"/>
      <c r="Y64" s="5"/>
      <c r="Z64" s="6"/>
      <c r="AA64" s="2"/>
      <c r="AB64" s="2"/>
    </row>
    <row r="65" spans="17:31">
      <c r="S65" s="2"/>
      <c r="T65" s="2"/>
      <c r="U65" s="2"/>
      <c r="V65" s="2"/>
      <c r="W65" s="2"/>
      <c r="X65" s="5"/>
      <c r="Y65" s="5"/>
      <c r="Z65" s="6"/>
      <c r="AA65" s="2"/>
      <c r="AB65" s="2"/>
    </row>
    <row r="66" spans="17:31">
      <c r="S66" s="2"/>
      <c r="T66" s="2"/>
      <c r="U66" s="2"/>
      <c r="V66" s="2"/>
      <c r="W66" s="2"/>
      <c r="X66" s="5"/>
      <c r="Y66" s="5"/>
      <c r="Z66" s="12"/>
      <c r="AA66" s="12"/>
      <c r="AB66" s="9"/>
      <c r="AE66" s="5"/>
    </row>
    <row r="67" spans="17:31">
      <c r="S67" s="2"/>
      <c r="T67" s="2"/>
      <c r="U67" s="2"/>
      <c r="V67" s="2"/>
      <c r="W67" s="2"/>
      <c r="X67" s="5"/>
      <c r="Y67" s="5"/>
    </row>
    <row r="68" spans="17:31">
      <c r="R68" s="1"/>
      <c r="S68" s="2"/>
      <c r="T68" s="2"/>
      <c r="U68" s="2"/>
      <c r="V68" s="2"/>
      <c r="W68" s="2"/>
      <c r="X68" s="5"/>
      <c r="Y68" s="5"/>
    </row>
    <row r="69" spans="17:31">
      <c r="Q69" s="8"/>
      <c r="R69" s="8"/>
      <c r="S69" s="9"/>
      <c r="T69" s="9"/>
      <c r="U69" s="9"/>
      <c r="V69" s="9"/>
      <c r="W69" s="9"/>
      <c r="X69" s="9"/>
      <c r="Y69" s="9"/>
    </row>
    <row r="70" spans="17:31">
      <c r="S70" s="2"/>
      <c r="T70" s="2"/>
      <c r="U70" s="2"/>
      <c r="V70" s="2"/>
      <c r="W70" s="2"/>
      <c r="X70" s="5"/>
      <c r="Y70" s="2"/>
      <c r="AA70" s="5"/>
    </row>
    <row r="71" spans="17:31">
      <c r="S71" s="2"/>
      <c r="T71" s="2"/>
      <c r="U71" s="2"/>
      <c r="V71" s="2"/>
      <c r="W71" s="2"/>
      <c r="X71" s="5"/>
      <c r="Y71" s="5"/>
    </row>
    <row r="72" spans="17:31">
      <c r="S72" s="2"/>
      <c r="T72" s="2"/>
      <c r="U72" s="2"/>
      <c r="V72" s="2"/>
      <c r="W72" s="2"/>
      <c r="X72" s="5"/>
      <c r="Y72" s="5"/>
    </row>
    <row r="73" spans="17:31">
      <c r="S73" s="2"/>
      <c r="T73" s="2"/>
      <c r="U73" s="2"/>
      <c r="V73" s="2"/>
      <c r="W73" s="2"/>
      <c r="X73" s="5"/>
      <c r="Y73" s="5"/>
    </row>
    <row r="74" spans="17:31">
      <c r="S74" s="2"/>
      <c r="T74" s="2"/>
      <c r="U74" s="2"/>
      <c r="V74" s="2"/>
      <c r="W74" s="2"/>
      <c r="X74" s="5"/>
      <c r="Y74" s="5"/>
    </row>
    <row r="75" spans="17:31">
      <c r="Q75" s="8"/>
      <c r="R75" s="8"/>
      <c r="S75" s="9"/>
      <c r="T75" s="9"/>
      <c r="U75" s="9"/>
      <c r="V75" s="9"/>
      <c r="W75" s="9"/>
      <c r="X75" s="9"/>
      <c r="Y75" s="9"/>
    </row>
    <row r="76" spans="17:31">
      <c r="S76" s="2"/>
      <c r="T76" s="2"/>
      <c r="U76" s="2"/>
      <c r="V76" s="2"/>
      <c r="W76" s="2"/>
      <c r="X76" s="5"/>
      <c r="Y76" s="5"/>
    </row>
    <row r="77" spans="17:31">
      <c r="S77" s="2"/>
      <c r="T77" s="2"/>
      <c r="U77" s="2"/>
      <c r="V77" s="2"/>
      <c r="W77" s="2"/>
      <c r="X77" s="5"/>
      <c r="Y77" s="5"/>
    </row>
    <row r="78" spans="17:31">
      <c r="S78" s="2"/>
      <c r="T78" s="2"/>
      <c r="U78" s="2"/>
      <c r="V78" s="2"/>
      <c r="W78" s="13"/>
      <c r="X78" s="5"/>
      <c r="Y78" s="5"/>
    </row>
    <row r="79" spans="17:31">
      <c r="S79" s="2"/>
      <c r="T79" s="2"/>
      <c r="U79" s="2"/>
      <c r="V79" s="2"/>
      <c r="W79" s="2"/>
      <c r="X79" s="5"/>
      <c r="Y79" s="5"/>
      <c r="AD79" s="14"/>
    </row>
    <row r="80" spans="17:31">
      <c r="S80" s="2"/>
      <c r="T80" s="2"/>
      <c r="U80" s="2"/>
      <c r="V80" s="2"/>
      <c r="W80" s="2"/>
      <c r="X80" s="5"/>
      <c r="Y80" s="5"/>
    </row>
    <row r="81" spans="17:28">
      <c r="Q81" s="8"/>
      <c r="R81" s="8"/>
      <c r="S81" s="9"/>
      <c r="T81" s="9"/>
      <c r="U81" s="9"/>
      <c r="V81" s="9"/>
      <c r="W81" s="9"/>
      <c r="X81" s="9"/>
      <c r="Y81" s="9"/>
    </row>
    <row r="82" spans="17:28">
      <c r="S82" s="2"/>
      <c r="T82" s="2"/>
      <c r="U82" s="2"/>
      <c r="V82" s="2"/>
      <c r="W82" s="2"/>
      <c r="X82" s="2"/>
      <c r="Y82" s="5"/>
    </row>
    <row r="83" spans="17:28">
      <c r="S83" s="2"/>
      <c r="T83" s="2"/>
      <c r="U83" s="2"/>
      <c r="V83" s="2"/>
      <c r="W83" s="2"/>
      <c r="X83" s="5"/>
      <c r="Y83" s="5"/>
    </row>
    <row r="84" spans="17:28">
      <c r="S84" s="2"/>
      <c r="T84" s="2"/>
      <c r="U84" s="2"/>
      <c r="V84" s="2"/>
      <c r="W84" s="2"/>
      <c r="X84" s="5"/>
      <c r="Y84" s="5"/>
    </row>
    <row r="85" spans="17:28">
      <c r="S85" s="2"/>
      <c r="T85" s="2"/>
      <c r="U85" s="2"/>
      <c r="V85" s="2"/>
      <c r="W85" s="2"/>
      <c r="X85" s="5"/>
      <c r="Y85" s="5"/>
    </row>
    <row r="86" spans="17:28">
      <c r="S86" s="2"/>
      <c r="T86" s="2"/>
      <c r="U86" s="2"/>
      <c r="V86" s="2"/>
      <c r="W86" s="2"/>
      <c r="X86" s="5"/>
      <c r="Y86" s="5"/>
    </row>
    <row r="87" spans="17:28">
      <c r="Q87" s="8"/>
      <c r="R87" s="8"/>
      <c r="S87" s="9"/>
      <c r="T87" s="9"/>
      <c r="U87" s="9"/>
      <c r="V87" s="9"/>
      <c r="W87" s="9"/>
      <c r="X87" s="9"/>
      <c r="Y87" s="9"/>
    </row>
    <row r="88" spans="17:28">
      <c r="S88" s="2"/>
      <c r="T88" s="2"/>
      <c r="U88" s="2"/>
      <c r="V88" s="2"/>
      <c r="W88" s="2"/>
      <c r="X88" s="5"/>
      <c r="Y88" s="5"/>
      <c r="AA88" s="4"/>
    </row>
    <row r="89" spans="17:28">
      <c r="S89" s="2"/>
      <c r="T89" s="2"/>
      <c r="U89" s="2"/>
      <c r="V89" s="2"/>
      <c r="W89" s="2"/>
      <c r="X89" s="5"/>
      <c r="Y89" s="5"/>
    </row>
    <row r="90" spans="17:28">
      <c r="S90" s="2"/>
      <c r="T90" s="2"/>
      <c r="U90" s="2"/>
      <c r="V90" s="2"/>
      <c r="W90" s="2"/>
      <c r="X90" s="5"/>
      <c r="Y90" s="5"/>
    </row>
    <row r="91" spans="17:28">
      <c r="S91" s="2"/>
      <c r="T91" s="2"/>
      <c r="U91" s="2"/>
      <c r="V91" s="2"/>
      <c r="W91" s="2"/>
      <c r="X91" s="5"/>
      <c r="Y91" s="5"/>
    </row>
    <row r="92" spans="17:28">
      <c r="S92" s="2"/>
      <c r="T92" s="2"/>
      <c r="U92" s="2"/>
      <c r="V92" s="2"/>
      <c r="W92" s="2"/>
      <c r="X92" s="5"/>
      <c r="Y92" s="5"/>
      <c r="AA92" s="15"/>
      <c r="AB92" s="15"/>
    </row>
    <row r="93" spans="17:28">
      <c r="Q93" s="8"/>
      <c r="R93" s="8"/>
      <c r="S93" s="9"/>
      <c r="T93" s="9"/>
      <c r="U93" s="9"/>
      <c r="V93" s="9"/>
      <c r="W93" s="9"/>
      <c r="X93" s="9"/>
      <c r="Y93" s="9"/>
      <c r="AA93" s="8"/>
      <c r="AB93" s="8"/>
    </row>
    <row r="94" spans="17:28">
      <c r="S94" s="2"/>
      <c r="T94" s="2"/>
      <c r="U94" s="2"/>
      <c r="V94" s="2"/>
      <c r="W94" s="2"/>
      <c r="X94" s="5"/>
      <c r="Y94" s="5"/>
      <c r="AA94" s="15"/>
      <c r="AB94" s="15"/>
    </row>
    <row r="95" spans="17:28">
      <c r="S95" s="2"/>
      <c r="T95" s="2"/>
      <c r="U95" s="2"/>
      <c r="V95" s="2"/>
      <c r="W95" s="2"/>
      <c r="X95" s="5"/>
      <c r="Y95" s="5"/>
    </row>
    <row r="96" spans="17:28">
      <c r="S96" s="2"/>
      <c r="T96" s="2"/>
      <c r="U96" s="2"/>
      <c r="V96" s="2"/>
      <c r="W96" s="2"/>
      <c r="X96" s="5"/>
      <c r="Y96" s="5"/>
    </row>
    <row r="97" spans="17:25">
      <c r="S97" s="2"/>
      <c r="T97" s="2"/>
      <c r="U97" s="2"/>
      <c r="V97" s="2"/>
      <c r="W97" s="2"/>
      <c r="X97" s="5"/>
      <c r="Y97" s="5"/>
    </row>
    <row r="98" spans="17:25">
      <c r="S98" s="2"/>
      <c r="T98" s="2"/>
      <c r="U98" s="2"/>
      <c r="V98" s="2"/>
      <c r="W98" s="2"/>
      <c r="X98" s="5"/>
      <c r="Y98" s="5"/>
    </row>
    <row r="99" spans="17:25">
      <c r="Q99" s="8"/>
      <c r="R99" s="8"/>
      <c r="S99" s="9"/>
      <c r="T99" s="9"/>
      <c r="U99" s="9"/>
      <c r="V99" s="9"/>
      <c r="W99" s="9"/>
      <c r="X99" s="9"/>
      <c r="Y99" s="9"/>
    </row>
    <row r="100" spans="17:25">
      <c r="S100" s="2"/>
      <c r="T100" s="2"/>
      <c r="U100" s="2"/>
      <c r="V100" s="2"/>
      <c r="W100" s="2"/>
      <c r="X100" s="5"/>
      <c r="Y100" s="5"/>
    </row>
    <row r="101" spans="17:25">
      <c r="S101" s="2"/>
      <c r="T101" s="2"/>
      <c r="U101" s="2"/>
      <c r="V101" s="2"/>
      <c r="W101" s="2"/>
      <c r="X101" s="5"/>
      <c r="Y101" s="5"/>
    </row>
    <row r="102" spans="17:25">
      <c r="S102" s="2"/>
      <c r="T102" s="2"/>
      <c r="U102" s="2"/>
      <c r="V102" s="2"/>
      <c r="W102" s="2"/>
      <c r="X102" s="5"/>
      <c r="Y102" s="5"/>
    </row>
    <row r="103" spans="17:25">
      <c r="S103" s="2"/>
      <c r="T103" s="2"/>
      <c r="U103" s="2"/>
      <c r="V103" s="2"/>
      <c r="W103" s="2"/>
      <c r="X103" s="5"/>
      <c r="Y103" s="5"/>
    </row>
    <row r="104" spans="17:25">
      <c r="S104" s="2"/>
      <c r="T104" s="2"/>
      <c r="U104" s="2"/>
      <c r="V104" s="2"/>
      <c r="W104" s="2"/>
      <c r="X104" s="5"/>
    </row>
    <row r="105" spans="17:25">
      <c r="S105" s="9"/>
      <c r="T105" s="9"/>
      <c r="U105" s="9"/>
      <c r="V105" s="9"/>
      <c r="W105" s="9"/>
      <c r="X105" s="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workbookViewId="0">
      <selection activeCell="G7" sqref="G7"/>
    </sheetView>
  </sheetViews>
  <sheetFormatPr baseColWidth="10" defaultColWidth="9.140625" defaultRowHeight="15"/>
  <cols>
    <col min="9" max="9" width="12.42578125" bestFit="1" customWidth="1"/>
  </cols>
  <sheetData>
    <row r="1" spans="1:22">
      <c r="B1" t="s">
        <v>127</v>
      </c>
      <c r="C1" t="s">
        <v>131</v>
      </c>
      <c r="D1" s="2" t="s">
        <v>130</v>
      </c>
      <c r="E1" s="3" t="s">
        <v>0</v>
      </c>
      <c r="F1" s="3" t="s">
        <v>1</v>
      </c>
      <c r="G1" s="4" t="s">
        <v>2</v>
      </c>
      <c r="H1" t="s">
        <v>142</v>
      </c>
      <c r="I1" t="s">
        <v>143</v>
      </c>
      <c r="J1" t="s">
        <v>4</v>
      </c>
      <c r="K1" s="2"/>
      <c r="L1" s="3" t="s">
        <v>125</v>
      </c>
      <c r="M1" s="3" t="s">
        <v>124</v>
      </c>
      <c r="O1" s="2" t="s">
        <v>5</v>
      </c>
      <c r="P1" s="2" t="s">
        <v>6</v>
      </c>
      <c r="Q1" s="3" t="s">
        <v>7</v>
      </c>
      <c r="R1" s="3" t="s">
        <v>8</v>
      </c>
      <c r="S1" s="3" t="s">
        <v>9</v>
      </c>
      <c r="T1" s="3" t="s">
        <v>2</v>
      </c>
      <c r="U1" s="3" t="s">
        <v>10</v>
      </c>
      <c r="V1" s="3" t="s">
        <v>11</v>
      </c>
    </row>
    <row r="2" spans="1:22">
      <c r="A2" t="s">
        <v>14</v>
      </c>
      <c r="B2" t="s">
        <v>128</v>
      </c>
      <c r="C2" t="s">
        <v>128</v>
      </c>
      <c r="D2" s="2"/>
      <c r="E2" s="2"/>
      <c r="F2" s="2"/>
      <c r="G2" s="3"/>
      <c r="H2" s="2"/>
      <c r="I2" s="5"/>
      <c r="J2" s="5"/>
      <c r="K2" s="6">
        <v>1</v>
      </c>
      <c r="L2" s="2">
        <v>19</v>
      </c>
      <c r="M2" s="2">
        <v>17</v>
      </c>
      <c r="O2" s="2">
        <v>80</v>
      </c>
      <c r="P2" s="2">
        <v>100</v>
      </c>
      <c r="Q2" s="2">
        <v>20.5</v>
      </c>
      <c r="R2" s="2">
        <v>55.5</v>
      </c>
      <c r="S2" s="2">
        <v>5.5</v>
      </c>
      <c r="T2" s="2">
        <v>61</v>
      </c>
      <c r="U2" s="2">
        <v>0</v>
      </c>
      <c r="V2" s="2">
        <v>0.91</v>
      </c>
    </row>
    <row r="3" spans="1:22">
      <c r="A3" t="s">
        <v>15</v>
      </c>
      <c r="B3" t="s">
        <v>128</v>
      </c>
      <c r="C3" s="7" t="s">
        <v>128</v>
      </c>
      <c r="D3" s="2"/>
      <c r="E3" s="2"/>
      <c r="F3" s="2"/>
      <c r="G3" s="3"/>
      <c r="H3" s="2"/>
      <c r="I3" s="5"/>
      <c r="J3" s="5"/>
      <c r="K3" s="6">
        <v>2</v>
      </c>
      <c r="L3" s="2">
        <v>20</v>
      </c>
      <c r="M3" s="2">
        <v>17</v>
      </c>
      <c r="O3" s="2">
        <v>80</v>
      </c>
      <c r="P3" s="2">
        <v>50</v>
      </c>
      <c r="Q3" s="2">
        <v>21</v>
      </c>
      <c r="R3" s="2">
        <v>69</v>
      </c>
      <c r="S3" s="2">
        <v>3.37</v>
      </c>
      <c r="T3" s="2">
        <v>69.5</v>
      </c>
      <c r="U3" s="2">
        <v>0</v>
      </c>
      <c r="V3" s="2">
        <v>0.96</v>
      </c>
    </row>
    <row r="4" spans="1:22">
      <c r="A4" t="s">
        <v>16</v>
      </c>
      <c r="B4" t="s">
        <v>129</v>
      </c>
      <c r="C4" s="4" t="s">
        <v>129</v>
      </c>
      <c r="D4" s="3">
        <v>79</v>
      </c>
      <c r="E4" s="3">
        <v>50</v>
      </c>
      <c r="F4" s="3">
        <v>6</v>
      </c>
      <c r="G4" s="3">
        <f>E4+F4</f>
        <v>56</v>
      </c>
      <c r="H4" s="2"/>
      <c r="I4" s="5">
        <f t="shared" ref="I4:I5" si="0">E4/G4</f>
        <v>0.8928571428571429</v>
      </c>
      <c r="J4" s="5"/>
      <c r="K4" s="6">
        <v>3</v>
      </c>
      <c r="L4" s="2">
        <v>17</v>
      </c>
      <c r="M4" s="2">
        <v>19</v>
      </c>
      <c r="O4" s="2">
        <v>40</v>
      </c>
      <c r="P4" s="2">
        <v>50</v>
      </c>
      <c r="Q4" s="2">
        <v>19.670000000000002</v>
      </c>
      <c r="R4" s="2">
        <v>63</v>
      </c>
      <c r="S4" s="2">
        <v>3.33</v>
      </c>
      <c r="T4" s="2">
        <v>66.33</v>
      </c>
      <c r="U4" s="2"/>
      <c r="V4" s="2">
        <v>0.95</v>
      </c>
    </row>
    <row r="5" spans="1:22">
      <c r="A5" t="s">
        <v>17</v>
      </c>
      <c r="B5" t="s">
        <v>128</v>
      </c>
      <c r="C5" s="4" t="s">
        <v>128</v>
      </c>
      <c r="D5" s="3">
        <v>80</v>
      </c>
      <c r="E5" s="3">
        <v>61</v>
      </c>
      <c r="F5" s="3">
        <v>5</v>
      </c>
      <c r="G5" s="3">
        <f>E5+F5</f>
        <v>66</v>
      </c>
      <c r="H5" s="2">
        <v>3</v>
      </c>
      <c r="I5" s="5">
        <f t="shared" si="0"/>
        <v>0.9242424242424242</v>
      </c>
      <c r="J5" s="5"/>
      <c r="K5" s="6">
        <v>4</v>
      </c>
      <c r="L5" s="2">
        <v>24</v>
      </c>
      <c r="M5" s="2">
        <v>19</v>
      </c>
      <c r="O5" s="2">
        <v>40</v>
      </c>
      <c r="P5" s="2">
        <v>50</v>
      </c>
      <c r="Q5" s="2">
        <v>17.5</v>
      </c>
      <c r="R5" s="2">
        <v>28</v>
      </c>
      <c r="S5" s="2">
        <v>2.5</v>
      </c>
      <c r="T5" s="2">
        <v>20.329999999999998</v>
      </c>
      <c r="U5" s="2">
        <v>1.5</v>
      </c>
      <c r="V5" s="2">
        <v>0.91</v>
      </c>
    </row>
    <row r="6" spans="1:22">
      <c r="A6" t="s">
        <v>18</v>
      </c>
      <c r="B6" t="s">
        <v>128</v>
      </c>
      <c r="C6" t="s">
        <v>128</v>
      </c>
      <c r="D6" s="3">
        <v>0</v>
      </c>
      <c r="E6" s="3"/>
      <c r="F6" s="3"/>
      <c r="G6" s="3"/>
      <c r="H6" s="2"/>
      <c r="I6" s="5"/>
      <c r="J6" s="5"/>
      <c r="K6" s="6">
        <v>5</v>
      </c>
      <c r="L6" s="2">
        <v>19</v>
      </c>
      <c r="M6" s="2">
        <v>17</v>
      </c>
      <c r="O6" s="2">
        <v>40</v>
      </c>
      <c r="P6" s="2">
        <v>50</v>
      </c>
      <c r="Q6" s="2">
        <v>18.5</v>
      </c>
      <c r="R6" s="2">
        <v>24</v>
      </c>
      <c r="S6" s="2">
        <v>2</v>
      </c>
      <c r="T6" s="2">
        <v>12</v>
      </c>
      <c r="U6" s="2">
        <v>1</v>
      </c>
      <c r="V6" s="2">
        <v>0.91</v>
      </c>
    </row>
    <row r="7" spans="1:22">
      <c r="B7" s="8"/>
      <c r="C7" s="8"/>
      <c r="D7" s="9">
        <f>AVERAGE(D2:D6)</f>
        <v>53</v>
      </c>
      <c r="E7" s="9">
        <f>AVERAGE(E2:E6)</f>
        <v>55.5</v>
      </c>
      <c r="F7" s="9">
        <f>AVERAGE(F2:F6)</f>
        <v>5.5</v>
      </c>
      <c r="G7" s="9">
        <f>AVERAGE(G2:G6)</f>
        <v>61</v>
      </c>
      <c r="H7" s="9"/>
      <c r="I7" s="9">
        <f>AVERAGE(I2:I6)</f>
        <v>0.90854978354978355</v>
      </c>
      <c r="J7" s="9"/>
      <c r="K7" s="6">
        <v>6</v>
      </c>
      <c r="L7" s="2">
        <v>18</v>
      </c>
      <c r="M7" s="2">
        <v>18</v>
      </c>
      <c r="O7" s="2">
        <v>60</v>
      </c>
      <c r="P7" s="2">
        <v>66.66</v>
      </c>
      <c r="Q7" s="2">
        <v>20</v>
      </c>
      <c r="R7" s="2">
        <v>46.5</v>
      </c>
      <c r="S7" s="2">
        <v>3.25</v>
      </c>
      <c r="T7" s="2">
        <v>49.75</v>
      </c>
      <c r="U7" s="2">
        <v>1</v>
      </c>
      <c r="V7" s="2">
        <v>0.93</v>
      </c>
    </row>
    <row r="8" spans="1:22">
      <c r="A8" t="s">
        <v>19</v>
      </c>
      <c r="B8" t="s">
        <v>128</v>
      </c>
      <c r="C8" t="s">
        <v>129</v>
      </c>
      <c r="D8" s="3">
        <v>77</v>
      </c>
      <c r="E8" s="3">
        <v>89</v>
      </c>
      <c r="F8" s="3">
        <v>5</v>
      </c>
      <c r="G8" s="3">
        <f>E8+F8</f>
        <v>94</v>
      </c>
      <c r="H8" s="2">
        <v>11</v>
      </c>
      <c r="I8" s="5">
        <f t="shared" ref="I8:I9" si="1">E8/G8</f>
        <v>0.94680851063829785</v>
      </c>
      <c r="J8" s="5"/>
      <c r="K8" s="6">
        <v>7</v>
      </c>
      <c r="L8" s="2">
        <v>16</v>
      </c>
      <c r="M8" s="2">
        <v>15</v>
      </c>
      <c r="O8" s="2">
        <v>20</v>
      </c>
      <c r="P8" s="2">
        <v>100</v>
      </c>
      <c r="Q8" s="2">
        <v>14</v>
      </c>
      <c r="R8" s="2">
        <v>19</v>
      </c>
      <c r="S8" s="2">
        <v>1.5</v>
      </c>
      <c r="T8" s="2">
        <v>20.5</v>
      </c>
      <c r="U8" s="2">
        <v>0</v>
      </c>
      <c r="V8" s="2">
        <v>0.89</v>
      </c>
    </row>
    <row r="9" spans="1:22">
      <c r="A9" t="s">
        <v>20</v>
      </c>
      <c r="B9" t="s">
        <v>128</v>
      </c>
      <c r="C9" t="s">
        <v>129</v>
      </c>
      <c r="D9" s="3">
        <v>77</v>
      </c>
      <c r="E9" s="3">
        <v>44</v>
      </c>
      <c r="F9" s="3">
        <v>1</v>
      </c>
      <c r="G9" s="3">
        <f>E9+F9</f>
        <v>45</v>
      </c>
      <c r="H9" s="2"/>
      <c r="I9" s="5">
        <f t="shared" si="1"/>
        <v>0.97777777777777775</v>
      </c>
      <c r="J9" s="5"/>
      <c r="K9" s="6">
        <v>8</v>
      </c>
      <c r="L9" s="2">
        <v>21</v>
      </c>
      <c r="M9" s="2">
        <v>18</v>
      </c>
      <c r="O9" s="2">
        <v>40</v>
      </c>
      <c r="P9" s="2">
        <v>100</v>
      </c>
      <c r="Q9" s="2">
        <v>23</v>
      </c>
      <c r="R9" s="2">
        <v>55</v>
      </c>
      <c r="S9" s="2">
        <v>6</v>
      </c>
      <c r="T9" s="16">
        <v>61</v>
      </c>
      <c r="U9" s="2">
        <v>0</v>
      </c>
      <c r="V9" s="2">
        <v>0.9</v>
      </c>
    </row>
    <row r="10" spans="1:22">
      <c r="A10" t="s">
        <v>21</v>
      </c>
      <c r="B10" s="4" t="s">
        <v>128</v>
      </c>
      <c r="C10" t="s">
        <v>128</v>
      </c>
      <c r="D10" s="3">
        <v>0</v>
      </c>
      <c r="E10" s="3"/>
      <c r="F10" s="3"/>
      <c r="G10" s="3"/>
      <c r="H10" s="2"/>
      <c r="I10" s="5"/>
      <c r="J10" s="5"/>
      <c r="K10" s="6">
        <v>9</v>
      </c>
      <c r="L10" s="2">
        <v>20</v>
      </c>
      <c r="M10" s="2">
        <v>18</v>
      </c>
      <c r="O10" s="2">
        <v>60</v>
      </c>
      <c r="P10" s="2">
        <v>100</v>
      </c>
      <c r="Q10" s="2">
        <v>16</v>
      </c>
      <c r="R10" s="2">
        <v>65</v>
      </c>
      <c r="S10" s="2">
        <v>6</v>
      </c>
      <c r="T10" s="2">
        <v>71</v>
      </c>
      <c r="U10" s="2">
        <v>0</v>
      </c>
      <c r="V10" s="2">
        <v>0.92</v>
      </c>
    </row>
    <row r="11" spans="1:22">
      <c r="A11" t="s">
        <v>22</v>
      </c>
      <c r="B11" s="4" t="s">
        <v>128</v>
      </c>
      <c r="C11" t="s">
        <v>128</v>
      </c>
      <c r="D11" s="3">
        <v>0</v>
      </c>
      <c r="E11" s="3"/>
      <c r="F11" s="3"/>
      <c r="G11" s="3"/>
      <c r="H11" s="3"/>
      <c r="I11" s="5"/>
      <c r="J11" s="5"/>
      <c r="K11" s="6">
        <v>10</v>
      </c>
      <c r="L11" s="2">
        <v>24</v>
      </c>
      <c r="M11" s="2">
        <v>17</v>
      </c>
      <c r="O11" s="2">
        <v>100</v>
      </c>
      <c r="P11" s="2">
        <v>60</v>
      </c>
      <c r="Q11" s="2">
        <v>18.5</v>
      </c>
      <c r="R11" s="2">
        <v>54.5</v>
      </c>
      <c r="S11" s="2">
        <v>5.5</v>
      </c>
      <c r="T11" s="2">
        <v>60</v>
      </c>
      <c r="U11" s="2"/>
      <c r="V11" s="2">
        <v>0.91</v>
      </c>
    </row>
    <row r="12" spans="1:22">
      <c r="A12" t="s">
        <v>23</v>
      </c>
      <c r="B12" s="4" t="s">
        <v>129</v>
      </c>
      <c r="C12" t="s">
        <v>129</v>
      </c>
      <c r="D12" s="3">
        <v>77</v>
      </c>
      <c r="E12" s="3">
        <v>74</v>
      </c>
      <c r="F12" s="3">
        <v>5</v>
      </c>
      <c r="G12" s="3"/>
      <c r="H12" s="3"/>
      <c r="I12" s="5" t="s">
        <v>123</v>
      </c>
      <c r="J12" s="5"/>
      <c r="K12" s="6"/>
      <c r="L12" s="2">
        <f>AVERAGE(L2:L11)</f>
        <v>19.8</v>
      </c>
      <c r="M12" s="2">
        <f>AVERAGE(M2:M11)</f>
        <v>17.5</v>
      </c>
      <c r="O12" s="10">
        <f t="shared" ref="O12:V12" si="2">AVERAGE(O2:O11)</f>
        <v>56</v>
      </c>
      <c r="P12" s="10">
        <f t="shared" si="2"/>
        <v>72.665999999999997</v>
      </c>
      <c r="Q12" s="10">
        <f t="shared" si="2"/>
        <v>18.867000000000001</v>
      </c>
      <c r="R12" s="10">
        <f t="shared" si="2"/>
        <v>47.95</v>
      </c>
      <c r="S12" s="10">
        <f t="shared" si="2"/>
        <v>3.8950000000000005</v>
      </c>
      <c r="T12" s="10">
        <f t="shared" si="2"/>
        <v>49.140999999999998</v>
      </c>
      <c r="U12" s="10">
        <f t="shared" si="2"/>
        <v>0.4375</v>
      </c>
      <c r="V12" s="10">
        <f t="shared" si="2"/>
        <v>0.91900000000000015</v>
      </c>
    </row>
    <row r="13" spans="1:22">
      <c r="B13" s="8"/>
      <c r="C13" s="8"/>
      <c r="D13" s="9">
        <f>AVERAGE(D8:D12)</f>
        <v>46.2</v>
      </c>
      <c r="E13" s="9">
        <f>AVERAGE(E8:E12)</f>
        <v>69</v>
      </c>
      <c r="F13" s="9">
        <f>AVERAGE(F8:F12)</f>
        <v>3.6666666666666665</v>
      </c>
      <c r="G13" s="9">
        <f>AVERAGE(G8:G12)</f>
        <v>69.5</v>
      </c>
      <c r="H13" s="9"/>
      <c r="I13" s="9">
        <f>AVERAGE(I8:I12)</f>
        <v>0.9622931442080378</v>
      </c>
      <c r="J13" s="9"/>
      <c r="K13" s="6"/>
      <c r="L13" s="2"/>
      <c r="M13" s="2"/>
    </row>
    <row r="14" spans="1:22">
      <c r="A14" t="s">
        <v>24</v>
      </c>
      <c r="B14" t="s">
        <v>129</v>
      </c>
      <c r="C14" t="s">
        <v>129</v>
      </c>
      <c r="D14" s="3">
        <v>77</v>
      </c>
      <c r="E14" s="3">
        <v>43</v>
      </c>
      <c r="F14" s="3">
        <v>3</v>
      </c>
      <c r="G14" s="2">
        <f t="shared" ref="G14:G15" si="3">E14+F14</f>
        <v>46</v>
      </c>
      <c r="H14" s="3"/>
      <c r="I14" s="5">
        <f t="shared" ref="I14:I15" si="4">E14/G14</f>
        <v>0.93478260869565222</v>
      </c>
      <c r="J14" s="5"/>
      <c r="K14" s="6"/>
      <c r="L14" s="2"/>
      <c r="M14" s="2"/>
    </row>
    <row r="15" spans="1:22">
      <c r="A15" t="s">
        <v>25</v>
      </c>
      <c r="B15" t="s">
        <v>128</v>
      </c>
      <c r="C15" t="s">
        <v>129</v>
      </c>
      <c r="D15" s="2">
        <v>75</v>
      </c>
      <c r="E15" s="2">
        <v>66</v>
      </c>
      <c r="F15" s="2">
        <v>3</v>
      </c>
      <c r="G15" s="2">
        <f t="shared" si="3"/>
        <v>69</v>
      </c>
      <c r="H15" s="2">
        <v>11</v>
      </c>
      <c r="I15" s="5">
        <f t="shared" si="4"/>
        <v>0.95652173913043481</v>
      </c>
      <c r="J15" s="5"/>
      <c r="K15" s="6"/>
      <c r="L15" s="2"/>
      <c r="M15" s="2"/>
    </row>
    <row r="16" spans="1:22">
      <c r="A16" t="s">
        <v>28</v>
      </c>
      <c r="B16" t="s">
        <v>129</v>
      </c>
      <c r="C16" t="s">
        <v>129</v>
      </c>
      <c r="D16" s="2">
        <v>0</v>
      </c>
      <c r="E16" s="2"/>
      <c r="F16" s="2"/>
      <c r="G16" s="3"/>
      <c r="H16" s="2"/>
      <c r="I16" s="5"/>
      <c r="J16" s="5"/>
      <c r="K16" s="6"/>
      <c r="L16" s="2"/>
      <c r="M16" s="2"/>
    </row>
    <row r="17" spans="1:18">
      <c r="A17" t="s">
        <v>26</v>
      </c>
      <c r="B17" t="s">
        <v>128</v>
      </c>
      <c r="C17" t="s">
        <v>128</v>
      </c>
      <c r="D17" s="2">
        <v>0</v>
      </c>
      <c r="E17" s="2"/>
      <c r="F17" s="2"/>
      <c r="G17" s="3"/>
      <c r="H17" s="2"/>
      <c r="I17" s="5"/>
      <c r="J17" s="5"/>
      <c r="K17" s="6"/>
      <c r="L17" s="2"/>
      <c r="M17" s="2"/>
      <c r="O17" t="s">
        <v>12</v>
      </c>
      <c r="P17" s="4" t="s">
        <v>13</v>
      </c>
    </row>
    <row r="18" spans="1:18">
      <c r="A18" t="s">
        <v>27</v>
      </c>
      <c r="B18" t="s">
        <v>129</v>
      </c>
      <c r="C18" t="s">
        <v>129</v>
      </c>
      <c r="D18" s="2">
        <v>78</v>
      </c>
      <c r="E18" s="2">
        <v>80</v>
      </c>
      <c r="F18" s="2">
        <v>4</v>
      </c>
      <c r="G18" s="2">
        <f>E18+F18</f>
        <v>84</v>
      </c>
      <c r="H18" s="2"/>
      <c r="I18" s="5" t="s">
        <v>123</v>
      </c>
      <c r="J18" s="5"/>
      <c r="K18" s="6"/>
      <c r="L18" s="2"/>
      <c r="M18" s="2"/>
    </row>
    <row r="19" spans="1:18">
      <c r="B19" s="11"/>
      <c r="C19" s="11"/>
      <c r="D19" s="9">
        <f>AVERAGE(D14:D18)</f>
        <v>46</v>
      </c>
      <c r="E19" s="9">
        <f>AVERAGE(E14:E18)</f>
        <v>63</v>
      </c>
      <c r="F19" s="9">
        <f>AVERAGE(F14:F18)</f>
        <v>3.3333333333333335</v>
      </c>
      <c r="G19" s="9">
        <f>AVERAGE(G14:G18)</f>
        <v>66.333333333333329</v>
      </c>
      <c r="H19" s="9"/>
      <c r="I19" s="9">
        <f>AVERAGE(I14:I18)</f>
        <v>0.94565217391304346</v>
      </c>
      <c r="J19" s="9"/>
      <c r="K19" s="6"/>
      <c r="L19" s="2"/>
      <c r="M19" s="2"/>
    </row>
    <row r="20" spans="1:18">
      <c r="A20" t="s">
        <v>29</v>
      </c>
      <c r="B20" t="s">
        <v>128</v>
      </c>
      <c r="C20" t="s">
        <v>128</v>
      </c>
      <c r="D20" s="2">
        <v>77</v>
      </c>
      <c r="E20" s="2">
        <v>37</v>
      </c>
      <c r="F20" s="2">
        <v>3</v>
      </c>
      <c r="G20" s="2">
        <f>E20+F20</f>
        <v>40</v>
      </c>
      <c r="H20" s="2">
        <v>0</v>
      </c>
      <c r="I20" s="5">
        <f>E20/G20</f>
        <v>0.92500000000000004</v>
      </c>
      <c r="J20" s="5"/>
      <c r="K20" s="6"/>
      <c r="L20" s="2"/>
      <c r="M20" s="2"/>
    </row>
    <row r="21" spans="1:18">
      <c r="A21" t="s">
        <v>30</v>
      </c>
      <c r="B21" t="s">
        <v>129</v>
      </c>
      <c r="C21" t="s">
        <v>129</v>
      </c>
      <c r="D21" s="2">
        <v>0</v>
      </c>
      <c r="E21" s="2"/>
      <c r="F21" s="2"/>
      <c r="G21" s="2">
        <f t="shared" ref="G21:G22" si="5">E21+F21</f>
        <v>0</v>
      </c>
      <c r="H21" s="2"/>
      <c r="I21" s="5"/>
      <c r="J21" s="5"/>
      <c r="K21" s="6"/>
      <c r="L21" s="2"/>
      <c r="M21" s="2"/>
      <c r="O21" s="5"/>
    </row>
    <row r="22" spans="1:18">
      <c r="A22" t="s">
        <v>31</v>
      </c>
      <c r="B22" t="s">
        <v>128</v>
      </c>
      <c r="C22" t="s">
        <v>129</v>
      </c>
      <c r="D22" s="2">
        <v>78</v>
      </c>
      <c r="E22" s="2">
        <v>19</v>
      </c>
      <c r="F22" s="2">
        <v>2</v>
      </c>
      <c r="G22" s="2">
        <f t="shared" si="5"/>
        <v>21</v>
      </c>
      <c r="H22" s="2">
        <v>3</v>
      </c>
      <c r="I22" s="5">
        <f t="shared" ref="I22" si="6">E22/G22</f>
        <v>0.90476190476190477</v>
      </c>
      <c r="J22" s="5"/>
      <c r="K22" s="12"/>
      <c r="L22" s="12"/>
      <c r="M22" s="9"/>
      <c r="P22" s="5"/>
    </row>
    <row r="23" spans="1:18">
      <c r="A23" t="s">
        <v>32</v>
      </c>
      <c r="B23" t="s">
        <v>129</v>
      </c>
      <c r="C23" t="s">
        <v>129</v>
      </c>
      <c r="D23" s="2">
        <v>0</v>
      </c>
      <c r="E23" s="2"/>
      <c r="F23" s="2"/>
      <c r="G23" s="2"/>
      <c r="H23" s="2"/>
      <c r="I23" s="5"/>
      <c r="J23" s="5"/>
      <c r="R23" s="2">
        <v>0</v>
      </c>
    </row>
    <row r="24" spans="1:18">
      <c r="A24" t="s">
        <v>33</v>
      </c>
      <c r="B24" t="s">
        <v>129</v>
      </c>
      <c r="C24" s="1" t="s">
        <v>129</v>
      </c>
      <c r="D24" s="2"/>
      <c r="E24" s="2"/>
      <c r="F24" s="2"/>
      <c r="G24" s="2"/>
      <c r="H24" s="2"/>
      <c r="I24" s="5"/>
      <c r="J24" s="5" t="s">
        <v>123</v>
      </c>
      <c r="P24" t="s">
        <v>71</v>
      </c>
    </row>
    <row r="25" spans="1:18">
      <c r="B25" s="8"/>
      <c r="C25" s="8"/>
      <c r="D25" s="9">
        <f>AVERAGE(D20:D24)</f>
        <v>38.75</v>
      </c>
      <c r="E25" s="9">
        <f t="shared" ref="E25:I25" si="7">AVERAGE(E20:E24)</f>
        <v>28</v>
      </c>
      <c r="F25" s="9">
        <f t="shared" si="7"/>
        <v>2.5</v>
      </c>
      <c r="G25" s="9">
        <f t="shared" si="7"/>
        <v>20.333333333333332</v>
      </c>
      <c r="H25" s="9">
        <f t="shared" si="7"/>
        <v>1.5</v>
      </c>
      <c r="I25" s="9">
        <f t="shared" si="7"/>
        <v>0.91488095238095246</v>
      </c>
      <c r="J25" s="9"/>
    </row>
    <row r="26" spans="1:18">
      <c r="A26" t="s">
        <v>34</v>
      </c>
      <c r="B26" t="s">
        <v>129</v>
      </c>
      <c r="C26" t="s">
        <v>129</v>
      </c>
      <c r="D26" s="2"/>
      <c r="E26" s="2"/>
      <c r="F26" s="2"/>
      <c r="G26" s="2"/>
      <c r="H26" s="2"/>
      <c r="I26" s="5"/>
      <c r="J26" s="2" t="s">
        <v>123</v>
      </c>
      <c r="L26" s="5"/>
    </row>
    <row r="27" spans="1:18">
      <c r="A27" t="s">
        <v>35</v>
      </c>
      <c r="B27" t="s">
        <v>128</v>
      </c>
      <c r="C27" t="s">
        <v>129</v>
      </c>
      <c r="D27" s="2">
        <v>75</v>
      </c>
      <c r="E27" s="2">
        <v>11</v>
      </c>
      <c r="F27" s="2">
        <v>1</v>
      </c>
      <c r="G27" s="2">
        <f>E27+F27</f>
        <v>12</v>
      </c>
      <c r="H27" s="2"/>
      <c r="I27" s="5">
        <f>E27/G27</f>
        <v>0.91666666666666663</v>
      </c>
      <c r="J27" s="5"/>
    </row>
    <row r="28" spans="1:18">
      <c r="A28" t="s">
        <v>36</v>
      </c>
      <c r="B28" t="s">
        <v>128</v>
      </c>
      <c r="C28" t="s">
        <v>128</v>
      </c>
      <c r="D28" s="2"/>
      <c r="E28" s="2"/>
      <c r="F28" s="2"/>
      <c r="G28" s="2"/>
      <c r="H28" s="2">
        <v>1</v>
      </c>
      <c r="I28" s="5"/>
      <c r="J28" s="5"/>
    </row>
    <row r="29" spans="1:18">
      <c r="A29" t="s">
        <v>37</v>
      </c>
      <c r="B29" t="s">
        <v>129</v>
      </c>
      <c r="C29" t="s">
        <v>129</v>
      </c>
      <c r="D29" s="2">
        <v>70</v>
      </c>
      <c r="E29" s="2">
        <v>37</v>
      </c>
      <c r="F29" s="2">
        <v>3</v>
      </c>
      <c r="G29" s="2"/>
      <c r="H29" s="2"/>
      <c r="I29" s="5"/>
      <c r="J29" s="5" t="s">
        <v>123</v>
      </c>
    </row>
    <row r="30" spans="1:18">
      <c r="A30" t="s">
        <v>38</v>
      </c>
      <c r="B30" t="s">
        <v>129</v>
      </c>
      <c r="C30" t="s">
        <v>129</v>
      </c>
      <c r="D30" s="2"/>
      <c r="E30" s="2"/>
      <c r="F30" s="2"/>
      <c r="G30" s="2"/>
      <c r="H30" s="2"/>
      <c r="I30" s="5"/>
      <c r="J30" s="5" t="s">
        <v>123</v>
      </c>
    </row>
    <row r="31" spans="1:18">
      <c r="B31" s="8"/>
      <c r="C31" s="8"/>
      <c r="D31" s="9">
        <f t="shared" ref="D31:I31" si="8">AVERAGE(D26:D30)</f>
        <v>72.5</v>
      </c>
      <c r="E31" s="9">
        <f t="shared" si="8"/>
        <v>24</v>
      </c>
      <c r="F31" s="9">
        <f t="shared" si="8"/>
        <v>2</v>
      </c>
      <c r="G31" s="9">
        <f t="shared" si="8"/>
        <v>12</v>
      </c>
      <c r="H31" s="9">
        <f t="shared" si="8"/>
        <v>1</v>
      </c>
      <c r="I31" s="9">
        <f t="shared" si="8"/>
        <v>0.91666666666666663</v>
      </c>
      <c r="J31" s="9"/>
    </row>
    <row r="32" spans="1:18">
      <c r="A32" t="s">
        <v>39</v>
      </c>
      <c r="B32" t="s">
        <v>128</v>
      </c>
      <c r="C32" t="s">
        <v>128</v>
      </c>
      <c r="D32" s="2">
        <v>77</v>
      </c>
      <c r="E32" s="2">
        <v>53</v>
      </c>
      <c r="F32" s="2">
        <v>4</v>
      </c>
      <c r="G32" s="2">
        <f>E32+F32</f>
        <v>57</v>
      </c>
      <c r="H32" s="2">
        <v>0</v>
      </c>
      <c r="I32" s="5">
        <f>E32/G32</f>
        <v>0.92982456140350878</v>
      </c>
      <c r="J32" s="5"/>
    </row>
    <row r="33" spans="1:15">
      <c r="A33" t="s">
        <v>40</v>
      </c>
      <c r="B33" t="s">
        <v>129</v>
      </c>
      <c r="C33" t="s">
        <v>129</v>
      </c>
      <c r="D33" s="2">
        <v>79</v>
      </c>
      <c r="E33" s="2">
        <v>69</v>
      </c>
      <c r="F33" s="2">
        <v>3</v>
      </c>
      <c r="G33" s="2">
        <f>E33+F33</f>
        <v>72</v>
      </c>
      <c r="H33" s="2"/>
      <c r="I33" s="5">
        <f>E33/G33</f>
        <v>0.95833333333333337</v>
      </c>
      <c r="J33" s="5"/>
    </row>
    <row r="34" spans="1:15">
      <c r="A34" t="s">
        <v>41</v>
      </c>
      <c r="B34" t="s">
        <v>129</v>
      </c>
      <c r="C34" t="s">
        <v>129</v>
      </c>
      <c r="D34" s="2"/>
      <c r="E34" s="2"/>
      <c r="F34" s="2"/>
      <c r="G34" s="2"/>
      <c r="H34" s="13">
        <v>25</v>
      </c>
      <c r="I34" s="5"/>
      <c r="J34" s="5"/>
    </row>
    <row r="35" spans="1:15">
      <c r="A35" t="s">
        <v>42</v>
      </c>
      <c r="B35" t="s">
        <v>128</v>
      </c>
      <c r="C35" t="s">
        <v>128</v>
      </c>
      <c r="D35" s="2">
        <v>76</v>
      </c>
      <c r="E35" s="2">
        <v>30</v>
      </c>
      <c r="F35" s="2">
        <v>4</v>
      </c>
      <c r="G35" s="2">
        <f t="shared" ref="G35:G36" si="9">E35+F35</f>
        <v>34</v>
      </c>
      <c r="H35" s="2"/>
      <c r="I35" s="5">
        <f t="shared" ref="I35:I36" si="10">E35/G35</f>
        <v>0.88235294117647056</v>
      </c>
      <c r="J35" s="5"/>
      <c r="O35" s="14"/>
    </row>
    <row r="36" spans="1:15">
      <c r="A36" t="s">
        <v>43</v>
      </c>
      <c r="B36" t="s">
        <v>128</v>
      </c>
      <c r="C36" t="s">
        <v>129</v>
      </c>
      <c r="D36" s="2">
        <v>75</v>
      </c>
      <c r="E36" s="2">
        <v>34</v>
      </c>
      <c r="F36" s="2">
        <v>2</v>
      </c>
      <c r="G36" s="2">
        <f t="shared" si="9"/>
        <v>36</v>
      </c>
      <c r="H36" s="2">
        <v>5</v>
      </c>
      <c r="I36" s="5">
        <f t="shared" si="10"/>
        <v>0.94444444444444442</v>
      </c>
      <c r="J36" s="5"/>
    </row>
    <row r="37" spans="1:15">
      <c r="B37" s="8"/>
      <c r="C37" s="8"/>
      <c r="D37" s="9">
        <f>AVERAGE(D32:D36)</f>
        <v>76.75</v>
      </c>
      <c r="E37" s="9">
        <f>AVERAGE(E32:E36)</f>
        <v>46.5</v>
      </c>
      <c r="F37" s="9">
        <f>AVERAGE(F32:F36)</f>
        <v>3.25</v>
      </c>
      <c r="G37" s="9">
        <f>AVERAGE(G32:G36)</f>
        <v>49.75</v>
      </c>
      <c r="H37" s="9"/>
      <c r="I37" s="9">
        <f>AVERAGE(I32:I36)</f>
        <v>0.92873882008943931</v>
      </c>
      <c r="J37" s="9"/>
    </row>
    <row r="38" spans="1:15">
      <c r="A38" t="s">
        <v>44</v>
      </c>
      <c r="B38" t="s">
        <v>129</v>
      </c>
      <c r="C38" t="s">
        <v>129</v>
      </c>
      <c r="D38" s="2">
        <v>70</v>
      </c>
      <c r="E38" s="2">
        <v>5</v>
      </c>
      <c r="F38" s="2">
        <v>1</v>
      </c>
      <c r="G38" s="2">
        <f t="shared" ref="G38:G41" si="11">E38+F38</f>
        <v>6</v>
      </c>
      <c r="H38" s="2"/>
      <c r="I38" s="5">
        <f>E38/G38</f>
        <v>0.83333333333333337</v>
      </c>
      <c r="J38" s="5"/>
    </row>
    <row r="39" spans="1:15">
      <c r="A39" t="s">
        <v>45</v>
      </c>
      <c r="B39" t="s">
        <v>129</v>
      </c>
      <c r="C39" t="s">
        <v>129</v>
      </c>
      <c r="D39" s="2"/>
      <c r="E39" s="2"/>
      <c r="F39" s="2"/>
      <c r="G39" s="2"/>
      <c r="H39" s="2"/>
      <c r="I39" s="5"/>
      <c r="J39" s="5" t="s">
        <v>123</v>
      </c>
    </row>
    <row r="40" spans="1:15">
      <c r="A40" t="s">
        <v>46</v>
      </c>
      <c r="B40" t="s">
        <v>129</v>
      </c>
      <c r="C40" t="s">
        <v>129</v>
      </c>
      <c r="D40" s="2"/>
      <c r="E40" s="2"/>
      <c r="F40" s="2"/>
      <c r="G40" s="2"/>
      <c r="H40" s="2"/>
      <c r="I40" s="5"/>
      <c r="J40" s="5" t="s">
        <v>123</v>
      </c>
    </row>
    <row r="41" spans="1:15">
      <c r="A41" t="s">
        <v>47</v>
      </c>
      <c r="B41" t="s">
        <v>128</v>
      </c>
      <c r="C41" t="s">
        <v>128</v>
      </c>
      <c r="D41" s="2">
        <v>77</v>
      </c>
      <c r="E41" s="2">
        <v>33</v>
      </c>
      <c r="F41" s="2">
        <v>2</v>
      </c>
      <c r="G41" s="2">
        <f t="shared" si="11"/>
        <v>35</v>
      </c>
      <c r="H41" s="2"/>
      <c r="I41" s="5">
        <f>E41/G41</f>
        <v>0.94285714285714284</v>
      </c>
      <c r="J41" s="5"/>
    </row>
    <row r="42" spans="1:15">
      <c r="A42" t="s">
        <v>48</v>
      </c>
      <c r="B42" t="s">
        <v>129</v>
      </c>
      <c r="C42" t="s">
        <v>129</v>
      </c>
      <c r="D42" s="2"/>
      <c r="E42" s="2"/>
      <c r="F42" s="2"/>
      <c r="G42" s="2"/>
      <c r="H42" s="2">
        <v>8</v>
      </c>
      <c r="I42" s="5"/>
      <c r="J42" s="5"/>
    </row>
    <row r="43" spans="1:15">
      <c r="B43" s="8"/>
      <c r="C43" s="8"/>
      <c r="D43" s="9">
        <f>AVERAGE(D38:D42)</f>
        <v>73.5</v>
      </c>
      <c r="E43" s="9">
        <f>AVERAGE(E38:E42)</f>
        <v>19</v>
      </c>
      <c r="F43" s="9">
        <f>AVERAGE(F38:F42)</f>
        <v>1.5</v>
      </c>
      <c r="G43" s="9">
        <f>AVERAGE(G38:G42)</f>
        <v>20.5</v>
      </c>
      <c r="H43" s="9"/>
      <c r="I43" s="9">
        <f>AVERAGE(I38:I42)</f>
        <v>0.88809523809523805</v>
      </c>
      <c r="J43" s="9"/>
    </row>
    <row r="44" spans="1:15">
      <c r="A44" t="s">
        <v>49</v>
      </c>
      <c r="B44" t="s">
        <v>128</v>
      </c>
      <c r="C44" t="s">
        <v>128</v>
      </c>
      <c r="D44" s="2">
        <v>79</v>
      </c>
      <c r="E44" s="2">
        <v>55</v>
      </c>
      <c r="F44" s="2">
        <v>6</v>
      </c>
      <c r="G44" s="2">
        <f>E44+F44</f>
        <v>61</v>
      </c>
      <c r="H44" s="2">
        <v>0</v>
      </c>
      <c r="I44" s="5">
        <f>E44/G44</f>
        <v>0.90163934426229508</v>
      </c>
      <c r="J44" s="5"/>
      <c r="L44" s="4"/>
    </row>
    <row r="45" spans="1:15">
      <c r="A45" t="s">
        <v>50</v>
      </c>
      <c r="B45" t="s">
        <v>128</v>
      </c>
      <c r="C45" t="s">
        <v>128</v>
      </c>
      <c r="D45" s="2"/>
      <c r="E45" s="2"/>
      <c r="F45" s="2"/>
      <c r="G45" s="2"/>
      <c r="H45" s="2"/>
      <c r="I45" s="5"/>
      <c r="J45" s="5"/>
    </row>
    <row r="46" spans="1:15">
      <c r="A46" t="s">
        <v>51</v>
      </c>
      <c r="B46" t="s">
        <v>129</v>
      </c>
      <c r="C46" t="s">
        <v>129</v>
      </c>
      <c r="D46" s="2"/>
      <c r="E46" s="2"/>
      <c r="F46" s="2"/>
      <c r="G46" s="2"/>
      <c r="H46" s="2"/>
      <c r="I46" s="5"/>
      <c r="J46" s="5" t="s">
        <v>123</v>
      </c>
    </row>
    <row r="47" spans="1:15">
      <c r="A47" t="s">
        <v>52</v>
      </c>
      <c r="B47" t="s">
        <v>129</v>
      </c>
      <c r="C47" t="s">
        <v>129</v>
      </c>
      <c r="D47" s="2"/>
      <c r="E47" s="2"/>
      <c r="F47" s="2"/>
      <c r="G47" s="2"/>
      <c r="H47" s="2"/>
      <c r="I47" s="5"/>
      <c r="J47" s="5" t="s">
        <v>123</v>
      </c>
    </row>
    <row r="48" spans="1:15">
      <c r="A48" t="s">
        <v>53</v>
      </c>
      <c r="B48" t="s">
        <v>129</v>
      </c>
      <c r="C48" t="s">
        <v>129</v>
      </c>
      <c r="D48" s="2"/>
      <c r="E48" s="2"/>
      <c r="F48" s="2"/>
      <c r="G48" s="2"/>
      <c r="H48" s="2"/>
      <c r="I48" s="5"/>
      <c r="J48" s="5" t="s">
        <v>123</v>
      </c>
      <c r="L48" s="15"/>
      <c r="M48" s="15"/>
    </row>
    <row r="49" spans="1:13">
      <c r="B49" s="8"/>
      <c r="C49" s="8"/>
      <c r="D49" s="9">
        <f>AVERAGE(D44:D48)</f>
        <v>79</v>
      </c>
      <c r="E49" s="9">
        <f>AVERAGE(E44:E48)</f>
        <v>55</v>
      </c>
      <c r="F49" s="9">
        <f>AVERAGE(F44:F48)</f>
        <v>6</v>
      </c>
      <c r="G49" s="9">
        <f>AVERAGE(G44:G48)</f>
        <v>61</v>
      </c>
      <c r="H49" s="9"/>
      <c r="I49" s="9">
        <f>AVERAGE(I44:I48)</f>
        <v>0.90163934426229508</v>
      </c>
      <c r="J49" s="9"/>
      <c r="L49" s="8"/>
      <c r="M49" s="8"/>
    </row>
    <row r="50" spans="1:13">
      <c r="A50" t="s">
        <v>54</v>
      </c>
      <c r="B50" t="s">
        <v>129</v>
      </c>
      <c r="C50" t="s">
        <v>129</v>
      </c>
      <c r="D50" s="2"/>
      <c r="E50" s="2"/>
      <c r="F50" s="2"/>
      <c r="G50" s="2"/>
      <c r="H50" s="2"/>
      <c r="I50" s="5"/>
      <c r="J50" s="5" t="s">
        <v>123</v>
      </c>
      <c r="L50" s="15"/>
      <c r="M50" s="15"/>
    </row>
    <row r="51" spans="1:13">
      <c r="A51" t="s">
        <v>55</v>
      </c>
      <c r="B51" t="s">
        <v>129</v>
      </c>
      <c r="C51" t="s">
        <v>129</v>
      </c>
      <c r="D51" s="2" t="s">
        <v>64</v>
      </c>
      <c r="E51" s="2"/>
      <c r="F51" s="2"/>
      <c r="G51" s="2"/>
      <c r="H51" s="2"/>
      <c r="I51" s="5"/>
      <c r="J51" s="5"/>
    </row>
    <row r="52" spans="1:13">
      <c r="A52" t="s">
        <v>56</v>
      </c>
      <c r="B52" t="s">
        <v>128</v>
      </c>
      <c r="C52" t="s">
        <v>128</v>
      </c>
      <c r="D52" s="2"/>
      <c r="E52" s="2"/>
      <c r="F52" s="2"/>
      <c r="G52" s="2"/>
      <c r="H52" s="2"/>
      <c r="I52" s="5"/>
      <c r="J52" s="5"/>
    </row>
    <row r="53" spans="1:13">
      <c r="A53" t="s">
        <v>57</v>
      </c>
      <c r="B53" t="s">
        <v>128</v>
      </c>
      <c r="C53" t="s">
        <v>128</v>
      </c>
      <c r="D53" s="2"/>
      <c r="E53" s="2"/>
      <c r="F53" s="2"/>
      <c r="G53" s="2"/>
      <c r="H53" s="2">
        <v>3</v>
      </c>
      <c r="I53" s="5"/>
      <c r="J53" s="5"/>
    </row>
    <row r="54" spans="1:13">
      <c r="A54" t="s">
        <v>58</v>
      </c>
      <c r="B54" t="s">
        <v>128</v>
      </c>
      <c r="C54" t="s">
        <v>128</v>
      </c>
      <c r="D54" s="2">
        <v>77</v>
      </c>
      <c r="E54" s="2">
        <v>65</v>
      </c>
      <c r="F54" s="2">
        <v>6</v>
      </c>
      <c r="G54" s="2">
        <f>E54+F54</f>
        <v>71</v>
      </c>
      <c r="H54" s="2"/>
      <c r="I54" s="5">
        <f>E54/G54</f>
        <v>0.91549295774647887</v>
      </c>
      <c r="J54" s="5"/>
    </row>
    <row r="55" spans="1:13">
      <c r="B55" s="8"/>
      <c r="C55" s="8"/>
      <c r="D55" s="9">
        <f>AVERAGE(D50:D54)</f>
        <v>77</v>
      </c>
      <c r="E55" s="9">
        <f>AVERAGE(E50:E54)</f>
        <v>65</v>
      </c>
      <c r="F55" s="9">
        <f>AVERAGE(F50:F54)</f>
        <v>6</v>
      </c>
      <c r="G55" s="9">
        <f>AVERAGE(G50:G54)</f>
        <v>71</v>
      </c>
      <c r="H55" s="9"/>
      <c r="I55" s="9">
        <f>AVERAGE(I50:I54)</f>
        <v>0.91549295774647887</v>
      </c>
      <c r="J55" s="9"/>
    </row>
    <row r="56" spans="1:13">
      <c r="A56" t="s">
        <v>59</v>
      </c>
      <c r="B56" t="s">
        <v>128</v>
      </c>
      <c r="C56" t="s">
        <v>129</v>
      </c>
      <c r="D56" s="2"/>
      <c r="E56" s="2"/>
      <c r="F56" s="2"/>
      <c r="G56" s="2"/>
      <c r="H56" s="2">
        <v>3</v>
      </c>
      <c r="I56" s="5" t="s">
        <v>123</v>
      </c>
      <c r="J56" s="5"/>
    </row>
    <row r="57" spans="1:13">
      <c r="A57" t="s">
        <v>60</v>
      </c>
      <c r="B57" t="s">
        <v>128</v>
      </c>
      <c r="C57" t="s">
        <v>129</v>
      </c>
      <c r="D57" s="2"/>
      <c r="E57" s="2"/>
      <c r="F57" s="2"/>
      <c r="G57" s="2"/>
      <c r="H57" s="2">
        <v>7</v>
      </c>
      <c r="I57" s="5"/>
      <c r="J57" s="5"/>
    </row>
    <row r="58" spans="1:13">
      <c r="A58" t="s">
        <v>62</v>
      </c>
      <c r="B58" t="s">
        <v>128</v>
      </c>
      <c r="C58" t="s">
        <v>128</v>
      </c>
      <c r="D58" s="2">
        <v>77</v>
      </c>
      <c r="E58" s="2">
        <v>44</v>
      </c>
      <c r="F58" s="2">
        <v>5</v>
      </c>
      <c r="G58" s="2">
        <f>E58+F58</f>
        <v>49</v>
      </c>
      <c r="H58" s="2"/>
      <c r="I58" s="5">
        <f>E58/G58</f>
        <v>0.89795918367346939</v>
      </c>
      <c r="J58" s="5"/>
    </row>
    <row r="59" spans="1:13">
      <c r="A59" t="s">
        <v>61</v>
      </c>
      <c r="B59" t="s">
        <v>128</v>
      </c>
      <c r="C59" t="s">
        <v>128</v>
      </c>
      <c r="D59" s="2">
        <v>77</v>
      </c>
      <c r="E59" s="2">
        <v>65</v>
      </c>
      <c r="F59" s="2">
        <v>6</v>
      </c>
      <c r="G59" s="2">
        <f>E59+F59</f>
        <v>71</v>
      </c>
      <c r="H59" s="2"/>
      <c r="I59" s="5">
        <f>E59/G59</f>
        <v>0.91549295774647887</v>
      </c>
      <c r="J59" s="5"/>
    </row>
    <row r="60" spans="1:13">
      <c r="A60" t="s">
        <v>63</v>
      </c>
      <c r="B60" t="s">
        <v>128</v>
      </c>
      <c r="C60" t="s">
        <v>128</v>
      </c>
      <c r="D60" s="2"/>
      <c r="E60" s="2"/>
      <c r="F60" s="2"/>
      <c r="G60" s="2"/>
      <c r="H60" s="2"/>
      <c r="I60" s="5"/>
      <c r="J60" t="s">
        <v>123</v>
      </c>
    </row>
    <row r="61" spans="1:13">
      <c r="D61" s="9">
        <f>AVERAGE(D56:D60)</f>
        <v>77</v>
      </c>
      <c r="E61" s="9">
        <f>AVERAGE(E56:E60)</f>
        <v>54.5</v>
      </c>
      <c r="F61" s="9">
        <f>AVERAGE(F56:F60)</f>
        <v>5.5</v>
      </c>
      <c r="G61" s="9">
        <f>AVERAGE(G56:G60)</f>
        <v>60</v>
      </c>
      <c r="H61" s="9"/>
      <c r="I61" s="9">
        <f>AVERAGE(I56:I60)</f>
        <v>0.90672607070997413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3"/>
  <sheetViews>
    <sheetView topLeftCell="G1" workbookViewId="0">
      <selection activeCell="J6" sqref="J6"/>
    </sheetView>
  </sheetViews>
  <sheetFormatPr baseColWidth="10" defaultColWidth="9.140625" defaultRowHeight="15"/>
  <cols>
    <col min="2" max="2" width="10.140625" bestFit="1" customWidth="1"/>
    <col min="3" max="3" width="10.7109375" bestFit="1" customWidth="1"/>
  </cols>
  <sheetData>
    <row r="1" spans="1:23">
      <c r="B1" t="s">
        <v>127</v>
      </c>
      <c r="C1" t="s">
        <v>131</v>
      </c>
      <c r="D1" s="2" t="s">
        <v>130</v>
      </c>
      <c r="E1" s="3" t="s">
        <v>0</v>
      </c>
      <c r="F1" s="3" t="s">
        <v>1</v>
      </c>
      <c r="G1" s="4" t="s">
        <v>2</v>
      </c>
      <c r="H1" t="s">
        <v>142</v>
      </c>
      <c r="I1" t="s">
        <v>143</v>
      </c>
      <c r="J1" t="s">
        <v>126</v>
      </c>
      <c r="K1" s="2"/>
      <c r="L1" s="3" t="s">
        <v>125</v>
      </c>
      <c r="M1" s="3" t="s">
        <v>124</v>
      </c>
      <c r="O1" s="2" t="s">
        <v>5</v>
      </c>
      <c r="P1" s="2" t="s">
        <v>6</v>
      </c>
      <c r="Q1" s="3" t="s">
        <v>7</v>
      </c>
      <c r="R1" s="3" t="s">
        <v>8</v>
      </c>
      <c r="S1" s="3" t="s">
        <v>9</v>
      </c>
      <c r="T1" s="3" t="s">
        <v>2</v>
      </c>
      <c r="U1" s="3" t="s">
        <v>10</v>
      </c>
      <c r="V1" s="3" t="s">
        <v>11</v>
      </c>
      <c r="W1" s="2"/>
    </row>
    <row r="2" spans="1:23">
      <c r="A2" t="s">
        <v>14</v>
      </c>
      <c r="B2" t="s">
        <v>128</v>
      </c>
      <c r="C2" t="s">
        <v>128</v>
      </c>
      <c r="D2" s="2">
        <v>49</v>
      </c>
      <c r="E2" s="2">
        <v>91</v>
      </c>
      <c r="F2" s="2">
        <v>9</v>
      </c>
      <c r="G2" s="3">
        <f>E2+F2</f>
        <v>100</v>
      </c>
      <c r="H2" s="2">
        <v>0</v>
      </c>
      <c r="I2" s="5">
        <f>E2/G2</f>
        <v>0.91</v>
      </c>
      <c r="J2" s="5"/>
      <c r="K2" s="6">
        <v>1</v>
      </c>
      <c r="L2" s="2">
        <v>19</v>
      </c>
      <c r="M2" s="2">
        <v>18</v>
      </c>
      <c r="O2" s="2">
        <v>60</v>
      </c>
      <c r="P2" s="2">
        <v>100</v>
      </c>
      <c r="Q2" s="2">
        <v>19.329999999999998</v>
      </c>
      <c r="R2" s="2">
        <v>78.33</v>
      </c>
      <c r="S2" s="2">
        <v>7.67</v>
      </c>
      <c r="T2" s="2">
        <v>64.5</v>
      </c>
      <c r="U2" s="2"/>
      <c r="V2" s="2">
        <v>0.91</v>
      </c>
      <c r="W2" s="2"/>
    </row>
    <row r="3" spans="1:23">
      <c r="A3" t="s">
        <v>15</v>
      </c>
      <c r="B3" t="s">
        <v>128</v>
      </c>
      <c r="C3" s="7" t="s">
        <v>128</v>
      </c>
      <c r="D3" s="2">
        <v>50</v>
      </c>
      <c r="E3" s="2">
        <v>89</v>
      </c>
      <c r="F3" s="2">
        <v>10</v>
      </c>
      <c r="G3" s="3">
        <f>E3+F3</f>
        <v>99</v>
      </c>
      <c r="H3" s="2">
        <v>0</v>
      </c>
      <c r="I3" s="5">
        <f>E3/G3</f>
        <v>0.89898989898989901</v>
      </c>
      <c r="J3" s="5"/>
      <c r="K3" s="6">
        <v>2</v>
      </c>
      <c r="L3" s="2">
        <v>21</v>
      </c>
      <c r="M3" s="2">
        <v>16</v>
      </c>
      <c r="O3" s="2">
        <v>80</v>
      </c>
      <c r="P3" s="2">
        <v>100</v>
      </c>
      <c r="Q3" s="2">
        <v>21.33</v>
      </c>
      <c r="R3" s="2">
        <v>126</v>
      </c>
      <c r="S3" s="2">
        <v>9.67</v>
      </c>
      <c r="T3" s="2">
        <v>81.400000000000006</v>
      </c>
      <c r="U3" s="2"/>
      <c r="V3" s="2">
        <v>0.93</v>
      </c>
      <c r="W3" s="2"/>
    </row>
    <row r="4" spans="1:23">
      <c r="A4" t="s">
        <v>16</v>
      </c>
      <c r="B4" t="s">
        <v>129</v>
      </c>
      <c r="C4" s="4" t="s">
        <v>129</v>
      </c>
      <c r="D4" s="3">
        <v>0</v>
      </c>
      <c r="E4" s="3"/>
      <c r="F4" s="3"/>
      <c r="G4" s="3">
        <f t="shared" ref="G4:G5" si="0">E4+F4</f>
        <v>0</v>
      </c>
      <c r="H4" s="2"/>
      <c r="I4" s="5"/>
      <c r="J4" s="5"/>
      <c r="K4" s="6">
        <v>3</v>
      </c>
      <c r="L4" s="2">
        <v>25</v>
      </c>
      <c r="M4" s="2">
        <v>22</v>
      </c>
      <c r="O4" s="2">
        <v>20</v>
      </c>
      <c r="P4" s="2">
        <v>100</v>
      </c>
      <c r="Q4" s="2">
        <v>22</v>
      </c>
      <c r="R4" s="2">
        <v>83</v>
      </c>
      <c r="S4" s="2">
        <v>8</v>
      </c>
      <c r="T4" s="2">
        <v>91</v>
      </c>
      <c r="U4" s="2"/>
      <c r="V4" s="2">
        <v>0.94</v>
      </c>
      <c r="W4" s="2"/>
    </row>
    <row r="5" spans="1:23">
      <c r="A5" t="s">
        <v>17</v>
      </c>
      <c r="B5" t="s">
        <v>128</v>
      </c>
      <c r="C5" s="4" t="s">
        <v>128</v>
      </c>
      <c r="D5" s="3">
        <v>45</v>
      </c>
      <c r="E5" s="3">
        <v>55</v>
      </c>
      <c r="F5" s="3">
        <v>4</v>
      </c>
      <c r="G5" s="3">
        <f t="shared" si="0"/>
        <v>59</v>
      </c>
      <c r="H5" s="2">
        <v>3</v>
      </c>
      <c r="I5" s="5">
        <f t="shared" ref="I5" si="1">E5/G5</f>
        <v>0.93220338983050843</v>
      </c>
      <c r="J5" s="5"/>
      <c r="K5" s="6">
        <v>4</v>
      </c>
      <c r="L5" s="2">
        <v>19</v>
      </c>
      <c r="M5" s="2">
        <v>17</v>
      </c>
      <c r="O5" s="2">
        <v>60</v>
      </c>
      <c r="P5" s="2">
        <v>75</v>
      </c>
      <c r="Q5" s="2">
        <v>17.670000000000002</v>
      </c>
      <c r="R5" s="2">
        <v>91.33</v>
      </c>
      <c r="S5" s="2">
        <v>6</v>
      </c>
      <c r="T5" s="2">
        <v>97.33</v>
      </c>
      <c r="U5" s="2"/>
      <c r="V5" s="2">
        <v>0.96</v>
      </c>
      <c r="W5" s="2"/>
    </row>
    <row r="6" spans="1:23">
      <c r="A6" t="s">
        <v>18</v>
      </c>
      <c r="B6" t="s">
        <v>129</v>
      </c>
      <c r="C6" t="s">
        <v>129</v>
      </c>
      <c r="D6" s="3"/>
      <c r="E6" s="3"/>
      <c r="F6" s="3"/>
      <c r="G6" s="3"/>
      <c r="H6" s="2"/>
      <c r="I6" s="5"/>
      <c r="J6" s="5" t="s">
        <v>123</v>
      </c>
      <c r="K6" s="6">
        <v>5</v>
      </c>
      <c r="L6" s="2">
        <v>20</v>
      </c>
      <c r="M6" s="2">
        <v>18</v>
      </c>
      <c r="O6" s="2">
        <v>20</v>
      </c>
      <c r="P6" s="2">
        <v>100</v>
      </c>
      <c r="Q6" s="2">
        <v>18.5</v>
      </c>
      <c r="R6" s="2">
        <v>56.5</v>
      </c>
      <c r="S6" s="2">
        <v>9.5</v>
      </c>
      <c r="T6" s="2">
        <v>66</v>
      </c>
      <c r="U6" s="2"/>
      <c r="V6" s="2">
        <v>0.86</v>
      </c>
      <c r="W6" s="2"/>
    </row>
    <row r="7" spans="1:23">
      <c r="B7" s="8"/>
      <c r="C7" s="8"/>
      <c r="D7" s="9">
        <f>AVERAGE(D2:D6)</f>
        <v>36</v>
      </c>
      <c r="E7" s="9">
        <f>AVERAGE(E2:E6)</f>
        <v>78.333333333333329</v>
      </c>
      <c r="F7" s="9">
        <f>AVERAGE(F2:F6)</f>
        <v>7.666666666666667</v>
      </c>
      <c r="G7" s="9">
        <f>AVERAGE(G2:G6)</f>
        <v>64.5</v>
      </c>
      <c r="H7" s="9"/>
      <c r="I7" s="9">
        <f>AVERAGE(I2:I6)</f>
        <v>0.91373109627346916</v>
      </c>
      <c r="J7" s="9"/>
      <c r="K7" s="6">
        <v>6</v>
      </c>
      <c r="L7" s="2">
        <v>22</v>
      </c>
      <c r="M7" s="2">
        <v>19</v>
      </c>
      <c r="O7" s="2">
        <v>60</v>
      </c>
      <c r="P7" s="2">
        <v>66.66</v>
      </c>
      <c r="Q7" s="2">
        <v>13</v>
      </c>
      <c r="R7" s="2">
        <v>71.67</v>
      </c>
      <c r="S7" s="2">
        <v>6.33</v>
      </c>
      <c r="T7" s="2">
        <v>78</v>
      </c>
      <c r="U7" s="2"/>
      <c r="V7" s="2">
        <v>0.92</v>
      </c>
      <c r="W7" s="2"/>
    </row>
    <row r="8" spans="1:23">
      <c r="A8" t="s">
        <v>19</v>
      </c>
      <c r="B8" t="s">
        <v>128</v>
      </c>
      <c r="C8" t="s">
        <v>128</v>
      </c>
      <c r="D8" s="3">
        <v>51</v>
      </c>
      <c r="E8" s="3">
        <v>152</v>
      </c>
      <c r="F8" s="3">
        <v>11</v>
      </c>
      <c r="G8" s="3">
        <f>E8+F8</f>
        <v>163</v>
      </c>
      <c r="H8" s="2"/>
      <c r="I8" s="5">
        <f>E8/G8</f>
        <v>0.93251533742331283</v>
      </c>
      <c r="J8" s="5" t="s">
        <v>123</v>
      </c>
      <c r="K8" s="6">
        <v>7</v>
      </c>
      <c r="L8" s="2">
        <v>19</v>
      </c>
      <c r="M8" s="2">
        <v>18</v>
      </c>
      <c r="O8" s="2">
        <v>80</v>
      </c>
      <c r="P8" s="2">
        <v>100</v>
      </c>
      <c r="Q8" s="2">
        <v>17.25</v>
      </c>
      <c r="R8" s="2">
        <v>102.5</v>
      </c>
      <c r="S8" s="2">
        <v>8</v>
      </c>
      <c r="T8" s="2">
        <v>110.5</v>
      </c>
      <c r="U8" s="2"/>
      <c r="V8" s="2">
        <v>0.92</v>
      </c>
      <c r="W8" s="2"/>
    </row>
    <row r="9" spans="1:23">
      <c r="A9" t="s">
        <v>20</v>
      </c>
      <c r="B9" t="s">
        <v>129</v>
      </c>
      <c r="C9" t="s">
        <v>129</v>
      </c>
      <c r="D9" s="3"/>
      <c r="E9" s="3"/>
      <c r="F9" s="3"/>
      <c r="G9" s="3">
        <f>E9+F9</f>
        <v>0</v>
      </c>
      <c r="H9" s="2"/>
      <c r="I9" s="5"/>
      <c r="J9" s="5" t="s">
        <v>123</v>
      </c>
      <c r="K9" s="6">
        <v>8</v>
      </c>
      <c r="L9" s="2">
        <v>24</v>
      </c>
      <c r="M9" s="2">
        <v>17</v>
      </c>
      <c r="O9" s="2">
        <v>100</v>
      </c>
      <c r="P9" s="2">
        <v>100</v>
      </c>
      <c r="Q9" s="2">
        <v>19.8</v>
      </c>
      <c r="R9" s="2">
        <v>94.4</v>
      </c>
      <c r="S9" s="2">
        <v>6.4</v>
      </c>
      <c r="T9" s="16">
        <v>100.8</v>
      </c>
      <c r="U9" s="2"/>
      <c r="V9" s="2">
        <v>0.93</v>
      </c>
      <c r="W9" s="2"/>
    </row>
    <row r="10" spans="1:23">
      <c r="A10" t="s">
        <v>21</v>
      </c>
      <c r="B10" s="4" t="s">
        <v>128</v>
      </c>
      <c r="C10" t="s">
        <v>128</v>
      </c>
      <c r="D10" s="3">
        <v>44</v>
      </c>
      <c r="E10" s="3">
        <v>95</v>
      </c>
      <c r="F10" s="3">
        <v>7</v>
      </c>
      <c r="G10" s="3">
        <f>E10+F10</f>
        <v>102</v>
      </c>
      <c r="H10" s="2"/>
      <c r="I10" s="5">
        <f>E10/G10</f>
        <v>0.93137254901960786</v>
      </c>
      <c r="J10" s="5"/>
      <c r="K10" s="6">
        <v>9</v>
      </c>
      <c r="L10" s="2">
        <v>23</v>
      </c>
      <c r="M10" s="2">
        <v>19</v>
      </c>
      <c r="O10" s="2">
        <v>40</v>
      </c>
      <c r="P10" s="2">
        <v>100</v>
      </c>
      <c r="Q10" s="2">
        <v>17.670000000000002</v>
      </c>
      <c r="R10" s="2">
        <v>86.67</v>
      </c>
      <c r="S10" s="2">
        <v>7.33</v>
      </c>
      <c r="T10" s="2">
        <v>94</v>
      </c>
      <c r="U10" s="2"/>
      <c r="V10" s="2">
        <v>0.9</v>
      </c>
      <c r="W10" s="2"/>
    </row>
    <row r="11" spans="1:23">
      <c r="A11" t="s">
        <v>22</v>
      </c>
      <c r="B11" s="4" t="s">
        <v>128</v>
      </c>
      <c r="C11" t="s">
        <v>129</v>
      </c>
      <c r="D11" s="3"/>
      <c r="E11" s="3"/>
      <c r="F11" s="3"/>
      <c r="G11" s="3">
        <f>E11+F11</f>
        <v>0</v>
      </c>
      <c r="H11" s="3">
        <v>4</v>
      </c>
      <c r="I11" s="5"/>
      <c r="J11" s="5" t="s">
        <v>123</v>
      </c>
      <c r="K11" s="6">
        <v>10</v>
      </c>
      <c r="L11" s="2">
        <v>24</v>
      </c>
      <c r="M11" s="2">
        <v>18</v>
      </c>
      <c r="O11" s="2">
        <v>80</v>
      </c>
      <c r="P11" s="2">
        <v>75</v>
      </c>
      <c r="Q11" s="2">
        <v>19</v>
      </c>
      <c r="R11" s="2">
        <v>89.33</v>
      </c>
      <c r="S11" s="2">
        <v>5.33</v>
      </c>
      <c r="T11" s="2">
        <v>71</v>
      </c>
      <c r="U11" s="2"/>
      <c r="V11" s="2">
        <v>0.94</v>
      </c>
      <c r="W11" s="2"/>
    </row>
    <row r="12" spans="1:23">
      <c r="A12" t="s">
        <v>23</v>
      </c>
      <c r="B12" s="4" t="s">
        <v>128</v>
      </c>
      <c r="C12" t="s">
        <v>128</v>
      </c>
      <c r="D12" s="3">
        <v>49</v>
      </c>
      <c r="E12" s="3">
        <v>131</v>
      </c>
      <c r="F12" s="3">
        <v>11</v>
      </c>
      <c r="G12" s="3">
        <f>E12+F12</f>
        <v>142</v>
      </c>
      <c r="H12" s="3"/>
      <c r="I12" s="5">
        <f>E12/G12</f>
        <v>0.92253521126760563</v>
      </c>
      <c r="J12" s="5"/>
      <c r="K12" s="6"/>
      <c r="L12" s="2">
        <f>AVERAGE(L2:L11)</f>
        <v>21.6</v>
      </c>
      <c r="M12" s="2">
        <f>AVERAGE(M2:M11)</f>
        <v>18.2</v>
      </c>
      <c r="O12" s="10">
        <f t="shared" ref="O12:V12" si="2">AVERAGE(O2:O11)</f>
        <v>60</v>
      </c>
      <c r="P12" s="10">
        <f t="shared" si="2"/>
        <v>91.665999999999997</v>
      </c>
      <c r="Q12" s="10">
        <f t="shared" si="2"/>
        <v>18.555</v>
      </c>
      <c r="R12" s="10">
        <f t="shared" si="2"/>
        <v>87.972999999999985</v>
      </c>
      <c r="S12" s="10">
        <f t="shared" si="2"/>
        <v>7.423</v>
      </c>
      <c r="T12" s="10">
        <f t="shared" si="2"/>
        <v>85.453000000000003</v>
      </c>
      <c r="U12" s="10" t="e">
        <f t="shared" si="2"/>
        <v>#DIV/0!</v>
      </c>
      <c r="V12" s="10">
        <f t="shared" si="2"/>
        <v>0.92099999999999993</v>
      </c>
      <c r="W12" s="3" t="s">
        <v>132</v>
      </c>
    </row>
    <row r="13" spans="1:23">
      <c r="B13" s="8"/>
      <c r="C13" s="8"/>
      <c r="D13" s="9">
        <f>AVERAGE(D8:D12)</f>
        <v>48</v>
      </c>
      <c r="E13" s="9">
        <f>AVERAGE(E8:E12)</f>
        <v>126</v>
      </c>
      <c r="F13" s="9">
        <f>AVERAGE(F8:F12)</f>
        <v>9.6666666666666661</v>
      </c>
      <c r="G13" s="9">
        <f>AVERAGE(G8:G12)</f>
        <v>81.400000000000006</v>
      </c>
      <c r="H13" s="9"/>
      <c r="I13" s="9">
        <f>AVERAGE(I8:I12)</f>
        <v>0.92880769923684214</v>
      </c>
      <c r="J13" s="9"/>
      <c r="K13" s="6"/>
      <c r="L13" s="2"/>
      <c r="M13" s="2"/>
    </row>
    <row r="14" spans="1:23">
      <c r="A14" t="s">
        <v>24</v>
      </c>
      <c r="B14" t="s">
        <v>129</v>
      </c>
      <c r="C14" t="s">
        <v>129</v>
      </c>
      <c r="D14" s="3"/>
      <c r="E14" s="3"/>
      <c r="F14" s="3"/>
      <c r="G14" s="3"/>
      <c r="H14" s="3"/>
      <c r="I14" s="5"/>
      <c r="J14" s="5"/>
      <c r="K14" s="6"/>
      <c r="L14" s="2"/>
      <c r="M14" s="2"/>
    </row>
    <row r="15" spans="1:23">
      <c r="A15" t="s">
        <v>25</v>
      </c>
      <c r="B15" t="s">
        <v>129</v>
      </c>
      <c r="C15" t="s">
        <v>129</v>
      </c>
      <c r="D15" s="2"/>
      <c r="E15" s="2"/>
      <c r="F15" s="2"/>
      <c r="G15" s="3"/>
      <c r="H15" s="2"/>
      <c r="I15" s="5"/>
      <c r="J15" s="5"/>
      <c r="K15" s="6"/>
      <c r="L15" s="2"/>
      <c r="M15" s="2"/>
    </row>
    <row r="16" spans="1:23">
      <c r="A16" t="s">
        <v>28</v>
      </c>
      <c r="B16" t="s">
        <v>129</v>
      </c>
      <c r="C16" t="s">
        <v>129</v>
      </c>
      <c r="D16" s="2"/>
      <c r="E16" s="2"/>
      <c r="F16" s="2"/>
      <c r="G16" s="3"/>
      <c r="H16" s="2"/>
      <c r="I16" s="5"/>
      <c r="J16" s="5"/>
      <c r="K16" s="6"/>
      <c r="L16" s="2"/>
      <c r="M16" s="2"/>
    </row>
    <row r="17" spans="1:16">
      <c r="A17" t="s">
        <v>26</v>
      </c>
      <c r="B17" t="s">
        <v>128</v>
      </c>
      <c r="C17" t="s">
        <v>128</v>
      </c>
      <c r="D17" s="2">
        <v>44</v>
      </c>
      <c r="E17" s="2">
        <v>65</v>
      </c>
      <c r="F17" s="2">
        <v>4</v>
      </c>
      <c r="G17" s="3">
        <f>E17+F17</f>
        <v>69</v>
      </c>
      <c r="H17" s="2"/>
      <c r="J17" s="5"/>
      <c r="K17" s="6"/>
      <c r="L17" s="2"/>
      <c r="M17" s="2"/>
      <c r="O17" t="s">
        <v>12</v>
      </c>
      <c r="P17" s="4" t="s">
        <v>13</v>
      </c>
    </row>
    <row r="18" spans="1:16">
      <c r="A18" t="s">
        <v>27</v>
      </c>
      <c r="B18" t="s">
        <v>129</v>
      </c>
      <c r="C18" t="s">
        <v>129</v>
      </c>
      <c r="D18" s="2">
        <v>45</v>
      </c>
      <c r="E18" s="2">
        <v>101</v>
      </c>
      <c r="F18" s="2">
        <v>12</v>
      </c>
      <c r="G18" s="3">
        <f>E18+F18</f>
        <v>113</v>
      </c>
      <c r="H18" s="2"/>
      <c r="I18" s="5">
        <f>E17/G17</f>
        <v>0.94202898550724634</v>
      </c>
      <c r="J18" s="5"/>
      <c r="K18" s="6"/>
      <c r="L18" s="2"/>
      <c r="M18" s="2"/>
    </row>
    <row r="19" spans="1:16">
      <c r="B19" s="11"/>
      <c r="C19" s="11"/>
      <c r="D19" s="9">
        <f>AVERAGE(D14:D18)</f>
        <v>44.5</v>
      </c>
      <c r="E19" s="9">
        <f>AVERAGE(E14:E18)</f>
        <v>83</v>
      </c>
      <c r="F19" s="9">
        <f>AVERAGE(F14:F18)</f>
        <v>8</v>
      </c>
      <c r="G19" s="9">
        <f>AVERAGE(G14:G18)</f>
        <v>91</v>
      </c>
      <c r="H19" s="9"/>
      <c r="I19" s="9">
        <f>AVERAGE(I14:I18)</f>
        <v>0.94202898550724634</v>
      </c>
      <c r="J19" s="9"/>
      <c r="K19" s="6"/>
      <c r="L19" s="2"/>
      <c r="M19" s="2"/>
    </row>
    <row r="20" spans="1:16">
      <c r="A20" t="s">
        <v>29</v>
      </c>
      <c r="B20" t="s">
        <v>128</v>
      </c>
      <c r="C20" t="s">
        <v>129</v>
      </c>
      <c r="D20" s="2"/>
      <c r="E20" s="2"/>
      <c r="F20" s="2"/>
      <c r="G20" s="2"/>
      <c r="H20" s="2">
        <v>5</v>
      </c>
      <c r="I20" s="5"/>
      <c r="J20" s="5" t="s">
        <v>123</v>
      </c>
      <c r="K20" s="6"/>
      <c r="L20" s="2"/>
      <c r="M20" s="2"/>
    </row>
    <row r="21" spans="1:16">
      <c r="A21" t="s">
        <v>30</v>
      </c>
      <c r="B21" t="s">
        <v>128</v>
      </c>
      <c r="C21" t="s">
        <v>128</v>
      </c>
      <c r="D21" s="2">
        <v>44</v>
      </c>
      <c r="E21" s="2">
        <v>121</v>
      </c>
      <c r="F21" s="2">
        <v>10</v>
      </c>
      <c r="G21" s="3">
        <f t="shared" ref="G21:G22" si="3">E21+F21</f>
        <v>131</v>
      </c>
      <c r="H21" s="2"/>
      <c r="I21" s="5">
        <f t="shared" ref="I21:I22" si="4">E21/G21</f>
        <v>0.92366412213740456</v>
      </c>
      <c r="J21" s="5"/>
      <c r="K21" s="6"/>
      <c r="L21" s="2"/>
      <c r="M21" s="2"/>
    </row>
    <row r="22" spans="1:16">
      <c r="A22" t="s">
        <v>31</v>
      </c>
      <c r="B22" t="s">
        <v>128</v>
      </c>
      <c r="C22" t="s">
        <v>128</v>
      </c>
      <c r="D22" s="2">
        <v>45</v>
      </c>
      <c r="E22" s="2">
        <v>45</v>
      </c>
      <c r="F22" s="2">
        <v>4</v>
      </c>
      <c r="G22" s="3">
        <f t="shared" si="3"/>
        <v>49</v>
      </c>
      <c r="H22" s="2"/>
      <c r="I22" s="5">
        <f t="shared" si="4"/>
        <v>0.91836734693877553</v>
      </c>
      <c r="J22" s="5"/>
      <c r="K22" s="12"/>
      <c r="L22" s="9"/>
      <c r="M22" s="9"/>
      <c r="P22" s="5"/>
    </row>
    <row r="23" spans="1:16">
      <c r="A23" t="s">
        <v>32</v>
      </c>
      <c r="B23" t="s">
        <v>129</v>
      </c>
      <c r="C23" t="s">
        <v>129</v>
      </c>
      <c r="D23" s="2"/>
      <c r="E23" s="2"/>
      <c r="F23" s="2"/>
      <c r="G23" s="2"/>
      <c r="H23" s="2"/>
      <c r="I23" s="5"/>
      <c r="J23" s="5" t="s">
        <v>123</v>
      </c>
    </row>
    <row r="24" spans="1:16">
      <c r="A24" t="s">
        <v>33</v>
      </c>
      <c r="B24" t="s">
        <v>128</v>
      </c>
      <c r="C24" s="1" t="s">
        <v>128</v>
      </c>
      <c r="D24" s="2">
        <v>46</v>
      </c>
      <c r="E24" s="2">
        <v>108</v>
      </c>
      <c r="F24" s="2">
        <v>4</v>
      </c>
      <c r="G24" s="2">
        <f>E24+F24</f>
        <v>112</v>
      </c>
      <c r="H24" s="2"/>
      <c r="I24" s="5">
        <f>E24/G24</f>
        <v>0.9642857142857143</v>
      </c>
      <c r="J24" s="5"/>
    </row>
    <row r="25" spans="1:16">
      <c r="B25" s="8"/>
      <c r="C25" s="8"/>
      <c r="D25" s="9">
        <f>AVERAGE(D20:D24)</f>
        <v>45</v>
      </c>
      <c r="E25" s="9">
        <f>AVERAGE(E20:E24)</f>
        <v>91.333333333333329</v>
      </c>
      <c r="F25" s="9">
        <f>AVERAGE(F20:F24)</f>
        <v>6</v>
      </c>
      <c r="G25" s="9">
        <f>AVERAGE(G20:G24)</f>
        <v>97.333333333333329</v>
      </c>
      <c r="H25" s="9">
        <f>AVERAGE(H20:H24)</f>
        <v>5</v>
      </c>
      <c r="I25" s="9">
        <f>AVERAGE(I23:I24)</f>
        <v>0.9642857142857143</v>
      </c>
      <c r="J25" s="9"/>
    </row>
    <row r="26" spans="1:16">
      <c r="A26" t="s">
        <v>34</v>
      </c>
      <c r="B26" t="s">
        <v>129</v>
      </c>
      <c r="C26" t="s">
        <v>129</v>
      </c>
      <c r="D26" s="2"/>
      <c r="E26" s="2"/>
      <c r="F26" s="2"/>
      <c r="G26" s="2"/>
      <c r="H26" s="2"/>
      <c r="I26" s="5"/>
      <c r="J26" s="2"/>
      <c r="L26" s="5"/>
    </row>
    <row r="27" spans="1:16">
      <c r="A27" t="s">
        <v>35</v>
      </c>
      <c r="B27" t="s">
        <v>129</v>
      </c>
      <c r="C27" t="s">
        <v>129</v>
      </c>
      <c r="D27" s="2"/>
      <c r="E27" s="2"/>
      <c r="F27" s="2"/>
      <c r="G27" s="2"/>
      <c r="H27" s="2">
        <v>4</v>
      </c>
      <c r="I27" s="5"/>
      <c r="J27" s="5" t="s">
        <v>123</v>
      </c>
    </row>
    <row r="28" spans="1:16">
      <c r="A28" t="s">
        <v>36</v>
      </c>
      <c r="B28" t="s">
        <v>129</v>
      </c>
      <c r="C28" t="s">
        <v>129</v>
      </c>
      <c r="D28" s="2"/>
      <c r="E28" s="2"/>
      <c r="F28" s="2"/>
      <c r="G28" s="2"/>
      <c r="H28" s="2"/>
      <c r="I28" s="5"/>
      <c r="J28" s="5" t="s">
        <v>123</v>
      </c>
    </row>
    <row r="29" spans="1:16">
      <c r="A29" t="s">
        <v>37</v>
      </c>
      <c r="B29" t="s">
        <v>128</v>
      </c>
      <c r="C29" t="s">
        <v>128</v>
      </c>
      <c r="D29" s="2">
        <v>44</v>
      </c>
      <c r="E29" s="2">
        <v>62</v>
      </c>
      <c r="F29" s="2">
        <v>10</v>
      </c>
      <c r="G29" s="2">
        <f>E29+F29</f>
        <v>72</v>
      </c>
      <c r="H29" s="2"/>
      <c r="I29" s="5">
        <f>E29/G29</f>
        <v>0.86111111111111116</v>
      </c>
      <c r="J29" s="5"/>
    </row>
    <row r="30" spans="1:16">
      <c r="A30" t="s">
        <v>38</v>
      </c>
      <c r="B30" t="s">
        <v>129</v>
      </c>
      <c r="C30" t="s">
        <v>129</v>
      </c>
      <c r="D30" s="2">
        <v>45</v>
      </c>
      <c r="E30" s="2">
        <v>51</v>
      </c>
      <c r="F30" s="2">
        <v>9</v>
      </c>
      <c r="G30" s="2">
        <f>E30+F30</f>
        <v>60</v>
      </c>
      <c r="H30" s="2"/>
      <c r="I30" s="5">
        <f>E30/G30</f>
        <v>0.85</v>
      </c>
      <c r="J30" s="5"/>
    </row>
    <row r="31" spans="1:16">
      <c r="B31" s="8"/>
      <c r="C31" s="8"/>
      <c r="D31" s="9">
        <f t="shared" ref="D31:I31" si="5">AVERAGE(D26:D30)</f>
        <v>44.5</v>
      </c>
      <c r="E31" s="9">
        <f t="shared" si="5"/>
        <v>56.5</v>
      </c>
      <c r="F31" s="9">
        <f t="shared" si="5"/>
        <v>9.5</v>
      </c>
      <c r="G31" s="9">
        <f t="shared" si="5"/>
        <v>66</v>
      </c>
      <c r="H31" s="9">
        <f t="shared" si="5"/>
        <v>4</v>
      </c>
      <c r="I31" s="9">
        <f t="shared" si="5"/>
        <v>0.85555555555555562</v>
      </c>
      <c r="J31" s="9"/>
    </row>
    <row r="32" spans="1:16">
      <c r="A32" t="s">
        <v>39</v>
      </c>
      <c r="B32" t="s">
        <v>128</v>
      </c>
      <c r="C32" t="s">
        <v>128</v>
      </c>
      <c r="D32" s="2">
        <v>44</v>
      </c>
      <c r="E32" s="2">
        <v>58</v>
      </c>
      <c r="F32" s="2">
        <v>5</v>
      </c>
      <c r="G32" s="2">
        <f>E32+F32</f>
        <v>63</v>
      </c>
      <c r="H32" s="2">
        <v>0</v>
      </c>
      <c r="I32" s="5">
        <f>E32/G32</f>
        <v>0.92063492063492058</v>
      </c>
      <c r="J32" s="5"/>
    </row>
    <row r="33" spans="1:31">
      <c r="A33" t="s">
        <v>40</v>
      </c>
      <c r="B33" t="s">
        <v>129</v>
      </c>
      <c r="C33" t="s">
        <v>129</v>
      </c>
      <c r="D33" s="2"/>
      <c r="E33" s="2"/>
      <c r="F33" s="2"/>
      <c r="G33" s="2"/>
      <c r="H33" s="2"/>
      <c r="I33" s="5"/>
      <c r="J33" s="5"/>
    </row>
    <row r="34" spans="1:31">
      <c r="A34" t="s">
        <v>41</v>
      </c>
      <c r="B34" t="s">
        <v>129</v>
      </c>
      <c r="C34" t="s">
        <v>129</v>
      </c>
      <c r="D34" s="2"/>
      <c r="E34" s="2"/>
      <c r="F34" s="2"/>
      <c r="G34" s="2"/>
      <c r="H34" s="13"/>
      <c r="I34" s="5"/>
      <c r="J34" s="5" t="s">
        <v>123</v>
      </c>
    </row>
    <row r="35" spans="1:31">
      <c r="A35" t="s">
        <v>42</v>
      </c>
      <c r="B35" t="s">
        <v>128</v>
      </c>
      <c r="C35" t="s">
        <v>128</v>
      </c>
      <c r="D35" s="2">
        <v>44</v>
      </c>
      <c r="E35" s="2">
        <v>89</v>
      </c>
      <c r="F35" s="2">
        <v>6</v>
      </c>
      <c r="G35" s="2">
        <f t="shared" ref="G35" si="6">E35+F35</f>
        <v>95</v>
      </c>
      <c r="H35" s="2"/>
      <c r="I35" s="5">
        <f t="shared" ref="I35" si="7">E35/G35</f>
        <v>0.93684210526315792</v>
      </c>
      <c r="J35" s="5"/>
    </row>
    <row r="36" spans="1:31">
      <c r="A36" t="s">
        <v>43</v>
      </c>
      <c r="B36" t="s">
        <v>128</v>
      </c>
      <c r="C36" t="s">
        <v>129</v>
      </c>
      <c r="D36" s="2"/>
      <c r="E36" s="2"/>
      <c r="F36" s="2"/>
      <c r="G36" s="2"/>
      <c r="H36" s="2"/>
      <c r="I36" s="5"/>
      <c r="J36" s="5" t="s">
        <v>123</v>
      </c>
    </row>
    <row r="37" spans="1:31">
      <c r="B37" s="8"/>
      <c r="C37" s="8"/>
      <c r="D37" s="9">
        <f>AVERAGE(D32:D36)</f>
        <v>44</v>
      </c>
      <c r="E37" s="9">
        <f>AVERAGE(E32:E36)</f>
        <v>73.5</v>
      </c>
      <c r="F37" s="9">
        <f>AVERAGE(F32:F36)</f>
        <v>5.5</v>
      </c>
      <c r="G37" s="9">
        <f>AVERAGE(G32:G36)</f>
        <v>79</v>
      </c>
      <c r="H37" s="9"/>
      <c r="I37" s="9">
        <f>AVERAGE(I32:I36)</f>
        <v>0.92873851294903931</v>
      </c>
      <c r="J37" s="9"/>
    </row>
    <row r="38" spans="1:31">
      <c r="A38" t="s">
        <v>44</v>
      </c>
      <c r="B38" t="s">
        <v>128</v>
      </c>
      <c r="C38" t="s">
        <v>128</v>
      </c>
      <c r="D38" s="2">
        <v>45</v>
      </c>
      <c r="E38" s="2">
        <v>117</v>
      </c>
      <c r="F38" s="2">
        <v>6</v>
      </c>
      <c r="G38" s="2">
        <f t="shared" ref="G38:G41" si="8">E38+F38</f>
        <v>123</v>
      </c>
      <c r="H38" s="2"/>
      <c r="I38" s="5">
        <f>E38/G38</f>
        <v>0.95121951219512191</v>
      </c>
      <c r="J38" s="5"/>
    </row>
    <row r="39" spans="1:31">
      <c r="A39" t="s">
        <v>45</v>
      </c>
      <c r="B39" t="s">
        <v>128</v>
      </c>
      <c r="C39" t="s">
        <v>128</v>
      </c>
      <c r="D39" s="2">
        <v>46</v>
      </c>
      <c r="E39" s="2">
        <v>83</v>
      </c>
      <c r="F39" s="2">
        <v>12</v>
      </c>
      <c r="G39" s="2">
        <f t="shared" si="8"/>
        <v>95</v>
      </c>
      <c r="H39" s="2"/>
      <c r="I39" s="5">
        <f>E39/G39</f>
        <v>0.87368421052631584</v>
      </c>
      <c r="J39" s="5"/>
    </row>
    <row r="40" spans="1:31">
      <c r="A40" t="s">
        <v>46</v>
      </c>
      <c r="B40" t="s">
        <v>128</v>
      </c>
      <c r="C40" t="s">
        <v>128</v>
      </c>
      <c r="D40" s="2">
        <v>47</v>
      </c>
      <c r="E40" s="2">
        <v>114</v>
      </c>
      <c r="F40" s="2">
        <v>6</v>
      </c>
      <c r="G40" s="2">
        <f t="shared" si="8"/>
        <v>120</v>
      </c>
      <c r="H40" s="2"/>
      <c r="I40" s="5">
        <f>E40/G40</f>
        <v>0.95</v>
      </c>
      <c r="J40" s="5"/>
    </row>
    <row r="41" spans="1:31">
      <c r="A41" t="s">
        <v>47</v>
      </c>
      <c r="B41" t="s">
        <v>128</v>
      </c>
      <c r="C41" t="s">
        <v>128</v>
      </c>
      <c r="D41" s="2">
        <v>48</v>
      </c>
      <c r="E41" s="2">
        <v>96</v>
      </c>
      <c r="F41" s="2">
        <v>8</v>
      </c>
      <c r="G41" s="2">
        <f t="shared" si="8"/>
        <v>104</v>
      </c>
      <c r="H41" s="2"/>
      <c r="I41" s="5">
        <f>E41/G41</f>
        <v>0.92307692307692313</v>
      </c>
      <c r="J41" s="5"/>
    </row>
    <row r="42" spans="1:31">
      <c r="A42" t="s">
        <v>48</v>
      </c>
      <c r="B42" t="s">
        <v>129</v>
      </c>
      <c r="C42" t="s">
        <v>129</v>
      </c>
      <c r="D42" s="2"/>
      <c r="E42" s="2"/>
      <c r="F42" s="2"/>
      <c r="G42" s="2"/>
      <c r="H42" s="2"/>
      <c r="I42" s="5"/>
      <c r="J42" s="5" t="s">
        <v>123</v>
      </c>
    </row>
    <row r="43" spans="1:31">
      <c r="B43" s="8"/>
      <c r="C43" s="8"/>
      <c r="D43" s="9">
        <f>AVERAGE(D38:D42)</f>
        <v>46.5</v>
      </c>
      <c r="E43" s="9">
        <f>AVERAGE(E38:E42)</f>
        <v>102.5</v>
      </c>
      <c r="F43" s="9">
        <f>AVERAGE(F38:F42)</f>
        <v>8</v>
      </c>
      <c r="G43" s="9">
        <f>AVERAGE(G38:G42)</f>
        <v>110.5</v>
      </c>
      <c r="H43" s="9"/>
      <c r="I43" s="9">
        <f>AVERAGE(I38:I42)</f>
        <v>0.92449516144959021</v>
      </c>
      <c r="J43" s="9"/>
    </row>
    <row r="44" spans="1:31">
      <c r="A44" t="s">
        <v>49</v>
      </c>
      <c r="B44" t="s">
        <v>128</v>
      </c>
      <c r="C44" t="s">
        <v>128</v>
      </c>
      <c r="D44" s="2">
        <v>49</v>
      </c>
      <c r="E44" s="2">
        <v>120</v>
      </c>
      <c r="F44" s="2">
        <v>10</v>
      </c>
      <c r="G44" s="2">
        <f>E44+F44</f>
        <v>130</v>
      </c>
      <c r="H44" s="2">
        <v>0</v>
      </c>
      <c r="I44" s="5">
        <f>E44/G44</f>
        <v>0.92307692307692313</v>
      </c>
      <c r="J44" s="5"/>
      <c r="L44" s="4"/>
    </row>
    <row r="45" spans="1:31">
      <c r="A45" t="s">
        <v>50</v>
      </c>
      <c r="B45" t="s">
        <v>128</v>
      </c>
      <c r="C45" t="s">
        <v>128</v>
      </c>
      <c r="D45" s="2">
        <v>50</v>
      </c>
      <c r="E45" s="2">
        <v>131</v>
      </c>
      <c r="F45" s="2">
        <v>7</v>
      </c>
      <c r="G45" s="2">
        <f>E45+F45</f>
        <v>138</v>
      </c>
      <c r="H45" s="2"/>
      <c r="I45" s="5">
        <f>E45/G45</f>
        <v>0.94927536231884058</v>
      </c>
      <c r="J45" s="5"/>
      <c r="S45" s="2"/>
      <c r="T45" s="3"/>
      <c r="U45" s="3"/>
      <c r="V45" s="4"/>
      <c r="Z45" s="2"/>
      <c r="AA45" s="3"/>
      <c r="AB45" s="3"/>
      <c r="AD45" s="2"/>
      <c r="AE45" s="2"/>
    </row>
    <row r="46" spans="1:31">
      <c r="A46" t="s">
        <v>51</v>
      </c>
      <c r="B46" t="s">
        <v>128</v>
      </c>
      <c r="C46" t="s">
        <v>128</v>
      </c>
      <c r="D46" s="2">
        <v>51</v>
      </c>
      <c r="E46" s="2">
        <v>111</v>
      </c>
      <c r="F46" s="2">
        <v>6</v>
      </c>
      <c r="G46" s="2">
        <f t="shared" ref="G46:G48" si="9">E46+F46</f>
        <v>117</v>
      </c>
      <c r="H46" s="2"/>
      <c r="I46" s="5">
        <f t="shared" ref="I46:I48" si="10">E46/G46</f>
        <v>0.94871794871794868</v>
      </c>
      <c r="J46" s="5"/>
      <c r="S46" s="2"/>
      <c r="T46" s="2"/>
      <c r="U46" s="2"/>
      <c r="V46" s="3"/>
      <c r="W46" s="2"/>
      <c r="X46" s="5"/>
      <c r="Y46" s="5"/>
      <c r="Z46" s="6"/>
      <c r="AA46" s="2"/>
      <c r="AB46" s="2"/>
      <c r="AD46" s="2"/>
      <c r="AE46" s="2"/>
    </row>
    <row r="47" spans="1:31">
      <c r="A47" t="s">
        <v>52</v>
      </c>
      <c r="B47" t="s">
        <v>128</v>
      </c>
      <c r="C47" t="s">
        <v>128</v>
      </c>
      <c r="D47" s="2">
        <v>49</v>
      </c>
      <c r="E47" s="2">
        <v>61</v>
      </c>
      <c r="F47" s="2">
        <v>5</v>
      </c>
      <c r="G47" s="2">
        <f t="shared" si="9"/>
        <v>66</v>
      </c>
      <c r="H47" s="2"/>
      <c r="I47" s="5">
        <f t="shared" si="10"/>
        <v>0.9242424242424242</v>
      </c>
      <c r="J47" s="5"/>
      <c r="R47" s="7"/>
      <c r="S47" s="2"/>
      <c r="T47" s="2"/>
      <c r="U47" s="2"/>
      <c r="V47" s="3"/>
      <c r="W47" s="2"/>
      <c r="X47" s="5"/>
      <c r="Y47" s="5"/>
      <c r="Z47" s="6"/>
      <c r="AA47" s="2"/>
      <c r="AB47" s="2"/>
      <c r="AD47" s="2"/>
      <c r="AE47" s="2"/>
    </row>
    <row r="48" spans="1:31">
      <c r="A48" t="s">
        <v>53</v>
      </c>
      <c r="B48" t="s">
        <v>128</v>
      </c>
      <c r="C48" t="s">
        <v>128</v>
      </c>
      <c r="D48" s="2">
        <v>49</v>
      </c>
      <c r="E48" s="2">
        <v>49</v>
      </c>
      <c r="F48" s="2">
        <v>4</v>
      </c>
      <c r="G48" s="2">
        <f t="shared" si="9"/>
        <v>53</v>
      </c>
      <c r="H48" s="2"/>
      <c r="I48" s="5">
        <f t="shared" si="10"/>
        <v>0.92452830188679247</v>
      </c>
      <c r="J48" s="5"/>
      <c r="L48" s="15"/>
      <c r="M48" s="15"/>
      <c r="R48" s="4"/>
      <c r="S48" s="3"/>
      <c r="T48" s="3"/>
      <c r="U48" s="3"/>
      <c r="V48" s="3"/>
      <c r="W48" s="2"/>
      <c r="X48" s="5"/>
      <c r="Y48" s="5"/>
      <c r="Z48" s="6"/>
      <c r="AA48" s="2"/>
      <c r="AB48" s="2"/>
      <c r="AD48" s="2"/>
      <c r="AE48" s="2"/>
    </row>
    <row r="49" spans="1:31">
      <c r="B49" s="8"/>
      <c r="C49" s="8"/>
      <c r="D49" s="9">
        <f>AVERAGE(D44:D48)</f>
        <v>49.6</v>
      </c>
      <c r="E49" s="9">
        <f>AVERAGE(E44:E48)</f>
        <v>94.4</v>
      </c>
      <c r="F49" s="9">
        <f>AVERAGE(F44:F48)</f>
        <v>6.4</v>
      </c>
      <c r="G49" s="9">
        <f>AVERAGE(G44:G48)</f>
        <v>100.8</v>
      </c>
      <c r="H49" s="9"/>
      <c r="I49" s="9">
        <f>AVERAGE(I44:I48)</f>
        <v>0.93396819204858583</v>
      </c>
      <c r="J49" s="9"/>
      <c r="L49" s="8"/>
      <c r="M49" s="8"/>
      <c r="R49" s="4"/>
      <c r="S49" s="3"/>
      <c r="T49" s="3"/>
      <c r="U49" s="3"/>
      <c r="V49" s="2"/>
      <c r="W49" s="2"/>
      <c r="X49" s="5"/>
      <c r="Y49" s="5"/>
      <c r="Z49" s="6"/>
      <c r="AA49" s="2"/>
      <c r="AB49" s="2"/>
      <c r="AD49" s="2"/>
      <c r="AE49" s="2"/>
    </row>
    <row r="50" spans="1:31">
      <c r="A50" t="s">
        <v>54</v>
      </c>
      <c r="B50" t="s">
        <v>128</v>
      </c>
      <c r="C50" t="s">
        <v>128</v>
      </c>
      <c r="D50" s="2">
        <v>49</v>
      </c>
      <c r="E50" s="2">
        <v>31</v>
      </c>
      <c r="F50" s="2">
        <v>7</v>
      </c>
      <c r="G50" s="2">
        <f t="shared" ref="G50:G51" si="11">E50+F50</f>
        <v>38</v>
      </c>
      <c r="H50" s="2"/>
      <c r="I50" s="5">
        <f t="shared" ref="I50:I51" si="12">E50/G50</f>
        <v>0.81578947368421051</v>
      </c>
      <c r="J50" s="5"/>
      <c r="L50" s="15"/>
      <c r="M50" s="15"/>
      <c r="S50" s="3"/>
      <c r="T50" s="3"/>
      <c r="U50" s="3"/>
      <c r="V50" s="3"/>
      <c r="W50" s="2"/>
      <c r="X50" s="5"/>
      <c r="Y50" s="5"/>
      <c r="Z50" s="6"/>
      <c r="AA50" s="2"/>
      <c r="AB50" s="2"/>
      <c r="AD50" s="2"/>
      <c r="AE50" s="2"/>
    </row>
    <row r="51" spans="1:31">
      <c r="A51" t="s">
        <v>55</v>
      </c>
      <c r="B51" t="s">
        <v>129</v>
      </c>
      <c r="C51" t="s">
        <v>129</v>
      </c>
      <c r="D51" s="2">
        <v>51</v>
      </c>
      <c r="E51" s="2">
        <v>96</v>
      </c>
      <c r="F51" s="2">
        <v>5</v>
      </c>
      <c r="G51" s="2">
        <f t="shared" si="11"/>
        <v>101</v>
      </c>
      <c r="H51" s="2"/>
      <c r="I51" s="5">
        <f t="shared" si="12"/>
        <v>0.95049504950495045</v>
      </c>
      <c r="J51" s="5"/>
      <c r="Q51" s="8"/>
      <c r="R51" s="8"/>
      <c r="S51" s="9"/>
      <c r="T51" s="9"/>
      <c r="U51" s="9"/>
      <c r="V51" s="9"/>
      <c r="W51" s="9"/>
      <c r="X51" s="9"/>
      <c r="Y51" s="9"/>
      <c r="Z51" s="6"/>
      <c r="AA51" s="2"/>
      <c r="AB51" s="2"/>
      <c r="AD51" s="2"/>
      <c r="AE51" s="2"/>
    </row>
    <row r="52" spans="1:31">
      <c r="A52" t="s">
        <v>56</v>
      </c>
      <c r="B52" t="s">
        <v>128</v>
      </c>
      <c r="C52" t="s">
        <v>128</v>
      </c>
      <c r="D52" s="2">
        <v>50</v>
      </c>
      <c r="E52" s="2">
        <v>133</v>
      </c>
      <c r="F52" s="2">
        <v>10</v>
      </c>
      <c r="G52" s="2">
        <f>E52+F52</f>
        <v>143</v>
      </c>
      <c r="H52" s="2">
        <v>4</v>
      </c>
      <c r="I52" s="5">
        <f>E52/G52</f>
        <v>0.93006993006993011</v>
      </c>
      <c r="J52" s="5"/>
      <c r="S52" s="3"/>
      <c r="T52" s="3"/>
      <c r="U52" s="3"/>
      <c r="V52" s="3"/>
      <c r="W52" s="2"/>
      <c r="X52" s="5"/>
      <c r="Y52" s="5"/>
      <c r="Z52" s="6"/>
      <c r="AA52" s="2"/>
      <c r="AB52" s="2"/>
      <c r="AD52" s="2"/>
      <c r="AE52" s="2"/>
    </row>
    <row r="53" spans="1:31">
      <c r="A53" t="s">
        <v>57</v>
      </c>
      <c r="B53" t="s">
        <v>129</v>
      </c>
      <c r="C53" t="s">
        <v>129</v>
      </c>
      <c r="D53" s="2"/>
      <c r="E53" s="2"/>
      <c r="F53" s="2"/>
      <c r="G53" s="2"/>
      <c r="H53" s="2"/>
      <c r="I53" s="5"/>
      <c r="J53" s="5" t="s">
        <v>123</v>
      </c>
      <c r="S53" s="3"/>
      <c r="T53" s="3"/>
      <c r="U53" s="3"/>
      <c r="V53" s="3"/>
      <c r="W53" s="2"/>
      <c r="X53" s="5"/>
      <c r="Y53" s="5"/>
      <c r="Z53" s="6"/>
      <c r="AA53" s="2"/>
      <c r="AB53" s="2"/>
      <c r="AD53" s="2"/>
      <c r="AE53" s="2"/>
    </row>
    <row r="54" spans="1:31">
      <c r="A54" t="s">
        <v>58</v>
      </c>
      <c r="B54" t="s">
        <v>129</v>
      </c>
      <c r="C54" t="s">
        <v>129</v>
      </c>
      <c r="D54" s="2"/>
      <c r="E54" s="2"/>
      <c r="F54" s="2"/>
      <c r="G54" s="2"/>
      <c r="H54" s="2"/>
      <c r="I54" s="5"/>
      <c r="J54" s="5"/>
      <c r="Q54" s="4"/>
      <c r="S54" s="3"/>
      <c r="T54" s="3"/>
      <c r="U54" s="3"/>
      <c r="V54" s="3"/>
      <c r="W54" s="2"/>
      <c r="X54" s="5"/>
      <c r="Y54" s="5"/>
      <c r="Z54" s="6"/>
      <c r="AA54" s="2"/>
      <c r="AB54" s="2"/>
      <c r="AD54" s="2"/>
      <c r="AE54" s="2"/>
    </row>
    <row r="55" spans="1:31">
      <c r="B55" s="8"/>
      <c r="C55" s="8"/>
      <c r="D55" s="9">
        <f>AVERAGE(D50:D54)</f>
        <v>50</v>
      </c>
      <c r="E55" s="9">
        <f>AVERAGE(E50:E54)</f>
        <v>86.666666666666671</v>
      </c>
      <c r="F55" s="9">
        <f>AVERAGE(F50:F54)</f>
        <v>7.333333333333333</v>
      </c>
      <c r="G55" s="9">
        <f>AVERAGE(G50:G54)</f>
        <v>94</v>
      </c>
      <c r="H55" s="9"/>
      <c r="I55" s="9">
        <f>AVERAGE(I50:I54)</f>
        <v>0.89878481775303032</v>
      </c>
      <c r="J55" s="9"/>
      <c r="Q55" s="4"/>
      <c r="S55" s="3"/>
      <c r="T55" s="3"/>
      <c r="U55" s="3"/>
      <c r="V55" s="3"/>
      <c r="W55" s="3"/>
      <c r="X55" s="5"/>
      <c r="Y55" s="5"/>
      <c r="Z55" s="6"/>
      <c r="AA55" s="2"/>
      <c r="AB55" s="2"/>
      <c r="AD55" s="2"/>
      <c r="AE55" s="2"/>
    </row>
    <row r="56" spans="1:31">
      <c r="A56" t="s">
        <v>59</v>
      </c>
      <c r="B56" t="s">
        <v>128</v>
      </c>
      <c r="C56" t="s">
        <v>128</v>
      </c>
      <c r="D56" s="2">
        <v>48</v>
      </c>
      <c r="E56" s="2">
        <v>82</v>
      </c>
      <c r="F56" s="2">
        <v>6</v>
      </c>
      <c r="G56" s="2">
        <f t="shared" ref="G56:G58" si="13">E56+F56</f>
        <v>88</v>
      </c>
      <c r="H56" s="2">
        <v>3</v>
      </c>
      <c r="I56" s="5">
        <f t="shared" ref="I56" si="14">E56/G56</f>
        <v>0.93181818181818177</v>
      </c>
      <c r="J56" s="5"/>
      <c r="Q56" s="4"/>
      <c r="S56" s="3"/>
      <c r="T56" s="3"/>
      <c r="U56" s="3"/>
      <c r="V56" s="3"/>
      <c r="W56" s="3"/>
      <c r="X56" s="5"/>
      <c r="Y56" s="5"/>
      <c r="Z56" s="6"/>
      <c r="AA56" s="2"/>
      <c r="AB56" s="2"/>
      <c r="AD56" s="10"/>
      <c r="AE56" s="10"/>
    </row>
    <row r="57" spans="1:31">
      <c r="A57" t="s">
        <v>60</v>
      </c>
      <c r="B57" t="s">
        <v>128</v>
      </c>
      <c r="C57" t="s">
        <v>129</v>
      </c>
      <c r="D57" s="2"/>
      <c r="E57" s="2"/>
      <c r="F57" s="2"/>
      <c r="G57" s="2">
        <f t="shared" si="13"/>
        <v>0</v>
      </c>
      <c r="H57" s="2">
        <v>7</v>
      </c>
      <c r="I57" s="5"/>
      <c r="J57" s="5"/>
      <c r="Q57" s="8"/>
      <c r="R57" s="8"/>
      <c r="S57" s="9"/>
      <c r="T57" s="9"/>
      <c r="U57" s="9"/>
      <c r="V57" s="9"/>
      <c r="W57" s="9"/>
      <c r="X57" s="9"/>
      <c r="Y57" s="9"/>
      <c r="Z57" s="6"/>
      <c r="AA57" s="2"/>
      <c r="AB57" s="2"/>
    </row>
    <row r="58" spans="1:31">
      <c r="A58" t="s">
        <v>62</v>
      </c>
      <c r="B58" t="s">
        <v>128</v>
      </c>
      <c r="C58" t="s">
        <v>128</v>
      </c>
      <c r="D58" s="2">
        <v>49</v>
      </c>
      <c r="E58" s="2">
        <v>89</v>
      </c>
      <c r="F58" s="2">
        <v>5</v>
      </c>
      <c r="G58" s="2">
        <f t="shared" si="13"/>
        <v>94</v>
      </c>
      <c r="H58" s="2"/>
      <c r="I58" s="5">
        <f>E58/G58</f>
        <v>0.94680851063829785</v>
      </c>
      <c r="J58" s="5"/>
      <c r="S58" s="3"/>
      <c r="T58" s="3"/>
      <c r="U58" s="3"/>
      <c r="V58" s="3"/>
      <c r="W58" s="3"/>
      <c r="X58" s="5"/>
      <c r="Y58" s="5"/>
      <c r="Z58" s="6"/>
      <c r="AA58" s="2"/>
      <c r="AB58" s="2"/>
    </row>
    <row r="59" spans="1:31">
      <c r="A59" t="s">
        <v>61</v>
      </c>
      <c r="B59" t="s">
        <v>128</v>
      </c>
      <c r="C59" t="s">
        <v>128</v>
      </c>
      <c r="D59" s="2">
        <v>49</v>
      </c>
      <c r="E59" s="2">
        <v>97</v>
      </c>
      <c r="F59" s="2">
        <v>5</v>
      </c>
      <c r="G59" s="2">
        <f>E59+F59</f>
        <v>102</v>
      </c>
      <c r="H59" s="2"/>
      <c r="I59" s="5">
        <f>E59/G59</f>
        <v>0.9509803921568627</v>
      </c>
      <c r="J59" s="5"/>
      <c r="S59" s="2"/>
      <c r="T59" s="2"/>
      <c r="U59" s="2"/>
      <c r="V59" s="3"/>
      <c r="W59" s="2"/>
      <c r="X59" s="5"/>
      <c r="Y59" s="5"/>
      <c r="Z59" s="6"/>
      <c r="AA59" s="2"/>
      <c r="AB59" s="2"/>
    </row>
    <row r="60" spans="1:31">
      <c r="A60" t="s">
        <v>63</v>
      </c>
      <c r="B60" t="s">
        <v>129</v>
      </c>
      <c r="C60" t="s">
        <v>129</v>
      </c>
      <c r="D60" s="2"/>
      <c r="E60" s="2"/>
      <c r="F60" s="2"/>
      <c r="G60" s="2"/>
      <c r="H60" s="2"/>
      <c r="I60" s="5"/>
      <c r="J60" t="s">
        <v>123</v>
      </c>
      <c r="S60" s="2"/>
      <c r="T60" s="2"/>
      <c r="U60" s="2"/>
      <c r="V60" s="3"/>
      <c r="W60" s="2"/>
      <c r="X60" s="5"/>
      <c r="Y60" s="5"/>
      <c r="Z60" s="6"/>
      <c r="AA60" s="2"/>
      <c r="AB60" s="2"/>
    </row>
    <row r="61" spans="1:31">
      <c r="D61" s="9">
        <f>AVERAGE(D56:D60)</f>
        <v>48.666666666666664</v>
      </c>
      <c r="E61" s="9">
        <f>AVERAGE(E56:E60)</f>
        <v>89.333333333333329</v>
      </c>
      <c r="F61" s="9">
        <f>AVERAGE(F56:F60)</f>
        <v>5.333333333333333</v>
      </c>
      <c r="G61" s="9">
        <f>AVERAGE(G56:G60)</f>
        <v>71</v>
      </c>
      <c r="H61" s="9"/>
      <c r="I61" s="9">
        <f>AVERAGE(I56:I60)</f>
        <v>0.94320236153778081</v>
      </c>
      <c r="S61" s="2"/>
      <c r="T61" s="2"/>
      <c r="U61" s="2"/>
      <c r="V61" s="3"/>
      <c r="W61" s="2"/>
      <c r="X61" s="5"/>
      <c r="Y61" s="5"/>
      <c r="Z61" s="6"/>
      <c r="AA61" s="2"/>
      <c r="AB61" s="2"/>
      <c r="AE61" s="4"/>
    </row>
    <row r="62" spans="1:31">
      <c r="B62" t="s">
        <v>141</v>
      </c>
      <c r="C62" t="s">
        <v>140</v>
      </c>
      <c r="S62" s="2"/>
      <c r="T62" s="2"/>
      <c r="U62" s="2"/>
      <c r="V62" s="3"/>
      <c r="W62" s="2"/>
      <c r="X62" s="5"/>
      <c r="Y62" s="5"/>
      <c r="Z62" s="6"/>
      <c r="AA62" s="2"/>
      <c r="AB62" s="2"/>
    </row>
    <row r="63" spans="1:31">
      <c r="Q63" s="11"/>
      <c r="R63" s="11"/>
      <c r="S63" s="9"/>
      <c r="T63" s="9"/>
      <c r="U63" s="9"/>
      <c r="V63" s="9"/>
      <c r="W63" s="9"/>
      <c r="X63" s="9"/>
      <c r="Y63" s="9"/>
      <c r="Z63" s="6"/>
      <c r="AA63" s="2"/>
      <c r="AB63" s="2"/>
    </row>
    <row r="64" spans="1:31">
      <c r="S64" s="2"/>
      <c r="T64" s="2"/>
      <c r="U64" s="2"/>
      <c r="V64" s="2"/>
      <c r="W64" s="2"/>
      <c r="X64" s="5"/>
      <c r="Y64" s="5"/>
      <c r="Z64" s="6"/>
      <c r="AA64" s="2"/>
      <c r="AB64" s="2"/>
    </row>
    <row r="65" spans="17:31">
      <c r="S65" s="2"/>
      <c r="T65" s="2"/>
      <c r="U65" s="2"/>
      <c r="V65" s="2"/>
      <c r="W65" s="2"/>
      <c r="X65" s="5"/>
      <c r="Y65" s="5"/>
      <c r="Z65" s="6"/>
      <c r="AA65" s="2"/>
      <c r="AB65" s="2"/>
    </row>
    <row r="66" spans="17:31">
      <c r="S66" s="2"/>
      <c r="T66" s="2"/>
      <c r="U66" s="2"/>
      <c r="V66" s="2"/>
      <c r="W66" s="2"/>
      <c r="X66" s="5"/>
      <c r="Y66" s="5"/>
      <c r="Z66" s="12"/>
      <c r="AA66" s="12"/>
      <c r="AB66" s="9"/>
      <c r="AE66" s="5"/>
    </row>
    <row r="67" spans="17:31">
      <c r="S67" s="2"/>
      <c r="T67" s="2"/>
      <c r="U67" s="2"/>
      <c r="V67" s="2"/>
      <c r="W67" s="2"/>
      <c r="X67" s="5"/>
      <c r="Y67" s="5"/>
    </row>
    <row r="68" spans="17:31">
      <c r="R68" s="1"/>
      <c r="S68" s="2"/>
      <c r="T68" s="2"/>
      <c r="U68" s="2"/>
      <c r="V68" s="2"/>
      <c r="W68" s="2"/>
      <c r="X68" s="5"/>
      <c r="Y68" s="5"/>
    </row>
    <row r="69" spans="17:31">
      <c r="Q69" s="8"/>
      <c r="R69" s="8"/>
      <c r="S69" s="9"/>
      <c r="T69" s="9"/>
      <c r="U69" s="9"/>
      <c r="V69" s="9"/>
      <c r="W69" s="9"/>
      <c r="X69" s="9"/>
      <c r="Y69" s="9"/>
    </row>
    <row r="70" spans="17:31">
      <c r="S70" s="2"/>
      <c r="T70" s="2"/>
      <c r="U70" s="2"/>
      <c r="V70" s="2"/>
      <c r="W70" s="2"/>
      <c r="X70" s="5"/>
      <c r="Y70" s="2"/>
      <c r="AA70" s="5"/>
    </row>
    <row r="71" spans="17:31">
      <c r="S71" s="2"/>
      <c r="T71" s="2"/>
      <c r="U71" s="2"/>
      <c r="V71" s="2"/>
      <c r="W71" s="2"/>
      <c r="X71" s="5"/>
      <c r="Y71" s="5"/>
    </row>
    <row r="72" spans="17:31">
      <c r="S72" s="2"/>
      <c r="T72" s="2"/>
      <c r="U72" s="2"/>
      <c r="V72" s="2"/>
      <c r="W72" s="2"/>
      <c r="X72" s="5"/>
      <c r="Y72" s="5"/>
    </row>
    <row r="73" spans="17:31">
      <c r="S73" s="2"/>
      <c r="T73" s="2"/>
      <c r="U73" s="2"/>
      <c r="V73" s="2"/>
      <c r="W73" s="2"/>
      <c r="X73" s="5"/>
      <c r="Y73" s="5"/>
    </row>
    <row r="74" spans="17:31">
      <c r="S74" s="2"/>
      <c r="T74" s="2"/>
      <c r="U74" s="2"/>
      <c r="V74" s="2"/>
      <c r="W74" s="2"/>
      <c r="X74" s="5"/>
      <c r="Y74" s="5"/>
    </row>
    <row r="75" spans="17:31">
      <c r="Q75" s="8"/>
      <c r="R75" s="8"/>
      <c r="S75" s="9"/>
      <c r="T75" s="9"/>
      <c r="U75" s="9"/>
      <c r="V75" s="9"/>
      <c r="W75" s="9"/>
      <c r="X75" s="9"/>
      <c r="Y75" s="9"/>
    </row>
    <row r="76" spans="17:31">
      <c r="S76" s="2"/>
      <c r="T76" s="2"/>
      <c r="U76" s="2"/>
      <c r="V76" s="2"/>
      <c r="W76" s="2"/>
      <c r="X76" s="5"/>
      <c r="Y76" s="5"/>
    </row>
    <row r="77" spans="17:31">
      <c r="S77" s="2"/>
      <c r="T77" s="2"/>
      <c r="U77" s="2"/>
      <c r="V77" s="2"/>
      <c r="W77" s="2"/>
      <c r="X77" s="5"/>
      <c r="Y77" s="5"/>
    </row>
    <row r="78" spans="17:31">
      <c r="S78" s="2"/>
      <c r="T78" s="2"/>
      <c r="U78" s="2"/>
      <c r="V78" s="2"/>
      <c r="W78" s="13"/>
      <c r="X78" s="5"/>
      <c r="Y78" s="5"/>
    </row>
    <row r="79" spans="17:31">
      <c r="S79" s="2"/>
      <c r="T79" s="2"/>
      <c r="U79" s="2"/>
      <c r="V79" s="2"/>
      <c r="W79" s="2"/>
      <c r="X79" s="5"/>
      <c r="Y79" s="5"/>
      <c r="AD79" s="14"/>
    </row>
    <row r="80" spans="17:31">
      <c r="S80" s="2"/>
      <c r="T80" s="2"/>
      <c r="U80" s="2"/>
      <c r="V80" s="2"/>
      <c r="W80" s="2"/>
      <c r="X80" s="5"/>
      <c r="Y80" s="5"/>
    </row>
    <row r="81" spans="17:25">
      <c r="Q81" s="8"/>
      <c r="R81" s="8"/>
      <c r="S81" s="9"/>
      <c r="T81" s="9"/>
      <c r="U81" s="9"/>
      <c r="V81" s="9"/>
      <c r="W81" s="9"/>
      <c r="X81" s="9"/>
      <c r="Y81" s="9"/>
    </row>
    <row r="82" spans="17:25">
      <c r="S82" s="2"/>
      <c r="T82" s="2"/>
      <c r="U82" s="2"/>
      <c r="V82" s="2"/>
      <c r="W82" s="2"/>
      <c r="X82" s="2"/>
      <c r="Y82" s="5"/>
    </row>
    <row r="83" spans="17:25">
      <c r="S83" s="2"/>
      <c r="T83" s="2"/>
      <c r="U83" s="2"/>
      <c r="V83" s="2"/>
      <c r="W83" s="2"/>
      <c r="X83" s="5"/>
      <c r="Y83" s="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1"/>
  <sheetViews>
    <sheetView workbookViewId="0">
      <selection activeCell="O17" sqref="O17"/>
    </sheetView>
  </sheetViews>
  <sheetFormatPr baseColWidth="10" defaultColWidth="9.140625" defaultRowHeight="15"/>
  <cols>
    <col min="2" max="2" width="10.140625" bestFit="1" customWidth="1"/>
    <col min="3" max="3" width="11.5703125" customWidth="1"/>
    <col min="4" max="4" width="5.7109375" bestFit="1" customWidth="1"/>
    <col min="5" max="5" width="6.5703125" bestFit="1" customWidth="1"/>
    <col min="6" max="6" width="4.5703125" bestFit="1" customWidth="1"/>
    <col min="7" max="7" width="9.140625" customWidth="1"/>
    <col min="9" max="9" width="11.85546875" bestFit="1" customWidth="1"/>
    <col min="10" max="10" width="13.85546875" bestFit="1" customWidth="1"/>
  </cols>
  <sheetData>
    <row r="1" spans="1:23">
      <c r="B1" t="s">
        <v>139</v>
      </c>
      <c r="C1" t="s">
        <v>131</v>
      </c>
      <c r="D1" s="2" t="s">
        <v>130</v>
      </c>
      <c r="E1" s="3" t="s">
        <v>0</v>
      </c>
      <c r="F1" s="3" t="s">
        <v>1</v>
      </c>
      <c r="G1" s="4" t="s">
        <v>2</v>
      </c>
      <c r="H1" t="s">
        <v>142</v>
      </c>
      <c r="I1" t="s">
        <v>138</v>
      </c>
      <c r="J1" t="s">
        <v>126</v>
      </c>
      <c r="K1" s="2"/>
      <c r="L1" s="3" t="s">
        <v>125</v>
      </c>
      <c r="M1" s="3" t="s">
        <v>124</v>
      </c>
      <c r="O1" s="2" t="s">
        <v>5</v>
      </c>
      <c r="P1" s="2" t="s">
        <v>6</v>
      </c>
      <c r="Q1" s="3" t="s">
        <v>7</v>
      </c>
      <c r="R1" s="3" t="s">
        <v>8</v>
      </c>
      <c r="S1" s="3" t="s">
        <v>9</v>
      </c>
      <c r="T1" s="3" t="s">
        <v>2</v>
      </c>
      <c r="U1" s="3" t="s">
        <v>10</v>
      </c>
      <c r="V1" s="3" t="s">
        <v>11</v>
      </c>
      <c r="W1" s="2"/>
    </row>
    <row r="2" spans="1:23">
      <c r="A2" t="s">
        <v>14</v>
      </c>
      <c r="B2" t="s">
        <v>128</v>
      </c>
      <c r="C2" t="s">
        <v>128</v>
      </c>
      <c r="D2" s="2">
        <v>39</v>
      </c>
      <c r="E2" s="2">
        <v>101</v>
      </c>
      <c r="F2" s="2">
        <v>7</v>
      </c>
      <c r="G2" s="3">
        <f>E2+F2</f>
        <v>108</v>
      </c>
      <c r="H2" s="2">
        <v>0</v>
      </c>
      <c r="I2" s="5">
        <f>E2/G2</f>
        <v>0.93518518518518523</v>
      </c>
      <c r="J2" s="5"/>
      <c r="K2" s="6">
        <v>1</v>
      </c>
      <c r="L2" s="2">
        <v>20</v>
      </c>
      <c r="M2" s="2">
        <v>18</v>
      </c>
      <c r="O2" s="2">
        <v>60</v>
      </c>
      <c r="P2" s="2">
        <v>100</v>
      </c>
      <c r="Q2" s="2">
        <v>19.329999999999998</v>
      </c>
      <c r="R2" s="2">
        <v>82.75</v>
      </c>
      <c r="S2" s="2">
        <v>7</v>
      </c>
      <c r="T2" s="2">
        <v>89.75</v>
      </c>
      <c r="U2" s="2"/>
      <c r="V2" s="2">
        <v>0.93</v>
      </c>
      <c r="W2" s="2"/>
    </row>
    <row r="3" spans="1:23">
      <c r="A3" t="s">
        <v>15</v>
      </c>
      <c r="B3" t="s">
        <v>128</v>
      </c>
      <c r="C3" s="7" t="s">
        <v>128</v>
      </c>
      <c r="D3" s="2">
        <v>40</v>
      </c>
      <c r="E3" s="2">
        <v>90</v>
      </c>
      <c r="F3" s="2">
        <v>9</v>
      </c>
      <c r="G3" s="3">
        <f>E3+F3</f>
        <v>99</v>
      </c>
      <c r="H3" s="2">
        <v>0</v>
      </c>
      <c r="I3" s="5">
        <f>E3/G3</f>
        <v>0.90909090909090906</v>
      </c>
      <c r="J3" s="5"/>
      <c r="K3" s="6">
        <v>2</v>
      </c>
      <c r="L3" s="2">
        <v>19</v>
      </c>
      <c r="M3" s="2">
        <v>18</v>
      </c>
      <c r="O3" s="2">
        <v>80</v>
      </c>
      <c r="P3" s="2">
        <v>100</v>
      </c>
      <c r="Q3" s="2">
        <v>21</v>
      </c>
      <c r="R3" s="2">
        <v>120.75</v>
      </c>
      <c r="S3" s="2">
        <v>9.5</v>
      </c>
      <c r="T3" s="2">
        <v>106.75</v>
      </c>
      <c r="U3" s="2"/>
      <c r="V3" s="2">
        <v>0.93</v>
      </c>
      <c r="W3" s="2"/>
    </row>
    <row r="4" spans="1:23">
      <c r="A4" t="s">
        <v>16</v>
      </c>
      <c r="B4" t="s">
        <v>129</v>
      </c>
      <c r="C4" s="4" t="s">
        <v>129</v>
      </c>
      <c r="D4" s="3">
        <v>0</v>
      </c>
      <c r="E4" s="3">
        <v>85</v>
      </c>
      <c r="F4" s="3">
        <v>8</v>
      </c>
      <c r="G4" s="3">
        <f t="shared" ref="G4:G5" si="0">E4+F4</f>
        <v>93</v>
      </c>
      <c r="H4" s="2"/>
      <c r="I4" s="5"/>
      <c r="J4" s="5"/>
      <c r="K4" s="6">
        <v>3</v>
      </c>
      <c r="L4" s="2">
        <v>24</v>
      </c>
      <c r="M4" s="2">
        <v>23</v>
      </c>
      <c r="O4" s="2">
        <v>20</v>
      </c>
      <c r="P4" s="2">
        <v>100</v>
      </c>
      <c r="Q4" s="2">
        <v>22</v>
      </c>
      <c r="R4" s="2">
        <v>97.6</v>
      </c>
      <c r="S4" s="2">
        <v>5.8</v>
      </c>
      <c r="T4" s="2">
        <v>91</v>
      </c>
      <c r="U4" s="2"/>
      <c r="V4" s="2">
        <v>0.94</v>
      </c>
      <c r="W4" s="2"/>
    </row>
    <row r="5" spans="1:23">
      <c r="A5" t="s">
        <v>17</v>
      </c>
      <c r="B5" t="s">
        <v>128</v>
      </c>
      <c r="C5" s="4" t="s">
        <v>128</v>
      </c>
      <c r="D5" s="3">
        <v>39</v>
      </c>
      <c r="E5" s="3">
        <v>55</v>
      </c>
      <c r="F5" s="3">
        <v>4</v>
      </c>
      <c r="G5" s="3">
        <f t="shared" si="0"/>
        <v>59</v>
      </c>
      <c r="H5" s="2">
        <v>3</v>
      </c>
      <c r="I5" s="5">
        <f t="shared" ref="I5" si="1">E5/G5</f>
        <v>0.93220338983050843</v>
      </c>
      <c r="J5" s="5"/>
      <c r="K5" s="6">
        <v>4</v>
      </c>
      <c r="L5" s="2">
        <v>20</v>
      </c>
      <c r="M5" s="2">
        <v>23</v>
      </c>
      <c r="O5" s="2">
        <v>80</v>
      </c>
      <c r="P5" s="2">
        <v>75</v>
      </c>
      <c r="Q5" s="2">
        <v>18.25</v>
      </c>
      <c r="R5" s="2">
        <v>99.75</v>
      </c>
      <c r="S5" s="2">
        <v>6</v>
      </c>
      <c r="T5" s="2">
        <v>97.33</v>
      </c>
      <c r="U5" s="2">
        <v>5</v>
      </c>
      <c r="V5" s="2">
        <v>0.96</v>
      </c>
      <c r="W5" s="2"/>
    </row>
    <row r="6" spans="1:23">
      <c r="A6" t="s">
        <v>18</v>
      </c>
      <c r="B6" t="s">
        <v>129</v>
      </c>
      <c r="C6" t="s">
        <v>129</v>
      </c>
      <c r="D6" s="3"/>
      <c r="E6" s="3"/>
      <c r="F6" s="3"/>
      <c r="G6" s="3"/>
      <c r="H6" s="2"/>
      <c r="I6" s="5"/>
      <c r="J6" s="5" t="s">
        <v>123</v>
      </c>
      <c r="K6" s="6">
        <v>5</v>
      </c>
      <c r="L6" s="2">
        <v>25</v>
      </c>
      <c r="M6" s="2">
        <v>24</v>
      </c>
      <c r="O6" s="2">
        <v>20</v>
      </c>
      <c r="P6" s="2">
        <v>100</v>
      </c>
      <c r="Q6" s="2">
        <v>18.5</v>
      </c>
      <c r="R6" s="2">
        <v>94.2</v>
      </c>
      <c r="S6" s="2">
        <v>7.8</v>
      </c>
      <c r="T6" s="2">
        <v>86</v>
      </c>
      <c r="U6" s="2"/>
      <c r="V6" s="2">
        <v>0.88</v>
      </c>
      <c r="W6" s="2"/>
    </row>
    <row r="7" spans="1:23">
      <c r="B7" s="8"/>
      <c r="C7" s="8"/>
      <c r="D7" s="9">
        <f>AVERAGE(D2:D6)</f>
        <v>29.5</v>
      </c>
      <c r="E7" s="9">
        <f>AVERAGE(E2:E6)</f>
        <v>82.75</v>
      </c>
      <c r="F7" s="9">
        <f>AVERAGE(F2:F6)</f>
        <v>7</v>
      </c>
      <c r="G7" s="9">
        <f>AVERAGE(G2:G6)</f>
        <v>89.75</v>
      </c>
      <c r="H7" s="9"/>
      <c r="I7" s="9">
        <f>AVERAGE(I2:I6)</f>
        <v>0.92549316136886761</v>
      </c>
      <c r="J7" s="9"/>
      <c r="K7" s="6">
        <v>6</v>
      </c>
      <c r="L7" s="2">
        <v>20</v>
      </c>
      <c r="M7" s="2">
        <v>20</v>
      </c>
      <c r="O7" s="2">
        <v>60</v>
      </c>
      <c r="P7" s="2">
        <v>66.66</v>
      </c>
      <c r="Q7" s="2">
        <v>13</v>
      </c>
      <c r="R7" s="2">
        <v>95</v>
      </c>
      <c r="S7" s="2">
        <v>6.33</v>
      </c>
      <c r="T7" s="2">
        <v>101.33</v>
      </c>
      <c r="U7" s="2"/>
      <c r="V7" s="2">
        <v>0.94</v>
      </c>
      <c r="W7" s="2"/>
    </row>
    <row r="8" spans="1:23">
      <c r="A8" t="s">
        <v>19</v>
      </c>
      <c r="B8" t="s">
        <v>128</v>
      </c>
      <c r="C8" t="s">
        <v>128</v>
      </c>
      <c r="D8" s="3">
        <v>39</v>
      </c>
      <c r="E8" s="3">
        <v>163</v>
      </c>
      <c r="F8" s="3">
        <v>11</v>
      </c>
      <c r="G8" s="3">
        <f>E8+F8</f>
        <v>174</v>
      </c>
      <c r="H8" s="2"/>
      <c r="I8" s="5">
        <f>E8/G8</f>
        <v>0.93678160919540232</v>
      </c>
      <c r="J8" s="5" t="s">
        <v>123</v>
      </c>
      <c r="K8" s="6">
        <v>7</v>
      </c>
      <c r="L8" s="2">
        <v>18</v>
      </c>
      <c r="M8" s="2">
        <v>25</v>
      </c>
      <c r="O8" s="2">
        <v>80</v>
      </c>
      <c r="P8" s="2">
        <v>100</v>
      </c>
      <c r="Q8" s="2">
        <v>17.25</v>
      </c>
      <c r="R8" s="2">
        <v>102.75</v>
      </c>
      <c r="S8" s="2">
        <v>11.25</v>
      </c>
      <c r="T8" s="2">
        <v>111</v>
      </c>
      <c r="U8" s="2"/>
      <c r="V8" s="2">
        <v>0.92</v>
      </c>
      <c r="W8" s="2"/>
    </row>
    <row r="9" spans="1:23">
      <c r="A9" t="s">
        <v>20</v>
      </c>
      <c r="B9" t="s">
        <v>129</v>
      </c>
      <c r="C9" t="s">
        <v>129</v>
      </c>
      <c r="D9" s="3"/>
      <c r="E9" s="3">
        <v>85</v>
      </c>
      <c r="F9" s="3">
        <v>9</v>
      </c>
      <c r="G9" s="3"/>
      <c r="H9" s="2"/>
      <c r="I9" s="5"/>
      <c r="J9" s="5" t="s">
        <v>123</v>
      </c>
      <c r="K9" s="6">
        <v>8</v>
      </c>
      <c r="L9" s="2">
        <v>21</v>
      </c>
      <c r="M9" s="2">
        <v>20</v>
      </c>
      <c r="O9" s="2">
        <v>100</v>
      </c>
      <c r="P9" s="2">
        <v>100</v>
      </c>
      <c r="Q9" s="2">
        <v>19.8</v>
      </c>
      <c r="R9" s="2">
        <v>112.8</v>
      </c>
      <c r="S9" s="2">
        <v>6.4</v>
      </c>
      <c r="T9" s="16">
        <v>119.2</v>
      </c>
      <c r="U9" s="2"/>
      <c r="V9" s="2">
        <v>0.94</v>
      </c>
      <c r="W9" s="2"/>
    </row>
    <row r="10" spans="1:23">
      <c r="A10" t="s">
        <v>21</v>
      </c>
      <c r="B10" s="4" t="s">
        <v>128</v>
      </c>
      <c r="C10" t="s">
        <v>128</v>
      </c>
      <c r="D10" s="3">
        <v>39</v>
      </c>
      <c r="E10" s="3">
        <v>110</v>
      </c>
      <c r="F10" s="3">
        <v>7</v>
      </c>
      <c r="G10" s="3">
        <f>E10+F10</f>
        <v>117</v>
      </c>
      <c r="H10" s="2"/>
      <c r="I10" s="5">
        <f>E10/G10</f>
        <v>0.94017094017094016</v>
      </c>
      <c r="J10" s="5"/>
      <c r="K10" s="6">
        <v>9</v>
      </c>
      <c r="L10" s="2">
        <v>20</v>
      </c>
      <c r="M10" s="2">
        <v>19</v>
      </c>
      <c r="O10" s="2">
        <v>40</v>
      </c>
      <c r="P10" s="2">
        <v>40</v>
      </c>
      <c r="Q10" s="2">
        <v>17.670000000000002</v>
      </c>
      <c r="R10" s="2">
        <v>110.33</v>
      </c>
      <c r="S10" s="2">
        <v>8.67</v>
      </c>
      <c r="T10" s="2">
        <v>119</v>
      </c>
      <c r="U10" s="2"/>
      <c r="V10" s="2">
        <v>0.9</v>
      </c>
      <c r="W10" s="2"/>
    </row>
    <row r="11" spans="1:23">
      <c r="A11" t="s">
        <v>22</v>
      </c>
      <c r="B11" s="4" t="s">
        <v>128</v>
      </c>
      <c r="C11" t="s">
        <v>129</v>
      </c>
      <c r="D11" s="3"/>
      <c r="E11" s="3"/>
      <c r="F11" s="3"/>
      <c r="G11" s="3">
        <f>E11+F11</f>
        <v>0</v>
      </c>
      <c r="H11" s="3">
        <v>4</v>
      </c>
      <c r="I11" s="5"/>
      <c r="J11" s="5" t="s">
        <v>123</v>
      </c>
      <c r="K11" s="6">
        <v>10</v>
      </c>
      <c r="L11" s="2">
        <v>23</v>
      </c>
      <c r="M11" s="2">
        <v>19</v>
      </c>
      <c r="O11" s="2">
        <v>80</v>
      </c>
      <c r="P11" s="2">
        <v>60</v>
      </c>
      <c r="Q11" s="2">
        <v>19</v>
      </c>
      <c r="R11" s="2">
        <v>107.5</v>
      </c>
      <c r="S11" s="2">
        <v>4.5</v>
      </c>
      <c r="T11" s="2">
        <v>112</v>
      </c>
      <c r="U11" s="2"/>
      <c r="V11" s="2">
        <v>0.95</v>
      </c>
      <c r="W11" s="2"/>
    </row>
    <row r="12" spans="1:23">
      <c r="A12" t="s">
        <v>23</v>
      </c>
      <c r="B12" s="4" t="s">
        <v>128</v>
      </c>
      <c r="C12" t="s">
        <v>128</v>
      </c>
      <c r="D12" s="3">
        <v>42</v>
      </c>
      <c r="E12" s="3">
        <v>125</v>
      </c>
      <c r="F12" s="3">
        <v>11</v>
      </c>
      <c r="G12" s="3">
        <f>E12+F12</f>
        <v>136</v>
      </c>
      <c r="H12" s="3"/>
      <c r="I12" s="5">
        <f>E12/G12</f>
        <v>0.91911764705882348</v>
      </c>
      <c r="J12" s="5"/>
      <c r="K12" s="6"/>
      <c r="L12" s="2">
        <f>AVERAGE(L2:L11)</f>
        <v>21</v>
      </c>
      <c r="M12" s="2">
        <f>AVERAGE(M2:M11)</f>
        <v>20.9</v>
      </c>
      <c r="O12" s="10">
        <f t="shared" ref="O12:V12" si="2">AVERAGE(O2:O11)</f>
        <v>62</v>
      </c>
      <c r="P12" s="10">
        <f t="shared" si="2"/>
        <v>84.165999999999997</v>
      </c>
      <c r="Q12" s="10">
        <f t="shared" si="2"/>
        <v>18.580000000000002</v>
      </c>
      <c r="R12" s="10">
        <f t="shared" si="2"/>
        <v>102.34299999999999</v>
      </c>
      <c r="S12" s="10">
        <f t="shared" si="2"/>
        <v>7.3250000000000002</v>
      </c>
      <c r="T12" s="10">
        <f t="shared" si="2"/>
        <v>103.33600000000001</v>
      </c>
      <c r="U12" s="10">
        <f t="shared" si="2"/>
        <v>5</v>
      </c>
      <c r="V12" s="10">
        <f t="shared" si="2"/>
        <v>0.92899999999999994</v>
      </c>
      <c r="W12" s="3" t="s">
        <v>132</v>
      </c>
    </row>
    <row r="13" spans="1:23">
      <c r="B13" s="8"/>
      <c r="C13" s="8"/>
      <c r="D13" s="9">
        <f>AVERAGE(D8:D12)</f>
        <v>40</v>
      </c>
      <c r="E13" s="9">
        <f>AVERAGE(E8:E12)</f>
        <v>120.75</v>
      </c>
      <c r="F13" s="9">
        <f>AVERAGE(F8:F12)</f>
        <v>9.5</v>
      </c>
      <c r="G13" s="9">
        <f>AVERAGE(G8:G12)</f>
        <v>106.75</v>
      </c>
      <c r="H13" s="9"/>
      <c r="I13" s="9">
        <f>AVERAGE(I8:I12)</f>
        <v>0.93202339880838858</v>
      </c>
      <c r="J13" s="9"/>
      <c r="K13" s="6"/>
      <c r="L13" s="2"/>
      <c r="M13" s="2"/>
    </row>
    <row r="14" spans="1:23">
      <c r="A14" t="s">
        <v>24</v>
      </c>
      <c r="B14" t="s">
        <v>129</v>
      </c>
      <c r="C14" t="s">
        <v>129</v>
      </c>
      <c r="D14" s="3"/>
      <c r="E14" s="3">
        <v>127</v>
      </c>
      <c r="F14" s="3">
        <v>5</v>
      </c>
      <c r="G14" s="3"/>
      <c r="H14" s="3"/>
      <c r="I14" s="5"/>
      <c r="J14" s="5"/>
      <c r="K14" s="6"/>
      <c r="L14" s="2"/>
      <c r="M14" s="2"/>
    </row>
    <row r="15" spans="1:23">
      <c r="A15" t="s">
        <v>25</v>
      </c>
      <c r="B15" t="s">
        <v>129</v>
      </c>
      <c r="C15" t="s">
        <v>129</v>
      </c>
      <c r="D15" s="2"/>
      <c r="E15" s="2">
        <v>96</v>
      </c>
      <c r="F15" s="2">
        <v>3</v>
      </c>
      <c r="G15" s="3"/>
      <c r="H15" s="2"/>
      <c r="I15" s="5"/>
      <c r="J15" s="5"/>
      <c r="K15" s="6"/>
      <c r="L15" s="2"/>
      <c r="M15" s="2"/>
    </row>
    <row r="16" spans="1:23">
      <c r="A16" t="s">
        <v>28</v>
      </c>
      <c r="B16" t="s">
        <v>129</v>
      </c>
      <c r="C16" t="s">
        <v>129</v>
      </c>
      <c r="D16" s="2"/>
      <c r="E16" s="2">
        <v>99</v>
      </c>
      <c r="F16" s="2">
        <v>5</v>
      </c>
      <c r="G16" s="3"/>
      <c r="H16" s="2"/>
      <c r="I16" s="5"/>
      <c r="J16" s="5"/>
      <c r="K16" s="6"/>
      <c r="L16" s="2"/>
      <c r="M16" s="2"/>
    </row>
    <row r="17" spans="1:16">
      <c r="A17" t="s">
        <v>26</v>
      </c>
      <c r="B17" t="s">
        <v>128</v>
      </c>
      <c r="C17" t="s">
        <v>128</v>
      </c>
      <c r="D17" s="2">
        <v>39</v>
      </c>
      <c r="E17" s="2">
        <v>65</v>
      </c>
      <c r="F17" s="2">
        <v>4</v>
      </c>
      <c r="G17" s="3">
        <f>E17+F17</f>
        <v>69</v>
      </c>
      <c r="H17" s="2"/>
      <c r="J17" s="5"/>
      <c r="K17" s="6"/>
      <c r="L17" s="2"/>
      <c r="M17" s="2"/>
      <c r="O17" t="s">
        <v>12</v>
      </c>
      <c r="P17" s="4" t="s">
        <v>13</v>
      </c>
    </row>
    <row r="18" spans="1:16">
      <c r="A18" t="s">
        <v>27</v>
      </c>
      <c r="B18" t="s">
        <v>129</v>
      </c>
      <c r="C18" t="s">
        <v>129</v>
      </c>
      <c r="D18" s="2">
        <v>40</v>
      </c>
      <c r="E18" s="2">
        <v>101</v>
      </c>
      <c r="F18" s="2">
        <v>12</v>
      </c>
      <c r="G18" s="3">
        <f>E18+F18</f>
        <v>113</v>
      </c>
      <c r="H18" s="2"/>
      <c r="I18" s="5">
        <f>E17/G17</f>
        <v>0.94202898550724634</v>
      </c>
      <c r="J18" s="5"/>
      <c r="K18" s="6"/>
      <c r="L18" s="2"/>
      <c r="M18" s="2"/>
    </row>
    <row r="19" spans="1:16">
      <c r="B19" s="11"/>
      <c r="C19" s="11"/>
      <c r="D19" s="9">
        <f>AVERAGE(D14:D18)</f>
        <v>39.5</v>
      </c>
      <c r="E19" s="9">
        <f>AVERAGE(E14:E18)</f>
        <v>97.6</v>
      </c>
      <c r="F19" s="9">
        <f>AVERAGE(F14:F18)</f>
        <v>5.8</v>
      </c>
      <c r="G19" s="9">
        <f>AVERAGE(G14:G18)</f>
        <v>91</v>
      </c>
      <c r="H19" s="9"/>
      <c r="I19" s="9">
        <f>AVERAGE(I14:I18)</f>
        <v>0.94202898550724634</v>
      </c>
      <c r="J19" s="9"/>
      <c r="K19" s="6"/>
      <c r="L19" s="2"/>
      <c r="M19" s="2"/>
    </row>
    <row r="20" spans="1:16">
      <c r="A20" t="s">
        <v>29</v>
      </c>
      <c r="B20" t="s">
        <v>128</v>
      </c>
      <c r="C20" t="s">
        <v>129</v>
      </c>
      <c r="D20" s="2">
        <v>39</v>
      </c>
      <c r="E20" s="2">
        <v>125</v>
      </c>
      <c r="F20" s="2">
        <v>6</v>
      </c>
      <c r="G20" s="2"/>
      <c r="H20" s="2">
        <v>5</v>
      </c>
      <c r="I20" s="5"/>
      <c r="J20" s="5" t="s">
        <v>123</v>
      </c>
      <c r="K20" s="6"/>
      <c r="L20" s="2"/>
      <c r="M20" s="2"/>
    </row>
    <row r="21" spans="1:16">
      <c r="A21" t="s">
        <v>30</v>
      </c>
      <c r="B21" t="s">
        <v>128</v>
      </c>
      <c r="C21" t="s">
        <v>128</v>
      </c>
      <c r="D21" s="2">
        <v>39</v>
      </c>
      <c r="E21" s="2">
        <v>121</v>
      </c>
      <c r="F21" s="2">
        <v>10</v>
      </c>
      <c r="G21" s="3">
        <f t="shared" ref="G21:G22" si="3">E21+F21</f>
        <v>131</v>
      </c>
      <c r="H21" s="2"/>
      <c r="I21" s="5">
        <f t="shared" ref="I21:I22" si="4">E21/G21</f>
        <v>0.92366412213740456</v>
      </c>
      <c r="J21" s="5"/>
      <c r="K21" s="6"/>
      <c r="L21" s="2"/>
      <c r="M21" s="2"/>
    </row>
    <row r="22" spans="1:16">
      <c r="A22" t="s">
        <v>31</v>
      </c>
      <c r="B22" t="s">
        <v>128</v>
      </c>
      <c r="C22" t="s">
        <v>128</v>
      </c>
      <c r="D22" s="2">
        <v>40</v>
      </c>
      <c r="E22" s="2">
        <v>45</v>
      </c>
      <c r="F22" s="2">
        <v>4</v>
      </c>
      <c r="G22" s="3">
        <f t="shared" si="3"/>
        <v>49</v>
      </c>
      <c r="H22" s="2"/>
      <c r="I22" s="5">
        <f t="shared" si="4"/>
        <v>0.91836734693877553</v>
      </c>
      <c r="J22" s="5"/>
      <c r="K22" s="12"/>
      <c r="L22" s="12"/>
      <c r="M22" s="12"/>
      <c r="P22" s="12">
        <f>AVERAGE(P2:P21)</f>
        <v>84.165999999999997</v>
      </c>
    </row>
    <row r="23" spans="1:16">
      <c r="A23" t="s">
        <v>32</v>
      </c>
      <c r="B23" t="s">
        <v>129</v>
      </c>
      <c r="C23" t="s">
        <v>129</v>
      </c>
      <c r="D23" s="2"/>
      <c r="E23" s="2"/>
      <c r="F23" s="2"/>
      <c r="G23" s="2"/>
      <c r="H23" s="2"/>
      <c r="I23" s="5"/>
      <c r="J23" s="5" t="s">
        <v>123</v>
      </c>
    </row>
    <row r="24" spans="1:16">
      <c r="A24" t="s">
        <v>33</v>
      </c>
      <c r="B24" t="s">
        <v>128</v>
      </c>
      <c r="C24" s="1" t="s">
        <v>128</v>
      </c>
      <c r="D24" s="2">
        <v>39</v>
      </c>
      <c r="E24" s="2">
        <v>108</v>
      </c>
      <c r="F24" s="2">
        <v>4</v>
      </c>
      <c r="G24" s="2">
        <f>E24+F24</f>
        <v>112</v>
      </c>
      <c r="H24" s="2"/>
      <c r="I24" s="5">
        <f>E24/G24</f>
        <v>0.9642857142857143</v>
      </c>
      <c r="J24" s="5"/>
    </row>
    <row r="25" spans="1:16">
      <c r="B25" s="8"/>
      <c r="C25" s="8"/>
      <c r="D25" s="9">
        <f>AVERAGE(D20:D24)</f>
        <v>39.25</v>
      </c>
      <c r="E25" s="9">
        <f>AVERAGE(E20:E24)</f>
        <v>99.75</v>
      </c>
      <c r="F25" s="9">
        <f>AVERAGE(F20:F24)</f>
        <v>6</v>
      </c>
      <c r="G25" s="9">
        <f>AVERAGE(G20:G24)</f>
        <v>97.333333333333329</v>
      </c>
      <c r="H25" s="9">
        <f>AVERAGE(H20:H24)</f>
        <v>5</v>
      </c>
      <c r="I25" s="9">
        <f>AVERAGE(I23:I24)</f>
        <v>0.9642857142857143</v>
      </c>
      <c r="J25" s="9"/>
    </row>
    <row r="26" spans="1:16">
      <c r="A26" t="s">
        <v>34</v>
      </c>
      <c r="B26" t="s">
        <v>129</v>
      </c>
      <c r="C26" t="s">
        <v>129</v>
      </c>
      <c r="D26" s="2"/>
      <c r="E26" s="2">
        <v>96</v>
      </c>
      <c r="F26" s="2">
        <v>7</v>
      </c>
      <c r="G26" s="2"/>
      <c r="H26" s="2"/>
      <c r="I26" s="5"/>
      <c r="J26" s="2"/>
      <c r="L26" s="5"/>
    </row>
    <row r="27" spans="1:16">
      <c r="A27" t="s">
        <v>35</v>
      </c>
      <c r="B27" t="s">
        <v>129</v>
      </c>
      <c r="C27" t="s">
        <v>129</v>
      </c>
      <c r="D27" s="2"/>
      <c r="E27" s="2">
        <v>101</v>
      </c>
      <c r="F27" s="2">
        <v>8</v>
      </c>
      <c r="G27" s="2"/>
      <c r="H27" s="2">
        <v>4</v>
      </c>
      <c r="I27" s="5"/>
      <c r="J27" s="5" t="s">
        <v>123</v>
      </c>
    </row>
    <row r="28" spans="1:16">
      <c r="A28" t="s">
        <v>36</v>
      </c>
      <c r="B28" t="s">
        <v>129</v>
      </c>
      <c r="C28" t="s">
        <v>129</v>
      </c>
      <c r="D28" s="2"/>
      <c r="E28" s="2">
        <v>122</v>
      </c>
      <c r="F28" s="2">
        <v>4</v>
      </c>
      <c r="G28" s="2"/>
      <c r="H28" s="2"/>
      <c r="I28" s="5"/>
      <c r="J28" s="5" t="s">
        <v>123</v>
      </c>
    </row>
    <row r="29" spans="1:16">
      <c r="A29" t="s">
        <v>37</v>
      </c>
      <c r="B29" t="s">
        <v>128</v>
      </c>
      <c r="C29" t="s">
        <v>128</v>
      </c>
      <c r="D29" s="2">
        <v>39</v>
      </c>
      <c r="E29" s="2">
        <v>63</v>
      </c>
      <c r="F29" s="2">
        <v>11</v>
      </c>
      <c r="G29" s="2">
        <f>E29+F29</f>
        <v>74</v>
      </c>
      <c r="H29" s="2"/>
      <c r="I29" s="5">
        <f>E29/G29</f>
        <v>0.85135135135135132</v>
      </c>
      <c r="J29" s="5"/>
    </row>
    <row r="30" spans="1:16">
      <c r="A30" t="s">
        <v>38</v>
      </c>
      <c r="B30" t="s">
        <v>129</v>
      </c>
      <c r="C30" t="s">
        <v>129</v>
      </c>
      <c r="D30" s="2">
        <v>40</v>
      </c>
      <c r="E30" s="2">
        <v>89</v>
      </c>
      <c r="F30" s="2">
        <v>9</v>
      </c>
      <c r="G30" s="2">
        <f>E30+F30</f>
        <v>98</v>
      </c>
      <c r="H30" s="2"/>
      <c r="I30" s="5">
        <f>E30/G30</f>
        <v>0.90816326530612246</v>
      </c>
      <c r="J30" s="5"/>
    </row>
    <row r="31" spans="1:16">
      <c r="B31" s="8"/>
      <c r="C31" s="8"/>
      <c r="D31" s="9">
        <f t="shared" ref="D31:I31" si="5">AVERAGE(D26:D30)</f>
        <v>39.5</v>
      </c>
      <c r="E31" s="9">
        <f t="shared" si="5"/>
        <v>94.2</v>
      </c>
      <c r="F31" s="9">
        <f t="shared" si="5"/>
        <v>7.8</v>
      </c>
      <c r="G31" s="9">
        <f t="shared" si="5"/>
        <v>86</v>
      </c>
      <c r="H31" s="9">
        <f t="shared" si="5"/>
        <v>4</v>
      </c>
      <c r="I31" s="9">
        <f t="shared" si="5"/>
        <v>0.87975730832873689</v>
      </c>
      <c r="J31" s="9"/>
    </row>
    <row r="32" spans="1:16">
      <c r="A32" t="s">
        <v>39</v>
      </c>
      <c r="B32" t="s">
        <v>128</v>
      </c>
      <c r="C32" t="s">
        <v>128</v>
      </c>
      <c r="D32" s="2">
        <v>39</v>
      </c>
      <c r="E32" s="2">
        <v>78</v>
      </c>
      <c r="F32" s="2">
        <v>5</v>
      </c>
      <c r="G32" s="2">
        <f>E32+F32</f>
        <v>83</v>
      </c>
      <c r="H32" s="2">
        <v>0</v>
      </c>
      <c r="I32" s="5">
        <f>E32/G32</f>
        <v>0.93975903614457834</v>
      </c>
      <c r="J32" s="5"/>
    </row>
    <row r="33" spans="1:25">
      <c r="A33" t="s">
        <v>40</v>
      </c>
      <c r="B33" t="s">
        <v>129</v>
      </c>
      <c r="C33" t="s">
        <v>129</v>
      </c>
      <c r="D33" s="2">
        <v>40</v>
      </c>
      <c r="E33" s="2">
        <v>123</v>
      </c>
      <c r="F33" s="2">
        <v>8</v>
      </c>
      <c r="G33" s="2">
        <f>E33+F33</f>
        <v>131</v>
      </c>
      <c r="H33" s="2"/>
      <c r="I33" s="5">
        <f>E33/G33</f>
        <v>0.93893129770992367</v>
      </c>
      <c r="J33" s="5"/>
    </row>
    <row r="34" spans="1:25">
      <c r="A34" t="s">
        <v>41</v>
      </c>
      <c r="B34" t="s">
        <v>129</v>
      </c>
      <c r="C34" t="s">
        <v>129</v>
      </c>
      <c r="D34" s="2"/>
      <c r="E34" s="2"/>
      <c r="F34" s="2"/>
      <c r="G34" s="2"/>
      <c r="H34" s="13"/>
      <c r="I34" s="5"/>
      <c r="J34" s="5" t="s">
        <v>123</v>
      </c>
    </row>
    <row r="35" spans="1:25">
      <c r="A35" t="s">
        <v>42</v>
      </c>
      <c r="B35" t="s">
        <v>128</v>
      </c>
      <c r="C35" t="s">
        <v>128</v>
      </c>
      <c r="D35" s="2">
        <v>39</v>
      </c>
      <c r="E35" s="2">
        <v>84</v>
      </c>
      <c r="F35" s="2">
        <v>6</v>
      </c>
      <c r="G35" s="2">
        <f t="shared" ref="G35" si="6">E35+F35</f>
        <v>90</v>
      </c>
      <c r="H35" s="2"/>
      <c r="I35" s="5">
        <f t="shared" ref="I35" si="7">E35/G35</f>
        <v>0.93333333333333335</v>
      </c>
      <c r="J35" s="5"/>
      <c r="O35" s="14"/>
    </row>
    <row r="36" spans="1:25">
      <c r="A36" t="s">
        <v>43</v>
      </c>
      <c r="B36" t="s">
        <v>128</v>
      </c>
      <c r="C36" t="s">
        <v>129</v>
      </c>
      <c r="D36" s="2"/>
      <c r="E36" s="2"/>
      <c r="F36" s="2"/>
      <c r="G36" s="2"/>
      <c r="H36" s="2"/>
      <c r="I36" s="5"/>
      <c r="J36" s="5" t="s">
        <v>123</v>
      </c>
    </row>
    <row r="37" spans="1:25">
      <c r="B37" s="8"/>
      <c r="C37" s="8"/>
      <c r="D37" s="9">
        <f>AVERAGE(D32:D36)</f>
        <v>39.333333333333336</v>
      </c>
      <c r="E37" s="9">
        <f>AVERAGE(E32:E36)</f>
        <v>95</v>
      </c>
      <c r="F37" s="9">
        <f>AVERAGE(F32:F36)</f>
        <v>6.333333333333333</v>
      </c>
      <c r="G37" s="9">
        <f>AVERAGE(G32:G36)</f>
        <v>101.33333333333333</v>
      </c>
      <c r="H37" s="9"/>
      <c r="I37" s="9">
        <f>AVERAGE(I32:I36)</f>
        <v>0.93734122239594519</v>
      </c>
      <c r="J37" s="9"/>
    </row>
    <row r="38" spans="1:25">
      <c r="A38" t="s">
        <v>44</v>
      </c>
      <c r="B38" t="s">
        <v>128</v>
      </c>
      <c r="C38" t="s">
        <v>128</v>
      </c>
      <c r="D38" s="2">
        <v>39</v>
      </c>
      <c r="E38" s="2">
        <v>118</v>
      </c>
      <c r="F38" s="2">
        <v>7</v>
      </c>
      <c r="G38" s="2">
        <f t="shared" ref="G38:G41" si="8">E38+F38</f>
        <v>125</v>
      </c>
      <c r="H38" s="2"/>
      <c r="I38" s="5">
        <f>E38/G38</f>
        <v>0.94399999999999995</v>
      </c>
      <c r="J38" s="5"/>
    </row>
    <row r="39" spans="1:25">
      <c r="A39" t="s">
        <v>45</v>
      </c>
      <c r="B39" t="s">
        <v>128</v>
      </c>
      <c r="C39" t="s">
        <v>128</v>
      </c>
      <c r="D39" s="2">
        <v>42</v>
      </c>
      <c r="E39" s="2">
        <v>83</v>
      </c>
      <c r="F39" s="2">
        <v>12</v>
      </c>
      <c r="G39" s="2">
        <f t="shared" si="8"/>
        <v>95</v>
      </c>
      <c r="H39" s="2"/>
      <c r="I39" s="5">
        <f>E39/G39</f>
        <v>0.87368421052631584</v>
      </c>
      <c r="J39" s="5"/>
    </row>
    <row r="40" spans="1:25">
      <c r="A40" t="s">
        <v>46</v>
      </c>
      <c r="B40" t="s">
        <v>128</v>
      </c>
      <c r="C40" t="s">
        <v>128</v>
      </c>
      <c r="D40" s="2">
        <v>38</v>
      </c>
      <c r="E40" s="2">
        <v>114</v>
      </c>
      <c r="F40" s="2">
        <v>6</v>
      </c>
      <c r="G40" s="2">
        <f t="shared" si="8"/>
        <v>120</v>
      </c>
      <c r="H40" s="2"/>
      <c r="I40" s="5">
        <f>E40/G40</f>
        <v>0.95</v>
      </c>
      <c r="J40" s="5"/>
    </row>
    <row r="41" spans="1:25">
      <c r="A41" t="s">
        <v>47</v>
      </c>
      <c r="B41" t="s">
        <v>128</v>
      </c>
      <c r="C41" t="s">
        <v>128</v>
      </c>
      <c r="D41" s="2">
        <v>40</v>
      </c>
      <c r="E41" s="2">
        <v>96</v>
      </c>
      <c r="F41" s="2">
        <v>8</v>
      </c>
      <c r="G41" s="2">
        <f t="shared" si="8"/>
        <v>104</v>
      </c>
      <c r="H41" s="2"/>
      <c r="I41" s="5">
        <f>E41/G41</f>
        <v>0.92307692307692313</v>
      </c>
      <c r="J41" s="5"/>
    </row>
    <row r="42" spans="1:25">
      <c r="A42" t="s">
        <v>48</v>
      </c>
      <c r="B42" t="s">
        <v>129</v>
      </c>
      <c r="C42" t="s">
        <v>129</v>
      </c>
      <c r="D42" s="2"/>
      <c r="E42" s="2"/>
      <c r="F42" s="2"/>
      <c r="G42" s="2"/>
      <c r="H42" s="2"/>
      <c r="I42" s="5"/>
      <c r="J42" s="5" t="s">
        <v>123</v>
      </c>
    </row>
    <row r="43" spans="1:25">
      <c r="B43" s="8"/>
      <c r="C43" s="8"/>
      <c r="D43" s="9">
        <f>AVERAGE(D38:D42)</f>
        <v>39.75</v>
      </c>
      <c r="E43" s="9">
        <f>AVERAGE(E38:E42)</f>
        <v>102.75</v>
      </c>
      <c r="F43" s="9">
        <f>AVERAGE(F38:F42)</f>
        <v>8.25</v>
      </c>
      <c r="G43" s="9">
        <f>AVERAGE(G38:G42)</f>
        <v>111</v>
      </c>
      <c r="H43" s="9"/>
      <c r="I43" s="9">
        <f>AVERAGE(I38:I42)</f>
        <v>0.92269028340080972</v>
      </c>
      <c r="J43" s="9"/>
    </row>
    <row r="44" spans="1:25">
      <c r="A44" t="s">
        <v>49</v>
      </c>
      <c r="B44" t="s">
        <v>128</v>
      </c>
      <c r="C44" t="s">
        <v>128</v>
      </c>
      <c r="D44" s="2">
        <v>39</v>
      </c>
      <c r="E44" s="2">
        <v>134</v>
      </c>
      <c r="F44" s="2">
        <v>10</v>
      </c>
      <c r="G44" s="2">
        <f>E44+F44</f>
        <v>144</v>
      </c>
      <c r="H44" s="2">
        <v>0</v>
      </c>
      <c r="I44" s="5">
        <f>E44/G44</f>
        <v>0.93055555555555558</v>
      </c>
      <c r="J44" s="5"/>
      <c r="L44" s="4"/>
    </row>
    <row r="45" spans="1:25">
      <c r="A45" t="s">
        <v>50</v>
      </c>
      <c r="B45" t="s">
        <v>128</v>
      </c>
      <c r="C45" t="s">
        <v>128</v>
      </c>
      <c r="D45" s="2">
        <v>39</v>
      </c>
      <c r="E45" s="2">
        <v>146</v>
      </c>
      <c r="F45" s="2">
        <v>6</v>
      </c>
      <c r="G45" s="2">
        <f>E45+F45</f>
        <v>152</v>
      </c>
      <c r="H45" s="2"/>
      <c r="I45" s="5">
        <f>E45/G45</f>
        <v>0.96052631578947367</v>
      </c>
      <c r="J45" s="5"/>
      <c r="S45" s="2"/>
      <c r="T45" s="3"/>
      <c r="U45" s="3"/>
      <c r="V45" s="4"/>
    </row>
    <row r="46" spans="1:25">
      <c r="A46" t="s">
        <v>51</v>
      </c>
      <c r="B46" t="s">
        <v>128</v>
      </c>
      <c r="C46" t="s">
        <v>128</v>
      </c>
      <c r="D46" s="2">
        <v>41</v>
      </c>
      <c r="E46" s="2">
        <v>154</v>
      </c>
      <c r="F46" s="2">
        <v>8</v>
      </c>
      <c r="G46" s="2">
        <f t="shared" ref="G46:G48" si="9">E46+F46</f>
        <v>162</v>
      </c>
      <c r="H46" s="2"/>
      <c r="I46" s="5">
        <f t="shared" ref="I46:I48" si="10">E46/G46</f>
        <v>0.95061728395061729</v>
      </c>
      <c r="J46" s="5"/>
      <c r="S46" s="2"/>
      <c r="T46" s="2"/>
      <c r="U46" s="2"/>
      <c r="V46" s="3"/>
      <c r="W46" s="2"/>
      <c r="X46" s="5"/>
      <c r="Y46" s="5"/>
    </row>
    <row r="47" spans="1:25">
      <c r="A47" t="s">
        <v>52</v>
      </c>
      <c r="B47" t="s">
        <v>128</v>
      </c>
      <c r="C47" t="s">
        <v>128</v>
      </c>
      <c r="D47" s="2">
        <v>39</v>
      </c>
      <c r="E47" s="2">
        <v>71</v>
      </c>
      <c r="F47" s="2">
        <v>4</v>
      </c>
      <c r="G47" s="2">
        <f t="shared" si="9"/>
        <v>75</v>
      </c>
      <c r="H47" s="2"/>
      <c r="I47" s="5">
        <f t="shared" si="10"/>
        <v>0.94666666666666666</v>
      </c>
      <c r="J47" s="5"/>
      <c r="R47" s="7"/>
      <c r="S47" s="2"/>
      <c r="T47" s="2"/>
      <c r="U47" s="2"/>
      <c r="V47" s="3"/>
      <c r="W47" s="2"/>
      <c r="X47" s="5"/>
      <c r="Y47" s="5"/>
    </row>
    <row r="48" spans="1:25">
      <c r="A48" t="s">
        <v>53</v>
      </c>
      <c r="B48" t="s">
        <v>128</v>
      </c>
      <c r="C48" t="s">
        <v>128</v>
      </c>
      <c r="D48" s="2">
        <v>41</v>
      </c>
      <c r="E48" s="2">
        <v>59</v>
      </c>
      <c r="F48" s="2">
        <v>4</v>
      </c>
      <c r="G48" s="2">
        <f t="shared" si="9"/>
        <v>63</v>
      </c>
      <c r="H48" s="2"/>
      <c r="I48" s="5">
        <f t="shared" si="10"/>
        <v>0.93650793650793651</v>
      </c>
      <c r="J48" s="5"/>
      <c r="L48" s="15"/>
      <c r="M48" s="15"/>
      <c r="R48" s="4"/>
      <c r="S48" s="3"/>
      <c r="T48" s="3"/>
      <c r="U48" s="3"/>
      <c r="V48" s="3"/>
      <c r="W48" s="2"/>
      <c r="X48" s="5"/>
      <c r="Y48" s="5"/>
    </row>
    <row r="49" spans="1:25">
      <c r="B49" s="8"/>
      <c r="C49" s="8"/>
      <c r="D49" s="9">
        <f>AVERAGE(D44:D48)</f>
        <v>39.799999999999997</v>
      </c>
      <c r="E49" s="9">
        <f>AVERAGE(E44:E48)</f>
        <v>112.8</v>
      </c>
      <c r="F49" s="9">
        <f>AVERAGE(F44:F48)</f>
        <v>6.4</v>
      </c>
      <c r="G49" s="9">
        <f>AVERAGE(G44:G48)</f>
        <v>119.2</v>
      </c>
      <c r="H49" s="9"/>
      <c r="I49" s="9">
        <f>AVERAGE(I44:I48)</f>
        <v>0.94497475169404999</v>
      </c>
      <c r="J49" s="9"/>
      <c r="L49" s="8"/>
      <c r="M49" s="8"/>
      <c r="R49" s="4"/>
      <c r="S49" s="3"/>
      <c r="T49" s="3"/>
      <c r="U49" s="3"/>
      <c r="V49" s="2"/>
      <c r="W49" s="2"/>
      <c r="X49" s="5"/>
      <c r="Y49" s="5"/>
    </row>
    <row r="50" spans="1:25">
      <c r="A50" t="s">
        <v>54</v>
      </c>
      <c r="B50" t="s">
        <v>128</v>
      </c>
      <c r="C50" t="s">
        <v>128</v>
      </c>
      <c r="D50" s="2">
        <v>39</v>
      </c>
      <c r="E50" s="2">
        <v>35</v>
      </c>
      <c r="F50" s="2">
        <v>7</v>
      </c>
      <c r="G50" s="2">
        <f t="shared" ref="G50:G51" si="11">E50+F50</f>
        <v>42</v>
      </c>
      <c r="H50" s="2"/>
      <c r="I50" s="5">
        <f t="shared" ref="I50:I51" si="12">E50/G50</f>
        <v>0.83333333333333337</v>
      </c>
      <c r="J50" s="5"/>
      <c r="L50" s="15"/>
      <c r="M50" s="15"/>
      <c r="S50" s="3"/>
      <c r="T50" s="3"/>
      <c r="U50" s="3"/>
      <c r="V50" s="3"/>
      <c r="W50" s="2"/>
      <c r="X50" s="5"/>
      <c r="Y50" s="5"/>
    </row>
    <row r="51" spans="1:25">
      <c r="A51" t="s">
        <v>55</v>
      </c>
      <c r="B51" t="s">
        <v>129</v>
      </c>
      <c r="C51" t="s">
        <v>129</v>
      </c>
      <c r="D51" s="2">
        <v>40</v>
      </c>
      <c r="E51" s="2">
        <v>152</v>
      </c>
      <c r="F51" s="2">
        <v>9</v>
      </c>
      <c r="G51" s="2">
        <f t="shared" si="11"/>
        <v>161</v>
      </c>
      <c r="H51" s="2"/>
      <c r="I51" s="5">
        <f t="shared" si="12"/>
        <v>0.94409937888198758</v>
      </c>
      <c r="J51" s="5"/>
      <c r="Q51" s="8"/>
      <c r="R51" s="8"/>
      <c r="S51" s="9"/>
      <c r="T51" s="9"/>
      <c r="U51" s="9"/>
      <c r="V51" s="9"/>
      <c r="W51" s="9"/>
      <c r="X51" s="9"/>
      <c r="Y51" s="9"/>
    </row>
    <row r="52" spans="1:25">
      <c r="A52" t="s">
        <v>56</v>
      </c>
      <c r="B52" t="s">
        <v>128</v>
      </c>
      <c r="C52" t="s">
        <v>128</v>
      </c>
      <c r="D52" s="2">
        <v>41</v>
      </c>
      <c r="E52" s="2">
        <v>144</v>
      </c>
      <c r="F52" s="2">
        <v>10</v>
      </c>
      <c r="G52" s="2">
        <f>E52+F52</f>
        <v>154</v>
      </c>
      <c r="H52" s="2">
        <v>4</v>
      </c>
      <c r="I52" s="5">
        <f>E52/G52</f>
        <v>0.93506493506493504</v>
      </c>
      <c r="J52" s="5"/>
      <c r="S52" s="3"/>
      <c r="T52" s="3"/>
      <c r="U52" s="3"/>
      <c r="V52" s="3"/>
      <c r="W52" s="2"/>
      <c r="X52" s="5"/>
      <c r="Y52" s="5"/>
    </row>
    <row r="53" spans="1:25">
      <c r="A53" t="s">
        <v>57</v>
      </c>
      <c r="B53" t="s">
        <v>129</v>
      </c>
      <c r="C53" t="s">
        <v>129</v>
      </c>
      <c r="D53" s="2"/>
      <c r="E53" s="2"/>
      <c r="F53" s="2"/>
      <c r="G53" s="2"/>
      <c r="H53" s="2"/>
      <c r="I53" s="5"/>
      <c r="J53" s="5" t="s">
        <v>123</v>
      </c>
      <c r="S53" s="3"/>
      <c r="T53" s="3"/>
      <c r="U53" s="3"/>
      <c r="V53" s="3"/>
      <c r="W53" s="2"/>
      <c r="X53" s="5"/>
      <c r="Y53" s="5"/>
    </row>
    <row r="54" spans="1:25">
      <c r="A54" t="s">
        <v>58</v>
      </c>
      <c r="B54" t="s">
        <v>129</v>
      </c>
      <c r="C54" t="s">
        <v>129</v>
      </c>
      <c r="D54" s="2"/>
      <c r="E54" s="2"/>
      <c r="F54" s="2"/>
      <c r="G54" s="2"/>
      <c r="H54" s="2"/>
      <c r="I54" s="5"/>
      <c r="J54" s="5"/>
      <c r="Q54" s="4"/>
      <c r="S54" s="3"/>
      <c r="T54" s="3"/>
      <c r="U54" s="3"/>
      <c r="V54" s="3"/>
      <c r="W54" s="2"/>
      <c r="X54" s="5"/>
      <c r="Y54" s="5"/>
    </row>
    <row r="55" spans="1:25">
      <c r="B55" s="8"/>
      <c r="C55" s="8"/>
      <c r="D55" s="9">
        <f>AVERAGE(D50:D54)</f>
        <v>40</v>
      </c>
      <c r="E55" s="9">
        <f>AVERAGE(E50:E54)</f>
        <v>110.33333333333333</v>
      </c>
      <c r="F55" s="9">
        <f>AVERAGE(F50:F54)</f>
        <v>8.6666666666666661</v>
      </c>
      <c r="G55" s="9">
        <f>AVERAGE(G50:G54)</f>
        <v>119</v>
      </c>
      <c r="H55" s="9"/>
      <c r="I55" s="9">
        <f>AVERAGE(I50:I54)</f>
        <v>0.904165882426752</v>
      </c>
      <c r="J55" s="9"/>
      <c r="Q55" s="4"/>
      <c r="S55" s="3"/>
      <c r="T55" s="3"/>
      <c r="U55" s="3"/>
      <c r="V55" s="3"/>
      <c r="W55" s="3"/>
      <c r="X55" s="5"/>
      <c r="Y55" s="5"/>
    </row>
    <row r="56" spans="1:25">
      <c r="A56" t="s">
        <v>59</v>
      </c>
      <c r="B56" t="s">
        <v>128</v>
      </c>
      <c r="C56" t="s">
        <v>128</v>
      </c>
      <c r="D56" s="2">
        <v>39</v>
      </c>
      <c r="E56" s="2">
        <v>82</v>
      </c>
      <c r="F56" s="2">
        <v>6</v>
      </c>
      <c r="G56" s="2">
        <f t="shared" ref="G56:G58" si="13">E56+F56</f>
        <v>88</v>
      </c>
      <c r="H56" s="2">
        <v>3</v>
      </c>
      <c r="I56" s="5">
        <f t="shared" ref="I56" si="14">E56/G56</f>
        <v>0.93181818181818177</v>
      </c>
      <c r="J56" s="5"/>
      <c r="Q56" s="4"/>
      <c r="S56" s="3"/>
      <c r="T56" s="3"/>
      <c r="U56" s="3"/>
      <c r="V56" s="3"/>
      <c r="W56" s="3"/>
      <c r="X56" s="5"/>
      <c r="Y56" s="5"/>
    </row>
    <row r="57" spans="1:25">
      <c r="A57" t="s">
        <v>60</v>
      </c>
      <c r="B57" t="s">
        <v>128</v>
      </c>
      <c r="C57" t="s">
        <v>129</v>
      </c>
      <c r="D57" s="2"/>
      <c r="E57" s="2">
        <v>119</v>
      </c>
      <c r="F57" s="2">
        <v>2</v>
      </c>
      <c r="G57" s="2">
        <f t="shared" si="13"/>
        <v>121</v>
      </c>
      <c r="H57" s="2">
        <v>7</v>
      </c>
      <c r="I57" s="5"/>
      <c r="J57" s="5"/>
      <c r="Q57" s="8"/>
      <c r="R57" s="8"/>
      <c r="S57" s="9"/>
      <c r="T57" s="9"/>
      <c r="U57" s="9"/>
      <c r="V57" s="9"/>
      <c r="W57" s="9"/>
      <c r="X57" s="9"/>
      <c r="Y57" s="9"/>
    </row>
    <row r="58" spans="1:25">
      <c r="A58" t="s">
        <v>62</v>
      </c>
      <c r="B58" t="s">
        <v>128</v>
      </c>
      <c r="C58" t="s">
        <v>128</v>
      </c>
      <c r="D58" s="2">
        <v>39</v>
      </c>
      <c r="E58" s="2">
        <v>132</v>
      </c>
      <c r="F58" s="2">
        <v>5</v>
      </c>
      <c r="G58" s="2">
        <f t="shared" si="13"/>
        <v>137</v>
      </c>
      <c r="H58" s="2"/>
      <c r="I58" s="5">
        <f>E58/G58</f>
        <v>0.96350364963503654</v>
      </c>
      <c r="J58" s="5"/>
      <c r="S58" s="3"/>
      <c r="T58" s="3"/>
      <c r="U58" s="3"/>
      <c r="V58" s="3"/>
      <c r="W58" s="3"/>
      <c r="X58" s="5"/>
      <c r="Y58" s="5"/>
    </row>
    <row r="59" spans="1:25">
      <c r="A59" t="s">
        <v>61</v>
      </c>
      <c r="B59" t="s">
        <v>128</v>
      </c>
      <c r="C59" t="s">
        <v>128</v>
      </c>
      <c r="D59" s="2">
        <v>40</v>
      </c>
      <c r="E59" s="2">
        <v>97</v>
      </c>
      <c r="F59" s="2">
        <v>5</v>
      </c>
      <c r="G59" s="2">
        <f>E59+F59</f>
        <v>102</v>
      </c>
      <c r="H59" s="2"/>
      <c r="I59" s="5">
        <f>E59/G59</f>
        <v>0.9509803921568627</v>
      </c>
      <c r="J59" s="5"/>
      <c r="S59" s="2"/>
      <c r="T59" s="2"/>
      <c r="U59" s="2"/>
      <c r="V59" s="3"/>
      <c r="W59" s="2"/>
      <c r="X59" s="5"/>
      <c r="Y59" s="5"/>
    </row>
    <row r="60" spans="1:25">
      <c r="A60" t="s">
        <v>63</v>
      </c>
      <c r="B60" t="s">
        <v>129</v>
      </c>
      <c r="C60" t="s">
        <v>129</v>
      </c>
      <c r="D60" s="2"/>
      <c r="E60" s="2"/>
      <c r="F60" s="2"/>
      <c r="G60" s="2"/>
      <c r="H60" s="2"/>
      <c r="I60" s="5"/>
      <c r="J60" t="s">
        <v>123</v>
      </c>
      <c r="S60" s="2"/>
      <c r="T60" s="2"/>
      <c r="U60" s="2"/>
      <c r="V60" s="3"/>
      <c r="W60" s="2"/>
      <c r="X60" s="5"/>
      <c r="Y60" s="5"/>
    </row>
    <row r="61" spans="1:25">
      <c r="D61" s="9">
        <f>AVERAGE(D56:D60)</f>
        <v>39.333333333333336</v>
      </c>
      <c r="E61" s="9">
        <f>AVERAGE(E56:E60)</f>
        <v>107.5</v>
      </c>
      <c r="F61" s="9">
        <f>AVERAGE(F56:F60)</f>
        <v>4.5</v>
      </c>
      <c r="G61" s="9">
        <f>AVERAGE(G56:G60)</f>
        <v>112</v>
      </c>
      <c r="H61" s="9"/>
      <c r="I61" s="9">
        <f>AVERAGE(I56:I60)</f>
        <v>0.94876740787002711</v>
      </c>
      <c r="S61" s="2"/>
      <c r="T61" s="2"/>
      <c r="U61" s="2"/>
      <c r="V61" s="3"/>
      <c r="W61" s="2"/>
      <c r="X61" s="5"/>
      <c r="Y61" s="5"/>
    </row>
    <row r="62" spans="1:25">
      <c r="S62" s="2"/>
      <c r="T62" s="2"/>
      <c r="U62" s="2"/>
      <c r="V62" s="3"/>
      <c r="W62" s="2"/>
      <c r="X62" s="5"/>
      <c r="Y62" s="5"/>
    </row>
    <row r="63" spans="1:25">
      <c r="Q63" s="11"/>
      <c r="R63" s="11"/>
      <c r="S63" s="9"/>
      <c r="T63" s="9"/>
      <c r="U63" s="9"/>
      <c r="V63" s="9"/>
      <c r="W63" s="9"/>
      <c r="X63" s="9"/>
      <c r="Y63" s="9"/>
    </row>
    <row r="64" spans="1:25">
      <c r="S64" s="2"/>
      <c r="T64" s="2"/>
      <c r="U64" s="2"/>
      <c r="V64" s="2"/>
      <c r="W64" s="2"/>
      <c r="X64" s="5"/>
      <c r="Y64" s="5"/>
    </row>
    <row r="65" spans="17:25">
      <c r="S65" s="2"/>
      <c r="T65" s="2"/>
      <c r="U65" s="2"/>
      <c r="V65" s="2"/>
      <c r="W65" s="2"/>
      <c r="X65" s="5"/>
      <c r="Y65" s="5"/>
    </row>
    <row r="66" spans="17:25">
      <c r="S66" s="2"/>
      <c r="T66" s="2"/>
      <c r="U66" s="2"/>
      <c r="V66" s="2"/>
      <c r="W66" s="2"/>
      <c r="X66" s="5"/>
      <c r="Y66" s="5"/>
    </row>
    <row r="67" spans="17:25">
      <c r="S67" s="2"/>
      <c r="T67" s="2"/>
      <c r="U67" s="2"/>
      <c r="V67" s="2"/>
      <c r="W67" s="2"/>
      <c r="X67" s="5"/>
      <c r="Y67" s="5"/>
    </row>
    <row r="68" spans="17:25">
      <c r="R68" s="1"/>
      <c r="S68" s="2"/>
      <c r="T68" s="2"/>
      <c r="U68" s="2"/>
      <c r="V68" s="2"/>
      <c r="W68" s="2"/>
      <c r="X68" s="5"/>
      <c r="Y68" s="5"/>
    </row>
    <row r="69" spans="17:25">
      <c r="Q69" s="8"/>
      <c r="R69" s="8"/>
      <c r="S69" s="9"/>
      <c r="T69" s="9"/>
      <c r="U69" s="9"/>
      <c r="V69" s="9"/>
      <c r="W69" s="9"/>
      <c r="X69" s="9"/>
      <c r="Y69" s="9"/>
    </row>
    <row r="70" spans="17:25">
      <c r="S70" s="2"/>
      <c r="T70" s="2"/>
      <c r="U70" s="2"/>
      <c r="V70" s="2"/>
      <c r="W70" s="2"/>
      <c r="X70" s="5"/>
      <c r="Y70" s="2"/>
    </row>
    <row r="71" spans="17:25">
      <c r="S71" s="2"/>
      <c r="T71" s="2"/>
      <c r="U71" s="2"/>
      <c r="V71" s="2"/>
      <c r="W71" s="2"/>
      <c r="X71" s="5"/>
      <c r="Y71" s="5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topLeftCell="F1" workbookViewId="0">
      <selection activeCell="I1" sqref="I1"/>
    </sheetView>
  </sheetViews>
  <sheetFormatPr baseColWidth="10" defaultColWidth="9.140625" defaultRowHeight="15"/>
  <cols>
    <col min="2" max="3" width="11.28515625" bestFit="1" customWidth="1"/>
    <col min="9" max="9" width="12.42578125" bestFit="1" customWidth="1"/>
    <col min="10" max="10" width="13.7109375" customWidth="1"/>
  </cols>
  <sheetData>
    <row r="1" spans="1:23">
      <c r="B1" t="s">
        <v>127</v>
      </c>
      <c r="C1" t="s">
        <v>131</v>
      </c>
      <c r="D1" s="2" t="s">
        <v>130</v>
      </c>
      <c r="E1" s="3" t="s">
        <v>0</v>
      </c>
      <c r="F1" s="3" t="s">
        <v>1</v>
      </c>
      <c r="G1" s="4" t="s">
        <v>2</v>
      </c>
      <c r="H1" t="s">
        <v>3</v>
      </c>
      <c r="I1" t="s">
        <v>137</v>
      </c>
      <c r="J1" t="s">
        <v>126</v>
      </c>
      <c r="K1" s="2"/>
      <c r="L1" s="3" t="s">
        <v>125</v>
      </c>
      <c r="M1" s="3" t="s">
        <v>124</v>
      </c>
      <c r="O1" s="2" t="s">
        <v>5</v>
      </c>
      <c r="P1" s="2" t="s">
        <v>6</v>
      </c>
      <c r="Q1" s="3" t="s">
        <v>7</v>
      </c>
      <c r="R1" s="3" t="s">
        <v>8</v>
      </c>
      <c r="S1" s="3" t="s">
        <v>9</v>
      </c>
      <c r="T1" s="3" t="s">
        <v>2</v>
      </c>
      <c r="U1" s="3" t="s">
        <v>10</v>
      </c>
      <c r="V1" s="3" t="s">
        <v>11</v>
      </c>
      <c r="W1" s="2"/>
    </row>
    <row r="2" spans="1:23">
      <c r="A2" t="s">
        <v>14</v>
      </c>
      <c r="B2" t="s">
        <v>128</v>
      </c>
      <c r="C2" t="s">
        <v>128</v>
      </c>
      <c r="D2" s="2">
        <v>29</v>
      </c>
      <c r="E2" s="2">
        <v>126</v>
      </c>
      <c r="F2" s="2">
        <v>4</v>
      </c>
      <c r="G2" s="3">
        <f>E2+F2</f>
        <v>130</v>
      </c>
      <c r="H2" s="2">
        <v>0</v>
      </c>
      <c r="I2" s="5">
        <f>E2/G2</f>
        <v>0.96923076923076923</v>
      </c>
      <c r="J2" s="5"/>
      <c r="K2" s="6">
        <v>1</v>
      </c>
      <c r="L2" s="2">
        <v>26</v>
      </c>
      <c r="M2" s="2">
        <v>26</v>
      </c>
      <c r="O2" s="2">
        <v>80</v>
      </c>
      <c r="P2" s="2">
        <v>100</v>
      </c>
      <c r="Q2" s="2">
        <v>18.5</v>
      </c>
      <c r="R2" s="2">
        <v>107.75</v>
      </c>
      <c r="S2" s="2">
        <v>6.25</v>
      </c>
      <c r="T2" s="2">
        <v>114</v>
      </c>
      <c r="U2" s="2">
        <v>0</v>
      </c>
      <c r="V2" s="2">
        <v>0.94</v>
      </c>
      <c r="W2" s="2"/>
    </row>
    <row r="3" spans="1:23">
      <c r="A3" t="s">
        <v>15</v>
      </c>
      <c r="B3" t="s">
        <v>128</v>
      </c>
      <c r="C3" t="s">
        <v>128</v>
      </c>
      <c r="D3" s="2">
        <v>30</v>
      </c>
      <c r="E3" s="2">
        <v>130</v>
      </c>
      <c r="F3" s="2">
        <v>9</v>
      </c>
      <c r="G3" s="3">
        <f>E3+F3</f>
        <v>139</v>
      </c>
      <c r="H3" s="2">
        <v>0</v>
      </c>
      <c r="I3" s="5">
        <f>E3/G3</f>
        <v>0.93525179856115104</v>
      </c>
      <c r="J3" s="5"/>
      <c r="K3" s="6">
        <v>2</v>
      </c>
      <c r="L3" s="2">
        <v>24</v>
      </c>
      <c r="M3" s="2">
        <v>21</v>
      </c>
      <c r="O3" s="2">
        <v>100</v>
      </c>
      <c r="P3" s="2">
        <v>80</v>
      </c>
      <c r="Q3" s="2">
        <v>18.75</v>
      </c>
      <c r="R3" s="2">
        <v>134.5</v>
      </c>
      <c r="S3" s="2">
        <v>8.5</v>
      </c>
      <c r="T3" s="2">
        <v>114.4</v>
      </c>
      <c r="U3" s="2"/>
      <c r="V3" s="2">
        <v>0.94</v>
      </c>
      <c r="W3" s="2"/>
    </row>
    <row r="4" spans="1:23">
      <c r="A4" t="s">
        <v>16</v>
      </c>
      <c r="B4" t="s">
        <v>128</v>
      </c>
      <c r="C4" t="s">
        <v>128</v>
      </c>
      <c r="D4" s="3">
        <v>31</v>
      </c>
      <c r="E4" s="3">
        <v>100</v>
      </c>
      <c r="F4" s="3">
        <v>8</v>
      </c>
      <c r="G4" s="3">
        <f t="shared" ref="G4:G5" si="0">E4+F4</f>
        <v>108</v>
      </c>
      <c r="H4" s="2"/>
      <c r="I4" s="5">
        <f t="shared" ref="I4" si="1">E4/G4</f>
        <v>0.92592592592592593</v>
      </c>
      <c r="J4" s="5"/>
      <c r="K4" s="6">
        <v>3</v>
      </c>
      <c r="L4" s="2">
        <v>19</v>
      </c>
      <c r="M4" s="2">
        <v>18</v>
      </c>
      <c r="O4" s="2">
        <v>80</v>
      </c>
      <c r="P4" s="2">
        <v>100</v>
      </c>
      <c r="Q4" s="2">
        <v>25.25</v>
      </c>
      <c r="R4" s="2">
        <v>92.25</v>
      </c>
      <c r="S4" s="2">
        <v>3.25</v>
      </c>
      <c r="T4" s="2">
        <v>95.5</v>
      </c>
      <c r="U4" s="2"/>
      <c r="V4" s="2">
        <v>1.02</v>
      </c>
      <c r="W4" s="2"/>
    </row>
    <row r="5" spans="1:23">
      <c r="A5" t="s">
        <v>17</v>
      </c>
      <c r="B5" t="s">
        <v>128</v>
      </c>
      <c r="C5" t="s">
        <v>128</v>
      </c>
      <c r="D5" s="3">
        <v>28</v>
      </c>
      <c r="E5" s="3">
        <v>75</v>
      </c>
      <c r="F5" s="3">
        <v>4</v>
      </c>
      <c r="G5" s="3">
        <f t="shared" si="0"/>
        <v>79</v>
      </c>
      <c r="H5" s="2">
        <v>3</v>
      </c>
      <c r="I5" s="5">
        <f>E5/G5</f>
        <v>0.94936708860759489</v>
      </c>
      <c r="J5" s="5"/>
      <c r="K5" s="6">
        <v>4</v>
      </c>
      <c r="L5" s="2">
        <v>20</v>
      </c>
      <c r="M5" s="2">
        <v>19</v>
      </c>
      <c r="O5" s="2">
        <v>60</v>
      </c>
      <c r="P5" s="2">
        <v>100</v>
      </c>
      <c r="Q5" s="2">
        <v>17.8</v>
      </c>
      <c r="R5" s="2">
        <v>114.8</v>
      </c>
      <c r="S5" s="2">
        <v>6.4</v>
      </c>
      <c r="T5" s="2">
        <v>121.2</v>
      </c>
      <c r="U5" s="2">
        <v>5</v>
      </c>
      <c r="V5" s="2">
        <v>0.97</v>
      </c>
      <c r="W5" s="2"/>
    </row>
    <row r="6" spans="1:23">
      <c r="A6" t="s">
        <v>18</v>
      </c>
      <c r="B6" t="s">
        <v>129</v>
      </c>
      <c r="C6" t="s">
        <v>129</v>
      </c>
      <c r="D6" s="3"/>
      <c r="E6" s="3"/>
      <c r="F6" s="3"/>
      <c r="G6" s="3"/>
      <c r="H6" s="2"/>
      <c r="I6" s="5"/>
      <c r="J6" s="5" t="s">
        <v>123</v>
      </c>
      <c r="K6" s="6">
        <v>5</v>
      </c>
      <c r="L6" s="2">
        <v>25</v>
      </c>
      <c r="M6" s="2">
        <v>26</v>
      </c>
      <c r="O6" s="2">
        <v>60</v>
      </c>
      <c r="P6" s="2">
        <v>100</v>
      </c>
      <c r="Q6" s="2">
        <v>20.6</v>
      </c>
      <c r="R6" s="2">
        <v>96.6</v>
      </c>
      <c r="S6" s="2">
        <v>7.2</v>
      </c>
      <c r="T6" s="2">
        <v>103.8</v>
      </c>
      <c r="U6" s="2"/>
      <c r="V6" s="2">
        <v>0.94</v>
      </c>
      <c r="W6" s="2"/>
    </row>
    <row r="7" spans="1:23">
      <c r="B7" s="8"/>
      <c r="C7" s="8"/>
      <c r="D7" s="9">
        <f>AVERAGE(D2:D6)</f>
        <v>29.5</v>
      </c>
      <c r="E7" s="9">
        <f>AVERAGE(E2:E6)</f>
        <v>107.75</v>
      </c>
      <c r="F7" s="9">
        <f>AVERAGE(F2:F6)</f>
        <v>6.25</v>
      </c>
      <c r="G7" s="9">
        <f>AVERAGE(G2:G6)</f>
        <v>114</v>
      </c>
      <c r="H7" s="9"/>
      <c r="I7" s="9">
        <f>AVERAGE(I2:I6)</f>
        <v>0.94494389558136027</v>
      </c>
      <c r="J7" s="9"/>
      <c r="K7" s="6">
        <v>6</v>
      </c>
      <c r="L7" s="2">
        <v>27</v>
      </c>
      <c r="M7" s="2">
        <v>23</v>
      </c>
      <c r="O7" s="2">
        <v>80</v>
      </c>
      <c r="P7" s="2">
        <v>100</v>
      </c>
      <c r="Q7" s="2">
        <v>13.25</v>
      </c>
      <c r="R7" s="2">
        <v>115</v>
      </c>
      <c r="S7" s="2">
        <v>5</v>
      </c>
      <c r="T7" s="2">
        <v>120</v>
      </c>
      <c r="U7" s="2"/>
      <c r="V7" s="2">
        <v>0.96</v>
      </c>
      <c r="W7" s="2"/>
    </row>
    <row r="8" spans="1:23">
      <c r="A8" t="s">
        <v>19</v>
      </c>
      <c r="B8" t="s">
        <v>128</v>
      </c>
      <c r="C8" t="s">
        <v>128</v>
      </c>
      <c r="D8" s="3">
        <v>29</v>
      </c>
      <c r="E8" s="3">
        <v>175</v>
      </c>
      <c r="F8" s="3">
        <v>9</v>
      </c>
      <c r="G8" s="3">
        <f>E8+F8</f>
        <v>184</v>
      </c>
      <c r="H8" s="2"/>
      <c r="I8" s="5">
        <f>E8/G8</f>
        <v>0.95108695652173914</v>
      </c>
      <c r="J8" s="5" t="s">
        <v>123</v>
      </c>
      <c r="K8" s="6">
        <v>7</v>
      </c>
      <c r="L8" s="2">
        <v>18</v>
      </c>
      <c r="M8" s="2">
        <v>18</v>
      </c>
      <c r="O8" s="2">
        <v>100</v>
      </c>
      <c r="P8" s="2">
        <v>100</v>
      </c>
      <c r="Q8" s="2">
        <v>17.2</v>
      </c>
      <c r="R8" s="2">
        <v>113</v>
      </c>
      <c r="S8" s="2">
        <v>8</v>
      </c>
      <c r="T8" s="2">
        <v>121</v>
      </c>
      <c r="U8" s="2"/>
      <c r="V8" s="2">
        <v>0.93</v>
      </c>
      <c r="W8" s="2"/>
    </row>
    <row r="9" spans="1:23">
      <c r="A9" t="s">
        <v>20</v>
      </c>
      <c r="B9" t="s">
        <v>128</v>
      </c>
      <c r="C9" t="s">
        <v>128</v>
      </c>
      <c r="D9" s="3">
        <v>28</v>
      </c>
      <c r="E9" s="3">
        <v>120</v>
      </c>
      <c r="F9" s="3">
        <v>5</v>
      </c>
      <c r="G9" s="3">
        <f>E9+F9</f>
        <v>125</v>
      </c>
      <c r="H9" s="2"/>
      <c r="I9" s="5">
        <f t="shared" ref="I9:I10" si="2">E9/G9</f>
        <v>0.96</v>
      </c>
      <c r="J9" s="5" t="s">
        <v>123</v>
      </c>
      <c r="K9" s="6">
        <v>8</v>
      </c>
      <c r="L9" s="2">
        <v>21</v>
      </c>
      <c r="M9" s="2">
        <v>22</v>
      </c>
      <c r="O9" s="2">
        <v>100</v>
      </c>
      <c r="P9" s="2">
        <v>100</v>
      </c>
      <c r="Q9" s="2">
        <v>20.399999999999999</v>
      </c>
      <c r="R9" s="2">
        <v>116</v>
      </c>
      <c r="S9" s="2">
        <v>6.6</v>
      </c>
      <c r="T9" s="16">
        <v>122.6</v>
      </c>
      <c r="U9" s="2"/>
      <c r="V9" s="2">
        <v>0.94</v>
      </c>
      <c r="W9" s="2"/>
    </row>
    <row r="10" spans="1:23">
      <c r="A10" t="s">
        <v>21</v>
      </c>
      <c r="B10" t="s">
        <v>128</v>
      </c>
      <c r="C10" t="s">
        <v>128</v>
      </c>
      <c r="D10" s="3">
        <v>29</v>
      </c>
      <c r="E10" s="3">
        <v>116</v>
      </c>
      <c r="F10" s="3">
        <v>8</v>
      </c>
      <c r="G10" s="3">
        <f>E10+F10</f>
        <v>124</v>
      </c>
      <c r="H10" s="2"/>
      <c r="I10" s="5">
        <f t="shared" si="2"/>
        <v>0.93548387096774188</v>
      </c>
      <c r="J10" s="5"/>
      <c r="K10" s="6">
        <v>9</v>
      </c>
      <c r="L10" s="2">
        <v>20</v>
      </c>
      <c r="M10" s="2">
        <v>19</v>
      </c>
      <c r="O10" s="2">
        <v>60</v>
      </c>
      <c r="P10" s="2">
        <v>33.33</v>
      </c>
      <c r="Q10" s="2">
        <v>20</v>
      </c>
      <c r="R10" s="2">
        <v>93</v>
      </c>
      <c r="S10" s="2">
        <v>11</v>
      </c>
      <c r="T10" s="2">
        <v>83.2</v>
      </c>
      <c r="U10" s="2"/>
      <c r="V10" s="2">
        <v>0.86</v>
      </c>
      <c r="W10" s="2"/>
    </row>
    <row r="11" spans="1:23">
      <c r="A11" t="s">
        <v>22</v>
      </c>
      <c r="B11" s="4" t="s">
        <v>128</v>
      </c>
      <c r="C11" t="s">
        <v>129</v>
      </c>
      <c r="D11" s="3"/>
      <c r="E11" s="3"/>
      <c r="F11" s="3"/>
      <c r="G11" s="3">
        <f>E11+F11</f>
        <v>0</v>
      </c>
      <c r="H11" s="3">
        <v>4</v>
      </c>
      <c r="I11" s="5"/>
      <c r="J11" s="5" t="s">
        <v>123</v>
      </c>
      <c r="K11" s="6">
        <v>10</v>
      </c>
      <c r="L11" s="2">
        <v>23</v>
      </c>
      <c r="M11" s="2">
        <v>20</v>
      </c>
      <c r="O11" s="2">
        <v>80</v>
      </c>
      <c r="P11" s="2">
        <v>100</v>
      </c>
      <c r="Q11" s="2">
        <v>21</v>
      </c>
      <c r="R11" s="2">
        <v>111</v>
      </c>
      <c r="S11" s="2">
        <v>4.75</v>
      </c>
      <c r="T11" s="2">
        <v>115.75</v>
      </c>
      <c r="U11" s="2"/>
      <c r="V11" s="2">
        <v>0.96</v>
      </c>
      <c r="W11" s="2"/>
    </row>
    <row r="12" spans="1:23">
      <c r="A12" t="s">
        <v>23</v>
      </c>
      <c r="B12" s="4" t="s">
        <v>128</v>
      </c>
      <c r="C12" s="4" t="s">
        <v>128</v>
      </c>
      <c r="D12" s="3">
        <v>17</v>
      </c>
      <c r="E12" s="3">
        <v>127</v>
      </c>
      <c r="F12" s="3">
        <v>12</v>
      </c>
      <c r="G12" s="3">
        <f>E12+F12</f>
        <v>139</v>
      </c>
      <c r="H12" s="3"/>
      <c r="I12" s="5">
        <f>E12/G12</f>
        <v>0.91366906474820142</v>
      </c>
      <c r="J12" s="5"/>
      <c r="K12" s="6"/>
      <c r="L12" s="2">
        <f>AVERAGE(L2:L11)</f>
        <v>22.3</v>
      </c>
      <c r="M12" s="2">
        <f>AVERAGE(M2:M11)</f>
        <v>21.2</v>
      </c>
      <c r="O12" s="24">
        <f t="shared" ref="O12:V12" si="3">AVERAGE(O2:O11)</f>
        <v>80</v>
      </c>
      <c r="P12" s="24">
        <f t="shared" si="3"/>
        <v>91.332999999999998</v>
      </c>
      <c r="Q12" s="24">
        <f t="shared" si="3"/>
        <v>19.274999999999999</v>
      </c>
      <c r="R12" s="24">
        <f t="shared" si="3"/>
        <v>109.39000000000001</v>
      </c>
      <c r="S12" s="24">
        <f t="shared" si="3"/>
        <v>6.6949999999999985</v>
      </c>
      <c r="T12" s="24">
        <f t="shared" si="3"/>
        <v>111.14500000000001</v>
      </c>
      <c r="U12" s="24">
        <f t="shared" si="3"/>
        <v>2.5</v>
      </c>
      <c r="V12" s="24">
        <f t="shared" si="3"/>
        <v>0.94600000000000006</v>
      </c>
      <c r="W12" s="3" t="s">
        <v>132</v>
      </c>
    </row>
    <row r="13" spans="1:23">
      <c r="B13" s="8"/>
      <c r="C13" s="8"/>
      <c r="D13" s="9">
        <f>AVERAGE(D8:D12)</f>
        <v>25.75</v>
      </c>
      <c r="E13" s="9">
        <f>AVERAGE(E8:E12)</f>
        <v>134.5</v>
      </c>
      <c r="F13" s="9">
        <f>AVERAGE(F8:F12)</f>
        <v>8.5</v>
      </c>
      <c r="G13" s="9">
        <f>AVERAGE(G8:G12)</f>
        <v>114.4</v>
      </c>
      <c r="H13" s="9"/>
      <c r="I13" s="9">
        <f>AVERAGE(I8:I12)</f>
        <v>0.94005997305942068</v>
      </c>
      <c r="J13" s="9"/>
      <c r="K13" s="6"/>
      <c r="L13" s="2"/>
      <c r="M13" s="2"/>
    </row>
    <row r="14" spans="1:23">
      <c r="A14" t="s">
        <v>24</v>
      </c>
      <c r="B14" t="s">
        <v>128</v>
      </c>
      <c r="C14" t="s">
        <v>128</v>
      </c>
      <c r="D14" s="3">
        <v>29</v>
      </c>
      <c r="E14" s="3">
        <v>128</v>
      </c>
      <c r="F14" s="3">
        <v>2</v>
      </c>
      <c r="G14" s="3">
        <f t="shared" ref="G14:G16" si="4">E14+F14</f>
        <v>130</v>
      </c>
      <c r="H14" s="3"/>
      <c r="I14" s="5">
        <f t="shared" ref="I14:I17" si="5">E13/G13</f>
        <v>1.1756993006993006</v>
      </c>
      <c r="J14" s="5"/>
      <c r="K14" s="6"/>
      <c r="L14" s="2"/>
      <c r="M14" s="2"/>
    </row>
    <row r="15" spans="1:23">
      <c r="A15" t="s">
        <v>25</v>
      </c>
      <c r="B15" t="s">
        <v>128</v>
      </c>
      <c r="C15" t="s">
        <v>128</v>
      </c>
      <c r="D15" s="2">
        <v>33</v>
      </c>
      <c r="E15" s="2">
        <v>101</v>
      </c>
      <c r="F15" s="2">
        <v>3</v>
      </c>
      <c r="G15" s="3">
        <f t="shared" si="4"/>
        <v>104</v>
      </c>
      <c r="H15" s="2"/>
      <c r="I15" s="5">
        <f t="shared" si="5"/>
        <v>0.98461538461538467</v>
      </c>
      <c r="J15" s="5"/>
      <c r="K15" s="6"/>
      <c r="L15" s="2"/>
      <c r="M15" s="2"/>
    </row>
    <row r="16" spans="1:23">
      <c r="A16" t="s">
        <v>28</v>
      </c>
      <c r="B16" t="s">
        <v>128</v>
      </c>
      <c r="C16" t="s">
        <v>128</v>
      </c>
      <c r="D16" s="2">
        <v>28</v>
      </c>
      <c r="E16" s="2">
        <v>95</v>
      </c>
      <c r="F16" s="2">
        <v>5</v>
      </c>
      <c r="G16" s="3">
        <f t="shared" si="4"/>
        <v>100</v>
      </c>
      <c r="H16" s="2"/>
      <c r="I16" s="5">
        <f t="shared" si="5"/>
        <v>0.97115384615384615</v>
      </c>
      <c r="J16" s="5"/>
      <c r="K16" s="6"/>
      <c r="L16" s="2"/>
      <c r="M16" s="2"/>
    </row>
    <row r="17" spans="1:16">
      <c r="A17" t="s">
        <v>26</v>
      </c>
      <c r="B17" t="s">
        <v>128</v>
      </c>
      <c r="C17" t="s">
        <v>128</v>
      </c>
      <c r="D17" s="2">
        <v>30</v>
      </c>
      <c r="E17" s="2">
        <v>45</v>
      </c>
      <c r="F17" s="2">
        <v>3</v>
      </c>
      <c r="G17" s="3">
        <f>E17+F17</f>
        <v>48</v>
      </c>
      <c r="H17" s="2"/>
      <c r="I17" s="5">
        <f t="shared" si="5"/>
        <v>0.95</v>
      </c>
      <c r="J17" s="5"/>
      <c r="K17" s="6"/>
      <c r="L17" s="2"/>
      <c r="M17" s="2"/>
      <c r="P17" s="4"/>
    </row>
    <row r="18" spans="1:16">
      <c r="A18" t="s">
        <v>27</v>
      </c>
      <c r="B18" t="s">
        <v>129</v>
      </c>
      <c r="C18" t="s">
        <v>129</v>
      </c>
      <c r="D18" s="2"/>
      <c r="E18" s="2"/>
      <c r="F18" s="2"/>
      <c r="G18" s="3"/>
      <c r="H18" s="2"/>
      <c r="I18" s="5"/>
      <c r="J18" s="5"/>
      <c r="K18" s="6"/>
      <c r="L18" s="2"/>
      <c r="M18" s="2"/>
    </row>
    <row r="19" spans="1:16">
      <c r="B19" s="11"/>
      <c r="C19" s="11"/>
      <c r="D19" s="9">
        <f>AVERAGE(D14:D18)</f>
        <v>30</v>
      </c>
      <c r="E19" s="9">
        <f>AVERAGE(E14:E18)</f>
        <v>92.25</v>
      </c>
      <c r="F19" s="9">
        <f>AVERAGE(F14:F18)</f>
        <v>3.25</v>
      </c>
      <c r="G19" s="9">
        <f>AVERAGE(G14:G18)</f>
        <v>95.5</v>
      </c>
      <c r="H19" s="9"/>
      <c r="I19" s="9">
        <f>AVERAGE(I14:I18)</f>
        <v>1.0203671328671329</v>
      </c>
      <c r="J19" s="9"/>
      <c r="K19" s="6"/>
      <c r="L19" s="2"/>
      <c r="M19" s="2"/>
    </row>
    <row r="20" spans="1:16">
      <c r="A20" t="s">
        <v>29</v>
      </c>
      <c r="B20" t="s">
        <v>129</v>
      </c>
      <c r="C20" t="s">
        <v>129</v>
      </c>
      <c r="D20" s="2"/>
      <c r="E20" s="2"/>
      <c r="F20" s="2"/>
      <c r="G20" s="3"/>
      <c r="H20" s="2"/>
      <c r="I20" s="5"/>
      <c r="J20" s="5" t="s">
        <v>123</v>
      </c>
      <c r="K20" s="6"/>
      <c r="L20" s="2"/>
      <c r="M20" s="2"/>
    </row>
    <row r="21" spans="1:16">
      <c r="A21" t="s">
        <v>30</v>
      </c>
      <c r="B21" t="s">
        <v>128</v>
      </c>
      <c r="C21" t="s">
        <v>128</v>
      </c>
      <c r="D21" s="2">
        <v>29</v>
      </c>
      <c r="E21" s="2">
        <v>131</v>
      </c>
      <c r="F21" s="2">
        <v>8</v>
      </c>
      <c r="G21" s="3">
        <f>E21+F21</f>
        <v>139</v>
      </c>
      <c r="H21" s="2"/>
      <c r="I21" s="5">
        <f t="shared" ref="I21:I22" si="6">E21/G21</f>
        <v>0.94244604316546765</v>
      </c>
      <c r="J21" s="5"/>
      <c r="K21" s="6"/>
      <c r="L21" s="2"/>
      <c r="M21" s="2"/>
    </row>
    <row r="22" spans="1:16">
      <c r="A22" t="s">
        <v>31</v>
      </c>
      <c r="B22" t="s">
        <v>128</v>
      </c>
      <c r="C22" t="s">
        <v>128</v>
      </c>
      <c r="D22" s="2">
        <v>31</v>
      </c>
      <c r="E22" s="2">
        <v>58</v>
      </c>
      <c r="F22" s="2">
        <v>3</v>
      </c>
      <c r="G22" s="3">
        <f t="shared" ref="G22" si="7">E22+F22</f>
        <v>61</v>
      </c>
      <c r="H22" s="2"/>
      <c r="I22" s="5">
        <f t="shared" si="6"/>
        <v>0.95081967213114749</v>
      </c>
      <c r="J22" s="5"/>
      <c r="K22" s="12"/>
      <c r="L22" s="12"/>
      <c r="M22" s="9"/>
      <c r="P22" s="5"/>
    </row>
    <row r="23" spans="1:16">
      <c r="A23" t="s">
        <v>32</v>
      </c>
      <c r="B23" t="s">
        <v>129</v>
      </c>
      <c r="C23" t="s">
        <v>129</v>
      </c>
      <c r="D23" s="2"/>
      <c r="E23" s="2"/>
      <c r="F23" s="2"/>
      <c r="G23" s="3"/>
      <c r="H23" s="2"/>
      <c r="I23" s="5"/>
      <c r="J23" s="5" t="s">
        <v>123</v>
      </c>
    </row>
    <row r="24" spans="1:16">
      <c r="A24" t="s">
        <v>33</v>
      </c>
      <c r="B24" t="s">
        <v>128</v>
      </c>
      <c r="C24" t="s">
        <v>128</v>
      </c>
      <c r="D24" s="2">
        <v>29</v>
      </c>
      <c r="E24" s="2">
        <v>123</v>
      </c>
      <c r="F24" s="2">
        <v>4</v>
      </c>
      <c r="G24" s="2">
        <f>E24+F24</f>
        <v>127</v>
      </c>
      <c r="H24" s="2"/>
      <c r="I24" s="5">
        <f>E24/G24</f>
        <v>0.96850393700787396</v>
      </c>
      <c r="J24" s="5"/>
    </row>
    <row r="25" spans="1:16">
      <c r="B25" s="8"/>
      <c r="C25" s="8"/>
      <c r="D25" s="9">
        <f>AVERAGE(D20:D24)</f>
        <v>29.666666666666668</v>
      </c>
      <c r="E25" s="9">
        <f>AVERAGE(E20:E24)</f>
        <v>104</v>
      </c>
      <c r="F25" s="9">
        <f>AVERAGE(F20:F24)</f>
        <v>5</v>
      </c>
      <c r="G25" s="9">
        <f>AVERAGE(G20:G24)</f>
        <v>109</v>
      </c>
      <c r="H25" s="9" t="e">
        <f>AVERAGE(H20:H24)</f>
        <v>#DIV/0!</v>
      </c>
      <c r="I25" s="9">
        <f>AVERAGE(I23:I24)</f>
        <v>0.96850393700787396</v>
      </c>
      <c r="J25" s="9"/>
    </row>
    <row r="26" spans="1:16">
      <c r="A26" t="s">
        <v>34</v>
      </c>
      <c r="B26" t="s">
        <v>129</v>
      </c>
      <c r="C26" t="s">
        <v>129</v>
      </c>
      <c r="D26" s="2"/>
      <c r="E26" s="2"/>
      <c r="F26" s="2"/>
      <c r="G26" s="2"/>
      <c r="H26" s="2"/>
      <c r="I26" s="5"/>
      <c r="J26" s="2"/>
      <c r="L26" s="5"/>
    </row>
    <row r="27" spans="1:16">
      <c r="A27" t="s">
        <v>35</v>
      </c>
      <c r="B27" t="s">
        <v>128</v>
      </c>
      <c r="C27" t="s">
        <v>128</v>
      </c>
      <c r="D27" s="2">
        <v>31</v>
      </c>
      <c r="E27" s="2">
        <v>101</v>
      </c>
      <c r="F27" s="2">
        <v>4</v>
      </c>
      <c r="G27" s="2">
        <f t="shared" ref="G27:G29" si="8">E27+F27</f>
        <v>105</v>
      </c>
      <c r="H27" s="2">
        <v>4</v>
      </c>
      <c r="I27" s="5">
        <f t="shared" ref="I27:I28" si="9">E27/G27</f>
        <v>0.96190476190476193</v>
      </c>
      <c r="J27" s="5"/>
    </row>
    <row r="28" spans="1:16">
      <c r="A28" t="s">
        <v>36</v>
      </c>
      <c r="B28" t="s">
        <v>128</v>
      </c>
      <c r="C28" t="s">
        <v>128</v>
      </c>
      <c r="D28" s="2">
        <v>29</v>
      </c>
      <c r="E28" s="2">
        <v>144</v>
      </c>
      <c r="F28" s="2">
        <v>6</v>
      </c>
      <c r="G28" s="2">
        <f t="shared" si="8"/>
        <v>150</v>
      </c>
      <c r="H28" s="2"/>
      <c r="I28" s="5">
        <f t="shared" si="9"/>
        <v>0.96</v>
      </c>
      <c r="J28" s="5"/>
    </row>
    <row r="29" spans="1:16">
      <c r="A29" t="s">
        <v>37</v>
      </c>
      <c r="B29" t="s">
        <v>128</v>
      </c>
      <c r="C29" t="s">
        <v>128</v>
      </c>
      <c r="D29" s="2">
        <v>28</v>
      </c>
      <c r="E29" s="2">
        <v>63</v>
      </c>
      <c r="F29" s="2">
        <v>7</v>
      </c>
      <c r="G29" s="2">
        <f t="shared" si="8"/>
        <v>70</v>
      </c>
      <c r="H29" s="2"/>
      <c r="I29" s="5">
        <f>E29/G29</f>
        <v>0.9</v>
      </c>
      <c r="J29" s="5"/>
    </row>
    <row r="30" spans="1:16">
      <c r="A30" t="s">
        <v>38</v>
      </c>
      <c r="B30" t="s">
        <v>129</v>
      </c>
      <c r="C30" t="s">
        <v>129</v>
      </c>
      <c r="D30" s="2">
        <v>28</v>
      </c>
      <c r="E30" s="2">
        <v>89</v>
      </c>
      <c r="F30" s="2">
        <v>6</v>
      </c>
      <c r="G30" s="2">
        <f>E30+F30</f>
        <v>95</v>
      </c>
      <c r="H30" s="2"/>
      <c r="I30" s="5">
        <f>E30/G30</f>
        <v>0.93684210526315792</v>
      </c>
      <c r="J30" s="5"/>
    </row>
    <row r="31" spans="1:16">
      <c r="B31" s="8"/>
      <c r="C31" s="8"/>
      <c r="D31" s="9">
        <f t="shared" ref="D31:I31" si="10">AVERAGE(D26:D30)</f>
        <v>29</v>
      </c>
      <c r="E31" s="9">
        <f t="shared" si="10"/>
        <v>99.25</v>
      </c>
      <c r="F31" s="9">
        <f t="shared" si="10"/>
        <v>5.75</v>
      </c>
      <c r="G31" s="9">
        <f t="shared" si="10"/>
        <v>105</v>
      </c>
      <c r="H31" s="9">
        <f t="shared" si="10"/>
        <v>4</v>
      </c>
      <c r="I31" s="9">
        <f t="shared" si="10"/>
        <v>0.93968671679198001</v>
      </c>
      <c r="J31" s="9"/>
    </row>
    <row r="32" spans="1:16">
      <c r="A32" t="s">
        <v>39</v>
      </c>
      <c r="B32" t="s">
        <v>128</v>
      </c>
      <c r="C32" t="s">
        <v>128</v>
      </c>
      <c r="D32" s="2">
        <v>29</v>
      </c>
      <c r="E32" s="2">
        <v>115</v>
      </c>
      <c r="F32" s="2">
        <v>6</v>
      </c>
      <c r="G32" s="2">
        <f>E32+F32</f>
        <v>121</v>
      </c>
      <c r="H32" s="2">
        <v>0</v>
      </c>
      <c r="I32" s="5">
        <f>E32/G32</f>
        <v>0.95041322314049592</v>
      </c>
      <c r="J32" s="5"/>
    </row>
    <row r="33" spans="1:23">
      <c r="A33" t="s">
        <v>40</v>
      </c>
      <c r="B33" t="s">
        <v>128</v>
      </c>
      <c r="C33" t="s">
        <v>128</v>
      </c>
      <c r="D33" s="2">
        <v>30</v>
      </c>
      <c r="E33" s="2">
        <v>124</v>
      </c>
      <c r="F33" s="2">
        <v>7</v>
      </c>
      <c r="G33" s="2">
        <f>E33+F33</f>
        <v>131</v>
      </c>
      <c r="H33" s="2"/>
      <c r="I33" s="5">
        <f>E33/G33</f>
        <v>0.94656488549618323</v>
      </c>
      <c r="J33" s="5"/>
    </row>
    <row r="34" spans="1:23">
      <c r="A34" t="s">
        <v>41</v>
      </c>
      <c r="B34" t="s">
        <v>128</v>
      </c>
      <c r="C34" t="s">
        <v>128</v>
      </c>
      <c r="D34" s="2">
        <v>30</v>
      </c>
      <c r="E34" s="2">
        <v>137</v>
      </c>
      <c r="F34" s="2">
        <v>4</v>
      </c>
      <c r="G34" s="2">
        <f>E34+F34</f>
        <v>141</v>
      </c>
      <c r="H34" s="13"/>
      <c r="I34" s="5">
        <f>E34/G34</f>
        <v>0.97163120567375882</v>
      </c>
      <c r="J34" s="5" t="s">
        <v>123</v>
      </c>
    </row>
    <row r="35" spans="1:23">
      <c r="A35" t="s">
        <v>42</v>
      </c>
      <c r="B35" t="s">
        <v>128</v>
      </c>
      <c r="C35" t="s">
        <v>128</v>
      </c>
      <c r="D35" s="2">
        <v>31</v>
      </c>
      <c r="E35" s="2">
        <v>84</v>
      </c>
      <c r="F35" s="2">
        <v>3</v>
      </c>
      <c r="G35" s="2">
        <f t="shared" ref="G35" si="11">E35+F35</f>
        <v>87</v>
      </c>
      <c r="H35" s="2"/>
      <c r="I35" s="5">
        <f t="shared" ref="I35" si="12">E35/G35</f>
        <v>0.96551724137931039</v>
      </c>
      <c r="J35" s="5"/>
      <c r="O35" s="14"/>
    </row>
    <row r="36" spans="1:23">
      <c r="A36" t="s">
        <v>43</v>
      </c>
      <c r="B36" t="s">
        <v>129</v>
      </c>
      <c r="C36" t="s">
        <v>129</v>
      </c>
      <c r="D36" s="2"/>
      <c r="E36" s="2"/>
      <c r="F36" s="2"/>
      <c r="G36" s="2"/>
      <c r="H36" s="2"/>
      <c r="I36" s="5"/>
      <c r="J36" s="5" t="s">
        <v>123</v>
      </c>
    </row>
    <row r="37" spans="1:23">
      <c r="B37" s="8"/>
      <c r="C37" s="8"/>
      <c r="D37" s="9">
        <f>AVERAGE(D32:D36)</f>
        <v>30</v>
      </c>
      <c r="E37" s="9">
        <f>AVERAGE(E32:E36)</f>
        <v>115</v>
      </c>
      <c r="F37" s="9">
        <f>AVERAGE(F32:F36)</f>
        <v>5</v>
      </c>
      <c r="G37" s="9">
        <f>AVERAGE(G32:G36)</f>
        <v>120</v>
      </c>
      <c r="H37" s="9"/>
      <c r="I37" s="9">
        <f>AVERAGE(I32:I36)</f>
        <v>0.95853163892243709</v>
      </c>
      <c r="J37" s="9"/>
    </row>
    <row r="38" spans="1:23">
      <c r="A38" t="s">
        <v>44</v>
      </c>
      <c r="B38" t="s">
        <v>128</v>
      </c>
      <c r="C38" t="s">
        <v>128</v>
      </c>
      <c r="D38" s="2">
        <v>29</v>
      </c>
      <c r="E38" s="2">
        <v>121</v>
      </c>
      <c r="F38" s="2">
        <v>6</v>
      </c>
      <c r="G38" s="2">
        <f t="shared" ref="G38:G42" si="13">E38+F38</f>
        <v>127</v>
      </c>
      <c r="H38" s="2"/>
      <c r="I38" s="5">
        <f>E38/G38</f>
        <v>0.952755905511811</v>
      </c>
      <c r="J38" s="5"/>
    </row>
    <row r="39" spans="1:23">
      <c r="A39" t="s">
        <v>45</v>
      </c>
      <c r="B39" t="s">
        <v>128</v>
      </c>
      <c r="C39" t="s">
        <v>128</v>
      </c>
      <c r="D39" s="2">
        <v>30</v>
      </c>
      <c r="E39" s="2">
        <v>83</v>
      </c>
      <c r="F39" s="2">
        <v>10</v>
      </c>
      <c r="G39" s="2">
        <f t="shared" si="13"/>
        <v>93</v>
      </c>
      <c r="H39" s="2"/>
      <c r="I39" s="5">
        <f>E39/G39</f>
        <v>0.89247311827956988</v>
      </c>
      <c r="J39" s="5"/>
    </row>
    <row r="40" spans="1:23">
      <c r="A40" t="s">
        <v>46</v>
      </c>
      <c r="B40" t="s">
        <v>128</v>
      </c>
      <c r="C40" t="s">
        <v>128</v>
      </c>
      <c r="D40" s="2">
        <v>35</v>
      </c>
      <c r="E40" s="2">
        <v>132</v>
      </c>
      <c r="F40" s="2">
        <v>4</v>
      </c>
      <c r="G40" s="2">
        <f t="shared" si="13"/>
        <v>136</v>
      </c>
      <c r="H40" s="2"/>
      <c r="I40" s="5">
        <f>E40/G40</f>
        <v>0.97058823529411764</v>
      </c>
      <c r="J40" s="5"/>
    </row>
    <row r="41" spans="1:23">
      <c r="A41" t="s">
        <v>47</v>
      </c>
      <c r="B41" t="s">
        <v>128</v>
      </c>
      <c r="C41" t="s">
        <v>128</v>
      </c>
      <c r="D41" s="2">
        <v>29</v>
      </c>
      <c r="E41" s="2">
        <v>96</v>
      </c>
      <c r="F41" s="2">
        <v>8</v>
      </c>
      <c r="G41" s="2">
        <f t="shared" si="13"/>
        <v>104</v>
      </c>
      <c r="H41" s="2"/>
      <c r="I41" s="5">
        <f>E41/G41</f>
        <v>0.92307692307692313</v>
      </c>
      <c r="J41" s="5"/>
    </row>
    <row r="42" spans="1:23">
      <c r="A42" t="s">
        <v>48</v>
      </c>
      <c r="B42" t="s">
        <v>128</v>
      </c>
      <c r="C42" t="s">
        <v>128</v>
      </c>
      <c r="D42" s="2">
        <v>30</v>
      </c>
      <c r="E42" s="2">
        <v>133</v>
      </c>
      <c r="F42" s="2">
        <v>12</v>
      </c>
      <c r="G42" s="2">
        <f t="shared" si="13"/>
        <v>145</v>
      </c>
      <c r="H42" s="2"/>
      <c r="I42" s="5">
        <f>E42/G42</f>
        <v>0.91724137931034477</v>
      </c>
      <c r="J42" s="5" t="s">
        <v>123</v>
      </c>
    </row>
    <row r="43" spans="1:23">
      <c r="B43" s="8"/>
      <c r="C43" s="8"/>
      <c r="D43" s="9">
        <f>AVERAGE(D38:D42)</f>
        <v>30.6</v>
      </c>
      <c r="E43" s="9">
        <f>AVERAGE(E38:E42)</f>
        <v>113</v>
      </c>
      <c r="F43" s="9">
        <f>AVERAGE(F38:F42)</f>
        <v>8</v>
      </c>
      <c r="G43" s="9">
        <f>AVERAGE(G38:G42)</f>
        <v>121</v>
      </c>
      <c r="H43" s="9"/>
      <c r="I43" s="9">
        <f>AVERAGE(I38:I42)</f>
        <v>0.93122711229455324</v>
      </c>
      <c r="J43" s="9"/>
    </row>
    <row r="44" spans="1:23">
      <c r="A44" t="s">
        <v>49</v>
      </c>
      <c r="B44" t="s">
        <v>128</v>
      </c>
      <c r="C44" t="s">
        <v>128</v>
      </c>
      <c r="D44" s="2">
        <v>29</v>
      </c>
      <c r="E44" s="2">
        <v>102</v>
      </c>
      <c r="F44" s="2">
        <v>10</v>
      </c>
      <c r="G44" s="2">
        <f>E44+F44</f>
        <v>112</v>
      </c>
      <c r="H44" s="2">
        <v>0</v>
      </c>
      <c r="I44" s="5">
        <f>E44/G44</f>
        <v>0.9107142857142857</v>
      </c>
      <c r="J44" s="5"/>
      <c r="L44" s="4"/>
    </row>
    <row r="45" spans="1:23">
      <c r="A45" t="s">
        <v>50</v>
      </c>
      <c r="B45" t="s">
        <v>128</v>
      </c>
      <c r="C45" t="s">
        <v>128</v>
      </c>
      <c r="D45" s="2">
        <v>28</v>
      </c>
      <c r="E45" s="2">
        <v>151</v>
      </c>
      <c r="F45" s="2">
        <v>6</v>
      </c>
      <c r="G45" s="2">
        <f>E45+F45</f>
        <v>157</v>
      </c>
      <c r="H45" s="2"/>
      <c r="I45" s="5">
        <f>E45/G45</f>
        <v>0.96178343949044587</v>
      </c>
      <c r="J45" s="5"/>
      <c r="S45" s="2"/>
      <c r="T45" s="3"/>
      <c r="U45" s="3"/>
      <c r="V45" s="4"/>
    </row>
    <row r="46" spans="1:23">
      <c r="A46" t="s">
        <v>51</v>
      </c>
      <c r="B46" t="s">
        <v>128</v>
      </c>
      <c r="C46" t="s">
        <v>128</v>
      </c>
      <c r="D46" s="2">
        <v>27</v>
      </c>
      <c r="E46" s="2">
        <v>171</v>
      </c>
      <c r="F46" s="2">
        <v>7</v>
      </c>
      <c r="G46" s="2">
        <f t="shared" ref="G46:G48" si="14">E46+F46</f>
        <v>178</v>
      </c>
      <c r="H46" s="2"/>
      <c r="I46" s="5">
        <f t="shared" ref="I46:I48" si="15">E46/G46</f>
        <v>0.9606741573033708</v>
      </c>
      <c r="J46" s="5"/>
      <c r="S46" s="2"/>
      <c r="T46" s="2"/>
      <c r="U46" s="2"/>
      <c r="V46" s="3"/>
      <c r="W46" s="2"/>
    </row>
    <row r="47" spans="1:23">
      <c r="A47" t="s">
        <v>52</v>
      </c>
      <c r="B47" t="s">
        <v>128</v>
      </c>
      <c r="C47" t="s">
        <v>128</v>
      </c>
      <c r="D47" s="2">
        <v>29</v>
      </c>
      <c r="E47" s="2">
        <v>87</v>
      </c>
      <c r="F47" s="2">
        <v>4</v>
      </c>
      <c r="G47" s="2">
        <f t="shared" si="14"/>
        <v>91</v>
      </c>
      <c r="H47" s="2"/>
      <c r="I47" s="5">
        <f t="shared" si="15"/>
        <v>0.95604395604395609</v>
      </c>
      <c r="J47" s="5"/>
      <c r="R47" s="7"/>
      <c r="S47" s="2"/>
      <c r="T47" s="2"/>
      <c r="U47" s="2"/>
      <c r="V47" s="3"/>
      <c r="W47" s="2"/>
    </row>
    <row r="48" spans="1:23">
      <c r="A48" t="s">
        <v>53</v>
      </c>
      <c r="B48" t="s">
        <v>128</v>
      </c>
      <c r="C48" t="s">
        <v>128</v>
      </c>
      <c r="D48" s="2">
        <v>20</v>
      </c>
      <c r="E48" s="2">
        <v>69</v>
      </c>
      <c r="F48" s="2">
        <v>6</v>
      </c>
      <c r="G48" s="2">
        <f t="shared" si="14"/>
        <v>75</v>
      </c>
      <c r="H48" s="2"/>
      <c r="I48" s="5">
        <f t="shared" si="15"/>
        <v>0.92</v>
      </c>
      <c r="J48" s="5"/>
      <c r="L48" s="15"/>
      <c r="M48" s="15"/>
      <c r="R48" s="4"/>
      <c r="S48" s="3"/>
      <c r="T48" s="3"/>
      <c r="U48" s="3"/>
      <c r="V48" s="3"/>
      <c r="W48" s="2"/>
    </row>
    <row r="49" spans="1:23">
      <c r="B49" s="8"/>
      <c r="C49" s="8"/>
      <c r="D49" s="9">
        <f>AVERAGE(D44:D48)</f>
        <v>26.6</v>
      </c>
      <c r="E49" s="9">
        <f>AVERAGE(E44:E48)</f>
        <v>116</v>
      </c>
      <c r="F49" s="9">
        <f>AVERAGE(F44:F48)</f>
        <v>6.6</v>
      </c>
      <c r="G49" s="9">
        <f>AVERAGE(G44:G48)</f>
        <v>122.6</v>
      </c>
      <c r="H49" s="9"/>
      <c r="I49" s="9">
        <f>AVERAGE(I44:I48)</f>
        <v>0.94184316771041166</v>
      </c>
      <c r="J49" s="9"/>
      <c r="L49" s="8"/>
      <c r="M49" s="8"/>
      <c r="R49" s="4"/>
      <c r="S49" s="3"/>
      <c r="T49" s="3"/>
      <c r="U49" s="3"/>
      <c r="V49" s="2"/>
      <c r="W49" s="2"/>
    </row>
    <row r="50" spans="1:23">
      <c r="A50" t="s">
        <v>54</v>
      </c>
      <c r="B50" t="s">
        <v>128</v>
      </c>
      <c r="C50" t="s">
        <v>128</v>
      </c>
      <c r="D50" s="2">
        <v>29</v>
      </c>
      <c r="E50" s="2">
        <v>29</v>
      </c>
      <c r="F50" s="2">
        <v>7</v>
      </c>
      <c r="G50" s="2">
        <f t="shared" ref="G50:G51" si="16">E50+F50</f>
        <v>36</v>
      </c>
      <c r="H50" s="2"/>
      <c r="I50" s="5">
        <f t="shared" ref="I50:I54" si="17">E50/G50</f>
        <v>0.80555555555555558</v>
      </c>
      <c r="J50" s="5"/>
      <c r="L50" s="15"/>
      <c r="M50" s="15"/>
      <c r="S50" s="3"/>
      <c r="T50" s="3"/>
      <c r="U50" s="3"/>
      <c r="V50" s="3"/>
      <c r="W50" s="2"/>
    </row>
    <row r="51" spans="1:23">
      <c r="A51" t="s">
        <v>55</v>
      </c>
      <c r="B51" t="s">
        <v>128</v>
      </c>
      <c r="C51" t="s">
        <v>128</v>
      </c>
      <c r="D51" s="2">
        <v>30</v>
      </c>
      <c r="E51" s="2">
        <v>174</v>
      </c>
      <c r="F51" s="2">
        <v>13</v>
      </c>
      <c r="G51" s="2">
        <f t="shared" si="16"/>
        <v>187</v>
      </c>
      <c r="H51" s="2"/>
      <c r="I51" s="5">
        <f t="shared" si="17"/>
        <v>0.93048128342245995</v>
      </c>
      <c r="J51" s="5"/>
      <c r="Q51" s="8"/>
      <c r="R51" s="8"/>
      <c r="S51" s="9"/>
      <c r="T51" s="9"/>
      <c r="U51" s="9"/>
      <c r="V51" s="9"/>
      <c r="W51" s="9"/>
    </row>
    <row r="52" spans="1:23">
      <c r="A52" t="s">
        <v>56</v>
      </c>
      <c r="B52" t="s">
        <v>128</v>
      </c>
      <c r="C52" t="s">
        <v>128</v>
      </c>
      <c r="D52" s="2">
        <v>31</v>
      </c>
      <c r="E52" s="2">
        <v>44</v>
      </c>
      <c r="F52" s="2">
        <v>11</v>
      </c>
      <c r="G52" s="2">
        <f>E52+F52</f>
        <v>55</v>
      </c>
      <c r="H52" s="2">
        <v>4</v>
      </c>
      <c r="I52" s="5">
        <f t="shared" si="17"/>
        <v>0.8</v>
      </c>
      <c r="J52" s="5"/>
      <c r="S52" s="3"/>
      <c r="T52" s="3"/>
      <c r="U52" s="3"/>
      <c r="V52" s="3"/>
      <c r="W52" s="2"/>
    </row>
    <row r="53" spans="1:23">
      <c r="A53" t="s">
        <v>57</v>
      </c>
      <c r="B53" t="s">
        <v>129</v>
      </c>
      <c r="C53" t="s">
        <v>129</v>
      </c>
      <c r="D53" s="2"/>
      <c r="E53" s="2"/>
      <c r="F53" s="2"/>
      <c r="G53" s="2">
        <f t="shared" ref="G53:G54" si="18">E53+F53</f>
        <v>0</v>
      </c>
      <c r="H53" s="2"/>
      <c r="I53" s="5"/>
      <c r="J53" s="5" t="s">
        <v>123</v>
      </c>
      <c r="S53" s="3"/>
      <c r="T53" s="3"/>
      <c r="U53" s="3"/>
      <c r="V53" s="3"/>
      <c r="W53" s="2"/>
    </row>
    <row r="54" spans="1:23">
      <c r="A54" t="s">
        <v>58</v>
      </c>
      <c r="B54" t="s">
        <v>129</v>
      </c>
      <c r="C54" t="s">
        <v>129</v>
      </c>
      <c r="D54" s="2">
        <v>32</v>
      </c>
      <c r="E54" s="2">
        <v>125</v>
      </c>
      <c r="F54" s="2">
        <v>13</v>
      </c>
      <c r="G54" s="2">
        <f t="shared" si="18"/>
        <v>138</v>
      </c>
      <c r="H54" s="2"/>
      <c r="I54" s="5">
        <f t="shared" si="17"/>
        <v>0.90579710144927539</v>
      </c>
      <c r="J54" s="5"/>
      <c r="Q54" s="4"/>
      <c r="S54" s="3"/>
      <c r="T54" s="3"/>
      <c r="U54" s="3"/>
      <c r="V54" s="3"/>
      <c r="W54" s="2"/>
    </row>
    <row r="55" spans="1:23">
      <c r="B55" s="8"/>
      <c r="C55" s="8"/>
      <c r="D55" s="9">
        <f>AVERAGE(D50:D54)</f>
        <v>30.5</v>
      </c>
      <c r="E55" s="9">
        <f>AVERAGE(E50:E54)</f>
        <v>93</v>
      </c>
      <c r="F55" s="9">
        <f>AVERAGE(F50:F54)</f>
        <v>11</v>
      </c>
      <c r="G55" s="9">
        <f>AVERAGE(G50:G54)</f>
        <v>83.2</v>
      </c>
      <c r="H55" s="9"/>
      <c r="I55" s="9">
        <f>AVERAGE(I50:I54)</f>
        <v>0.86045848510682266</v>
      </c>
      <c r="J55" s="9"/>
      <c r="Q55" s="4"/>
      <c r="S55" s="3"/>
      <c r="T55" s="3"/>
      <c r="U55" s="3"/>
      <c r="V55" s="3"/>
      <c r="W55" s="3"/>
    </row>
    <row r="56" spans="1:23">
      <c r="A56" t="s">
        <v>59</v>
      </c>
      <c r="B56" t="s">
        <v>128</v>
      </c>
      <c r="C56" t="s">
        <v>128</v>
      </c>
      <c r="D56" s="2">
        <v>33</v>
      </c>
      <c r="E56" s="2">
        <v>82</v>
      </c>
      <c r="F56" s="2">
        <v>6</v>
      </c>
      <c r="G56" s="2">
        <f t="shared" ref="G56:G58" si="19">E56+F56</f>
        <v>88</v>
      </c>
      <c r="H56" s="2">
        <v>3</v>
      </c>
      <c r="I56" s="5">
        <f t="shared" ref="I56:I57" si="20">E56/G56</f>
        <v>0.93181818181818177</v>
      </c>
      <c r="J56" s="5"/>
      <c r="Q56" s="4"/>
      <c r="S56" s="3"/>
      <c r="T56" s="3"/>
      <c r="U56" s="3"/>
      <c r="V56" s="3"/>
      <c r="W56" s="3"/>
    </row>
    <row r="57" spans="1:23">
      <c r="A57" t="s">
        <v>60</v>
      </c>
      <c r="B57" t="s">
        <v>128</v>
      </c>
      <c r="C57" t="s">
        <v>128</v>
      </c>
      <c r="D57" s="2">
        <v>32</v>
      </c>
      <c r="E57" s="2">
        <v>119</v>
      </c>
      <c r="F57" s="2">
        <v>3</v>
      </c>
      <c r="G57" s="2">
        <f t="shared" si="19"/>
        <v>122</v>
      </c>
      <c r="H57" s="2">
        <v>7</v>
      </c>
      <c r="I57" s="5">
        <f t="shared" si="20"/>
        <v>0.97540983606557374</v>
      </c>
      <c r="J57" s="5"/>
      <c r="Q57" s="8"/>
      <c r="R57" s="8"/>
      <c r="S57" s="9"/>
      <c r="T57" s="9"/>
      <c r="U57" s="9"/>
      <c r="V57" s="9"/>
      <c r="W57" s="9"/>
    </row>
    <row r="58" spans="1:23">
      <c r="A58" t="s">
        <v>62</v>
      </c>
      <c r="B58" t="s">
        <v>128</v>
      </c>
      <c r="C58" t="s">
        <v>128</v>
      </c>
      <c r="D58" s="2">
        <v>29</v>
      </c>
      <c r="E58" s="2">
        <v>144</v>
      </c>
      <c r="F58" s="2">
        <v>6</v>
      </c>
      <c r="G58" s="2">
        <f t="shared" si="19"/>
        <v>150</v>
      </c>
      <c r="H58" s="2"/>
      <c r="I58" s="5">
        <f>E58/G58</f>
        <v>0.96</v>
      </c>
      <c r="J58" s="5"/>
      <c r="S58" s="3"/>
      <c r="T58" s="3"/>
      <c r="U58" s="3"/>
      <c r="V58" s="3"/>
      <c r="W58" s="3"/>
    </row>
    <row r="59" spans="1:23">
      <c r="A59" t="s">
        <v>61</v>
      </c>
      <c r="B59" t="s">
        <v>128</v>
      </c>
      <c r="C59" t="s">
        <v>128</v>
      </c>
      <c r="D59" s="2">
        <v>29</v>
      </c>
      <c r="E59" s="2">
        <v>99</v>
      </c>
      <c r="F59" s="2">
        <v>4</v>
      </c>
      <c r="G59" s="2">
        <f>E59+F59</f>
        <v>103</v>
      </c>
      <c r="H59" s="2"/>
      <c r="I59" s="5">
        <f>E59/G59</f>
        <v>0.96116504854368934</v>
      </c>
      <c r="J59" s="5"/>
      <c r="S59" s="2"/>
      <c r="T59" s="2"/>
      <c r="U59" s="2"/>
      <c r="V59" s="3"/>
      <c r="W59" s="2"/>
    </row>
    <row r="60" spans="1:23">
      <c r="A60" t="s">
        <v>63</v>
      </c>
      <c r="B60" t="s">
        <v>129</v>
      </c>
      <c r="C60" t="s">
        <v>129</v>
      </c>
      <c r="D60" s="2"/>
      <c r="E60" s="2"/>
      <c r="F60" s="2"/>
      <c r="G60" s="2"/>
      <c r="H60" s="2"/>
      <c r="I60" s="5"/>
      <c r="J60" s="2" t="s">
        <v>123</v>
      </c>
      <c r="S60" s="2"/>
      <c r="T60" s="2"/>
      <c r="U60" s="2"/>
      <c r="V60" s="3"/>
      <c r="W60" s="2"/>
    </row>
    <row r="61" spans="1:23">
      <c r="D61" s="9">
        <f>AVERAGE(D56:D60)</f>
        <v>30.75</v>
      </c>
      <c r="E61" s="9">
        <f>AVERAGE(E56:E60)</f>
        <v>111</v>
      </c>
      <c r="F61" s="9">
        <f>AVERAGE(F56:F60)</f>
        <v>4.75</v>
      </c>
      <c r="G61" s="9">
        <f>AVERAGE(G56:G60)</f>
        <v>115.75</v>
      </c>
      <c r="H61" s="9"/>
      <c r="I61" s="9">
        <f>AVERAGE(I56:I60)</f>
        <v>0.95709826660686126</v>
      </c>
      <c r="S61" s="2"/>
      <c r="T61" s="2"/>
      <c r="U61" s="2"/>
      <c r="V61" s="3"/>
      <c r="W61" s="2"/>
    </row>
    <row r="62" spans="1:23">
      <c r="S62" s="2"/>
      <c r="T62" s="2"/>
      <c r="U62" s="2"/>
      <c r="V62" s="3"/>
      <c r="W62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E20" sqref="E20"/>
    </sheetView>
  </sheetViews>
  <sheetFormatPr baseColWidth="10" defaultColWidth="9.140625" defaultRowHeight="15"/>
  <cols>
    <col min="1" max="1" width="12.5703125" customWidth="1"/>
    <col min="3" max="3" width="12" customWidth="1"/>
    <col min="4" max="4" width="12.85546875" customWidth="1"/>
    <col min="5" max="5" width="13.140625" customWidth="1"/>
    <col min="6" max="6" width="12.42578125" customWidth="1"/>
    <col min="7" max="7" width="12.28515625" customWidth="1"/>
    <col min="8" max="8" width="11.140625" customWidth="1"/>
    <col min="9" max="9" width="12.7109375" customWidth="1"/>
  </cols>
  <sheetData>
    <row r="1" spans="1:9">
      <c r="A1" s="18" t="s">
        <v>133</v>
      </c>
      <c r="B1" s="18" t="s">
        <v>134</v>
      </c>
      <c r="C1" s="18" t="s">
        <v>127</v>
      </c>
      <c r="D1" s="18" t="s">
        <v>131</v>
      </c>
      <c r="E1" s="18" t="s">
        <v>135</v>
      </c>
      <c r="F1" s="18" t="s">
        <v>137</v>
      </c>
      <c r="G1" s="18" t="s">
        <v>136</v>
      </c>
      <c r="H1" s="18" t="s">
        <v>72</v>
      </c>
      <c r="I1" s="17" t="s">
        <v>73</v>
      </c>
    </row>
    <row r="2" spans="1:9" ht="15.75" thickBot="1">
      <c r="A2" s="20" t="s">
        <v>68</v>
      </c>
      <c r="B2" s="20" t="s">
        <v>69</v>
      </c>
      <c r="C2" s="20" t="s">
        <v>67</v>
      </c>
      <c r="D2" s="20" t="s">
        <v>67</v>
      </c>
      <c r="E2" s="20" t="s">
        <v>67</v>
      </c>
      <c r="F2" s="20" t="s">
        <v>67</v>
      </c>
      <c r="G2" s="20" t="s">
        <v>70</v>
      </c>
      <c r="H2" s="20"/>
      <c r="I2" s="22"/>
    </row>
    <row r="3" spans="1:9">
      <c r="A3" s="19">
        <v>10.3</v>
      </c>
      <c r="B3" s="19">
        <v>10</v>
      </c>
      <c r="C3" s="19" t="s">
        <v>74</v>
      </c>
      <c r="D3" s="19" t="s">
        <v>75</v>
      </c>
      <c r="E3" s="19" t="s">
        <v>76</v>
      </c>
      <c r="F3" s="19" t="s">
        <v>77</v>
      </c>
      <c r="G3" s="19" t="s">
        <v>78</v>
      </c>
      <c r="H3" s="19" t="s">
        <v>79</v>
      </c>
      <c r="I3" s="21" t="s">
        <v>80</v>
      </c>
    </row>
    <row r="4" spans="1:9">
      <c r="A4" s="19">
        <v>10.3</v>
      </c>
      <c r="B4" s="19">
        <v>20</v>
      </c>
      <c r="C4" s="19" t="s">
        <v>81</v>
      </c>
      <c r="D4" s="19" t="s">
        <v>82</v>
      </c>
      <c r="E4" s="19" t="s">
        <v>83</v>
      </c>
      <c r="F4" s="19" t="s">
        <v>84</v>
      </c>
      <c r="G4" s="19" t="s">
        <v>85</v>
      </c>
      <c r="H4" s="19" t="s">
        <v>86</v>
      </c>
      <c r="I4" s="21" t="s">
        <v>87</v>
      </c>
    </row>
    <row r="5" spans="1:9">
      <c r="A5" s="19">
        <v>10.3</v>
      </c>
      <c r="B5" s="19">
        <v>30</v>
      </c>
      <c r="C5" s="19" t="s">
        <v>88</v>
      </c>
      <c r="D5" s="19" t="s">
        <v>89</v>
      </c>
      <c r="E5" s="19" t="s">
        <v>90</v>
      </c>
      <c r="F5" s="19" t="s">
        <v>91</v>
      </c>
      <c r="G5" s="19" t="s">
        <v>92</v>
      </c>
      <c r="H5" s="19" t="s">
        <v>93</v>
      </c>
      <c r="I5" s="21" t="s">
        <v>94</v>
      </c>
    </row>
    <row r="6" spans="1:9">
      <c r="A6" s="19">
        <v>10.3</v>
      </c>
      <c r="B6" s="19">
        <v>60</v>
      </c>
      <c r="C6" s="19" t="s">
        <v>95</v>
      </c>
      <c r="D6" s="19" t="s">
        <v>96</v>
      </c>
      <c r="E6" s="19" t="s">
        <v>97</v>
      </c>
      <c r="F6" s="19" t="s">
        <v>98</v>
      </c>
      <c r="G6" s="19" t="s">
        <v>99</v>
      </c>
      <c r="H6" s="19" t="s">
        <v>100</v>
      </c>
      <c r="I6" s="21" t="s">
        <v>101</v>
      </c>
    </row>
    <row r="7" spans="1:9">
      <c r="A7" s="19">
        <v>10.3</v>
      </c>
      <c r="B7" s="19">
        <v>90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106</v>
      </c>
      <c r="H7" s="19" t="s">
        <v>107</v>
      </c>
      <c r="I7" s="21" t="s">
        <v>108</v>
      </c>
    </row>
    <row r="8" spans="1:9" ht="15.75" thickBot="1">
      <c r="A8" s="20">
        <v>25</v>
      </c>
      <c r="B8" s="20" t="s">
        <v>109</v>
      </c>
      <c r="C8" s="20" t="s">
        <v>110</v>
      </c>
      <c r="D8" s="20" t="s">
        <v>110</v>
      </c>
      <c r="E8" s="20" t="s">
        <v>111</v>
      </c>
      <c r="F8" s="20" t="s">
        <v>112</v>
      </c>
      <c r="G8" s="20" t="s">
        <v>113</v>
      </c>
      <c r="H8" s="20" t="s">
        <v>114</v>
      </c>
      <c r="I8" s="22" t="s">
        <v>115</v>
      </c>
    </row>
    <row r="9" spans="1:9" ht="15.75" thickBot="1">
      <c r="A9" s="23"/>
      <c r="B9" s="23"/>
      <c r="C9" s="20" t="s">
        <v>116</v>
      </c>
      <c r="D9" s="20" t="s">
        <v>117</v>
      </c>
      <c r="E9" s="20" t="s">
        <v>118</v>
      </c>
      <c r="F9" s="20" t="s">
        <v>119</v>
      </c>
      <c r="G9" s="20" t="s">
        <v>120</v>
      </c>
      <c r="H9" s="20" t="s">
        <v>121</v>
      </c>
      <c r="I9" s="22" t="s">
        <v>122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90</vt:lpstr>
      <vt:lpstr>60</vt:lpstr>
      <vt:lpstr>30</vt:lpstr>
      <vt:lpstr>20</vt:lpstr>
      <vt:lpstr>10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PSR</dc:creator>
  <cp:lastModifiedBy>Carlos</cp:lastModifiedBy>
  <dcterms:created xsi:type="dcterms:W3CDTF">2013-12-19T18:35:18Z</dcterms:created>
  <dcterms:modified xsi:type="dcterms:W3CDTF">2018-04-11T02:04:42Z</dcterms:modified>
</cp:coreProperties>
</file>