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180" windowWidth="7185" windowHeight="9345"/>
  </bookViews>
  <sheets>
    <sheet name="Core 1" sheetId="2" r:id="rId1"/>
    <sheet name="Core 2" sheetId="1" r:id="rId2"/>
    <sheet name="Results" sheetId="4" r:id="rId3"/>
  </sheets>
  <calcPr calcId="145621"/>
</workbook>
</file>

<file path=xl/calcChain.xml><?xml version="1.0" encoding="utf-8"?>
<calcChain xmlns="http://schemas.openxmlformats.org/spreadsheetml/2006/main">
  <c r="B12" i="2" l="1"/>
  <c r="I16" i="4"/>
  <c r="G16" i="4"/>
  <c r="H16" i="4"/>
  <c r="J16" i="4"/>
  <c r="F16" i="4"/>
  <c r="D16" i="4"/>
  <c r="B16" i="4"/>
  <c r="J14" i="1"/>
  <c r="F14" i="1"/>
  <c r="D14" i="1"/>
  <c r="B14" i="1"/>
  <c r="I2" i="1"/>
  <c r="K2" i="1"/>
  <c r="H2" i="1"/>
  <c r="J2" i="2"/>
  <c r="H12" i="2"/>
  <c r="I2" i="2"/>
  <c r="I6" i="2"/>
  <c r="I3" i="2"/>
  <c r="I12" i="2"/>
  <c r="I4" i="2"/>
  <c r="I5" i="2"/>
  <c r="I7" i="2"/>
  <c r="I8" i="2"/>
  <c r="I9" i="2"/>
  <c r="I10" i="2"/>
  <c r="I11" i="2"/>
  <c r="F12" i="2"/>
  <c r="D12" i="2"/>
  <c r="H12" i="1"/>
  <c r="I12" i="1"/>
  <c r="H13" i="1"/>
  <c r="I13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P2" i="1"/>
  <c r="N2" i="2"/>
  <c r="L2" i="2"/>
  <c r="N2" i="1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2" i="2"/>
  <c r="K3" i="1"/>
  <c r="K4" i="1"/>
  <c r="K5" i="1"/>
  <c r="K6" i="1"/>
  <c r="K7" i="1"/>
  <c r="K8" i="1"/>
  <c r="K9" i="1"/>
  <c r="K10" i="1"/>
  <c r="K11" i="1"/>
  <c r="K12" i="1"/>
  <c r="K13" i="1"/>
  <c r="M3" i="1"/>
  <c r="M4" i="1"/>
  <c r="M5" i="1"/>
  <c r="M6" i="1"/>
  <c r="M7" i="1"/>
  <c r="M8" i="1"/>
  <c r="M9" i="1"/>
  <c r="M10" i="1"/>
  <c r="M11" i="1"/>
  <c r="M12" i="1"/>
  <c r="M13" i="1"/>
  <c r="M2" i="1"/>
  <c r="M14" i="1"/>
  <c r="L3" i="1"/>
  <c r="L4" i="1"/>
  <c r="L5" i="1"/>
  <c r="L6" i="1"/>
  <c r="L7" i="1"/>
  <c r="L8" i="1"/>
  <c r="L9" i="1"/>
  <c r="L10" i="1"/>
  <c r="L11" i="1"/>
  <c r="L12" i="1"/>
  <c r="L13" i="1"/>
  <c r="L2" i="1"/>
  <c r="L14" i="1"/>
</calcChain>
</file>

<file path=xl/sharedStrings.xml><?xml version="1.0" encoding="utf-8"?>
<sst xmlns="http://schemas.openxmlformats.org/spreadsheetml/2006/main" count="136" uniqueCount="63">
  <si>
    <t>0-25</t>
  </si>
  <si>
    <t>25-40</t>
  </si>
  <si>
    <t>40-55</t>
  </si>
  <si>
    <t>55-70</t>
  </si>
  <si>
    <t>70-90</t>
  </si>
  <si>
    <t>90-110</t>
  </si>
  <si>
    <t>110-125</t>
  </si>
  <si>
    <t>125-150</t>
  </si>
  <si>
    <t>150-170</t>
  </si>
  <si>
    <t>170-190</t>
  </si>
  <si>
    <t>190-210</t>
  </si>
  <si>
    <t>210-225</t>
  </si>
  <si>
    <t>0-20</t>
  </si>
  <si>
    <t>20-40</t>
  </si>
  <si>
    <t>40-60</t>
  </si>
  <si>
    <t>60-80</t>
  </si>
  <si>
    <t>80-100</t>
  </si>
  <si>
    <t>100-120</t>
  </si>
  <si>
    <t>120-140</t>
  </si>
  <si>
    <t>140-160</t>
  </si>
  <si>
    <t>160-180</t>
  </si>
  <si>
    <t>180-192</t>
  </si>
  <si>
    <t>1-20</t>
  </si>
  <si>
    <t>20-25</t>
  </si>
  <si>
    <t>55-60</t>
  </si>
  <si>
    <t>70-80</t>
  </si>
  <si>
    <t>60-70</t>
  </si>
  <si>
    <t>80-90</t>
  </si>
  <si>
    <t>90-100</t>
  </si>
  <si>
    <t>100-110</t>
  </si>
  <si>
    <t>110-120</t>
  </si>
  <si>
    <t>120-125</t>
  </si>
  <si>
    <t>125-140</t>
  </si>
  <si>
    <t>140-150</t>
  </si>
  <si>
    <t>150-160</t>
  </si>
  <si>
    <t>160-170</t>
  </si>
  <si>
    <t>170-180</t>
  </si>
  <si>
    <t>180-190</t>
  </si>
  <si>
    <t>190-193</t>
  </si>
  <si>
    <t>193-210</t>
  </si>
  <si>
    <t>Depth</t>
  </si>
  <si>
    <t>Numbers</t>
  </si>
  <si>
    <t>SD</t>
  </si>
  <si>
    <t>B cocci</t>
  </si>
  <si>
    <t>B roads</t>
  </si>
  <si>
    <t>share roads</t>
  </si>
  <si>
    <t>Share cocci</t>
  </si>
  <si>
    <t>N roads</t>
  </si>
  <si>
    <t>N cocci</t>
  </si>
  <si>
    <t>Mean N</t>
  </si>
  <si>
    <t>Mean B</t>
  </si>
  <si>
    <t>B</t>
  </si>
  <si>
    <t>Share roads</t>
  </si>
  <si>
    <t>V roads</t>
  </si>
  <si>
    <t>V cocci</t>
  </si>
  <si>
    <t>V mean</t>
  </si>
  <si>
    <t>Mean</t>
  </si>
  <si>
    <t>Core 2</t>
  </si>
  <si>
    <t>Core 1</t>
  </si>
  <si>
    <t>Mean of two cores</t>
  </si>
  <si>
    <t>depth</t>
  </si>
  <si>
    <t>N</t>
  </si>
  <si>
    <r>
      <t>B, mgC/m</t>
    </r>
    <r>
      <rPr>
        <vertAlign val="superscript"/>
        <sz val="10"/>
        <rFont val="Arial Cyr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</si>
</sst>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vertAlign val="superscript"/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1" xfId="0" applyNumberFormat="1" applyFill="1" applyBorder="1"/>
    <xf numFmtId="0" fontId="3" fillId="0" borderId="0" xfId="0" applyFont="1" applyFill="1"/>
    <xf numFmtId="2" fontId="0" fillId="0" borderId="0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4" xfId="0" applyNumberFormat="1" applyFill="1" applyBorder="1"/>
    <xf numFmtId="49" fontId="0" fillId="0" borderId="0" xfId="0" applyNumberFormat="1" applyFill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0" fontId="4" fillId="0" borderId="0" xfId="0" applyFont="1" applyFill="1"/>
    <xf numFmtId="0" fontId="0" fillId="0" borderId="0" xfId="0" applyNumberFormat="1" applyFill="1" applyAlignment="1">
      <alignment horizontal="left"/>
    </xf>
    <xf numFmtId="0" fontId="0" fillId="0" borderId="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D1" sqref="D1"/>
    </sheetView>
  </sheetViews>
  <sheetFormatPr defaultRowHeight="12.75" x14ac:dyDescent="0.2"/>
  <cols>
    <col min="1" max="1" width="9.140625" style="1"/>
    <col min="2" max="2" width="21.42578125" style="1" customWidth="1"/>
    <col min="3" max="3" width="8.28515625" style="1" customWidth="1"/>
    <col min="4" max="4" width="16.42578125" style="1" customWidth="1"/>
    <col min="5" max="5" width="8.140625" style="1" customWidth="1"/>
    <col min="6" max="6" width="11" style="1" customWidth="1"/>
    <col min="7" max="16384" width="9.140625" style="1"/>
  </cols>
  <sheetData>
    <row r="1" spans="1:14" ht="14.25" x14ac:dyDescent="0.2">
      <c r="A1" s="1" t="s">
        <v>40</v>
      </c>
      <c r="B1" s="1" t="s">
        <v>41</v>
      </c>
      <c r="C1" s="1" t="s">
        <v>42</v>
      </c>
      <c r="D1" s="1" t="s">
        <v>62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N1" s="1" t="s">
        <v>50</v>
      </c>
    </row>
    <row r="2" spans="1:14" x14ac:dyDescent="0.2">
      <c r="A2" s="1" t="s">
        <v>12</v>
      </c>
      <c r="B2" s="2">
        <v>29.260709999999996</v>
      </c>
      <c r="C2" s="2">
        <v>5.0958876292171871</v>
      </c>
      <c r="D2" s="2">
        <v>2.0047853896027541</v>
      </c>
      <c r="E2" s="2">
        <v>0.34914262388411077</v>
      </c>
      <c r="F2" s="2">
        <v>1.8261960151334322</v>
      </c>
      <c r="G2" s="2">
        <v>0.17247735512731266</v>
      </c>
      <c r="H2" s="2">
        <v>6.8965517241379296E-2</v>
      </c>
      <c r="I2" s="2">
        <f>1-H2</f>
        <v>0.93103448275862066</v>
      </c>
      <c r="J2" s="2">
        <f t="shared" ref="J2:J11" si="0">H2*B2</f>
        <v>2.0179799999999992</v>
      </c>
      <c r="K2" s="2">
        <f t="shared" ref="K2:K11" si="1">(1-H2)*B2</f>
        <v>27.242729999999995</v>
      </c>
      <c r="L2" s="2">
        <f>(SUM(B2:B10)*20+B11*12)/192</f>
        <v>32.415428955729162</v>
      </c>
      <c r="N2" s="2">
        <f>(SUM(D2:D10)*20+D11*12)/192</f>
        <v>1.7156868795759106</v>
      </c>
    </row>
    <row r="3" spans="1:14" x14ac:dyDescent="0.2">
      <c r="A3" s="1" t="s">
        <v>13</v>
      </c>
      <c r="B3" s="2">
        <v>23.655210000000004</v>
      </c>
      <c r="C3" s="2">
        <v>2.0532358385703202</v>
      </c>
      <c r="D3" s="2">
        <v>1.0849084192239444</v>
      </c>
      <c r="E3" s="2">
        <v>9.4168381845575633E-2</v>
      </c>
      <c r="F3" s="2">
        <v>1.0330856999049935</v>
      </c>
      <c r="G3" s="2">
        <v>4.7608411623927503E-2</v>
      </c>
      <c r="H3" s="2">
        <v>3.0805687203791499E-2</v>
      </c>
      <c r="I3" s="2">
        <f t="shared" ref="I3:I11" si="2">1-H3</f>
        <v>0.96919431279620849</v>
      </c>
      <c r="J3" s="2">
        <f t="shared" si="0"/>
        <v>0.72871500000000078</v>
      </c>
      <c r="K3" s="2">
        <f t="shared" si="1"/>
        <v>22.926495000000003</v>
      </c>
    </row>
    <row r="4" spans="1:14" x14ac:dyDescent="0.2">
      <c r="A4" s="1" t="s">
        <v>14</v>
      </c>
      <c r="B4" s="2">
        <v>22.478055000000005</v>
      </c>
      <c r="C4" s="2">
        <v>2.3669839808878859</v>
      </c>
      <c r="D4" s="2">
        <v>1.1040072256145319</v>
      </c>
      <c r="E4" s="2">
        <v>0.11625416068312247</v>
      </c>
      <c r="F4" s="2">
        <v>1.0015529323168368</v>
      </c>
      <c r="G4" s="2">
        <v>8.7888646321082731E-2</v>
      </c>
      <c r="H4" s="2">
        <v>4.987531172069825E-2</v>
      </c>
      <c r="I4" s="2">
        <f t="shared" si="2"/>
        <v>0.95012468827930174</v>
      </c>
      <c r="J4" s="2">
        <f t="shared" si="0"/>
        <v>1.1211000000000002</v>
      </c>
      <c r="K4" s="2">
        <f t="shared" si="1"/>
        <v>21.356955000000003</v>
      </c>
    </row>
    <row r="5" spans="1:14" x14ac:dyDescent="0.2">
      <c r="A5" s="1" t="s">
        <v>15</v>
      </c>
      <c r="B5" s="2">
        <v>32.848230000000001</v>
      </c>
      <c r="C5" s="2">
        <v>2.2718026657636865</v>
      </c>
      <c r="D5" s="2">
        <v>1.3629894714589679</v>
      </c>
      <c r="E5" s="2">
        <v>9.4265143499919324E-2</v>
      </c>
      <c r="F5" s="2">
        <v>1.1717766150620543</v>
      </c>
      <c r="G5" s="2">
        <v>0.14980678547802226</v>
      </c>
      <c r="H5" s="2">
        <v>6.1433447098976107E-2</v>
      </c>
      <c r="I5" s="2">
        <f t="shared" si="2"/>
        <v>0.93856655290102387</v>
      </c>
      <c r="J5" s="2">
        <f t="shared" si="0"/>
        <v>2.0179800000000001</v>
      </c>
      <c r="K5" s="2">
        <f t="shared" si="1"/>
        <v>30.830249999999999</v>
      </c>
    </row>
    <row r="6" spans="1:14" x14ac:dyDescent="0.2">
      <c r="A6" s="1" t="s">
        <v>16</v>
      </c>
      <c r="B6" s="2">
        <v>45.460605000000001</v>
      </c>
      <c r="C6" s="2">
        <v>5.2929771381200341</v>
      </c>
      <c r="D6" s="2">
        <v>2.4696257307168565</v>
      </c>
      <c r="E6" s="2">
        <v>0.2875384639601109</v>
      </c>
      <c r="F6" s="2">
        <v>2.1239887445377237</v>
      </c>
      <c r="G6" s="2">
        <v>0.33340815298227472</v>
      </c>
      <c r="H6" s="2">
        <v>0.10850801479654699</v>
      </c>
      <c r="I6" s="2">
        <f t="shared" si="2"/>
        <v>0.89149198520345296</v>
      </c>
      <c r="J6" s="2">
        <f t="shared" si="0"/>
        <v>4.9328399999999784</v>
      </c>
      <c r="K6" s="2">
        <f t="shared" si="1"/>
        <v>40.527765000000024</v>
      </c>
    </row>
    <row r="7" spans="1:14" x14ac:dyDescent="0.2">
      <c r="A7" s="1" t="s">
        <v>17</v>
      </c>
      <c r="B7" s="2">
        <v>68.469967975000003</v>
      </c>
      <c r="C7" s="2">
        <v>7.2847138349088256</v>
      </c>
      <c r="D7" s="2">
        <v>4.2263367987779672</v>
      </c>
      <c r="E7" s="2">
        <v>0.44965194317431928</v>
      </c>
      <c r="F7" s="2">
        <v>3.5206327827017816</v>
      </c>
      <c r="G7" s="2">
        <v>0.65942966243501755</v>
      </c>
      <c r="H7" s="2">
        <v>0.11609907120743035</v>
      </c>
      <c r="I7" s="2">
        <f t="shared" si="2"/>
        <v>0.88390092879256965</v>
      </c>
      <c r="J7" s="2">
        <f t="shared" si="0"/>
        <v>7.9492996875000008</v>
      </c>
      <c r="K7" s="2">
        <f t="shared" si="1"/>
        <v>60.520668287500001</v>
      </c>
    </row>
    <row r="8" spans="1:14" x14ac:dyDescent="0.2">
      <c r="A8" s="1" t="s">
        <v>18</v>
      </c>
      <c r="B8" s="2">
        <v>26.457959999999996</v>
      </c>
      <c r="C8" s="2">
        <v>1.9679231135767414</v>
      </c>
      <c r="D8" s="2">
        <v>0.9848987442865127</v>
      </c>
      <c r="E8" s="2">
        <v>7.3256025914853071E-2</v>
      </c>
      <c r="F8" s="2">
        <v>0.76716393134954397</v>
      </c>
      <c r="G8" s="2">
        <v>0.17852337147695121</v>
      </c>
      <c r="H8" s="2">
        <v>0.11016949152542373</v>
      </c>
      <c r="I8" s="2">
        <f t="shared" si="2"/>
        <v>0.88983050847457623</v>
      </c>
      <c r="J8" s="2">
        <f t="shared" si="0"/>
        <v>2.9148599999999996</v>
      </c>
      <c r="K8" s="2">
        <f t="shared" si="1"/>
        <v>23.543099999999995</v>
      </c>
    </row>
    <row r="9" spans="1:14" x14ac:dyDescent="0.2">
      <c r="A9" s="1" t="s">
        <v>19</v>
      </c>
      <c r="B9" s="2">
        <v>20.852460000000001</v>
      </c>
      <c r="C9" s="2">
        <v>1.6900470633205462</v>
      </c>
      <c r="D9" s="2">
        <v>1.1875137583699742</v>
      </c>
      <c r="E9" s="2">
        <v>9.6245437707873902E-2</v>
      </c>
      <c r="F9" s="2">
        <v>1.0946872325277426</v>
      </c>
      <c r="G9" s="2">
        <v>9.0929496267893081E-2</v>
      </c>
      <c r="H9" s="2">
        <v>6.4516129032258063E-2</v>
      </c>
      <c r="I9" s="2">
        <f t="shared" si="2"/>
        <v>0.93548387096774199</v>
      </c>
      <c r="J9" s="2">
        <f t="shared" si="0"/>
        <v>1.3453200000000001</v>
      </c>
      <c r="K9" s="2">
        <f t="shared" si="1"/>
        <v>19.507140000000003</v>
      </c>
    </row>
    <row r="10" spans="1:14" x14ac:dyDescent="0.2">
      <c r="A10" s="1" t="s">
        <v>20</v>
      </c>
      <c r="B10" s="2">
        <v>25.056585000000005</v>
      </c>
      <c r="C10" s="2">
        <v>2.1164645801605131</v>
      </c>
      <c r="D10" s="2">
        <v>1.2985039159634577</v>
      </c>
      <c r="E10" s="2">
        <v>0.10968124927384817</v>
      </c>
      <c r="F10" s="2">
        <v>1.0431394851216109</v>
      </c>
      <c r="G10" s="2">
        <v>0.20836166589251531</v>
      </c>
      <c r="H10" s="2">
        <v>9.6196868008948541E-2</v>
      </c>
      <c r="I10" s="2">
        <f t="shared" si="2"/>
        <v>0.90380313199105144</v>
      </c>
      <c r="J10" s="2">
        <f t="shared" si="0"/>
        <v>2.4103650000000005</v>
      </c>
      <c r="K10" s="2">
        <f t="shared" si="1"/>
        <v>22.646220000000003</v>
      </c>
    </row>
    <row r="11" spans="1:14" x14ac:dyDescent="0.2">
      <c r="A11" s="1" t="s">
        <v>21</v>
      </c>
      <c r="B11" s="2">
        <v>27.747224999999997</v>
      </c>
      <c r="C11" s="2">
        <v>2.0530811284138606</v>
      </c>
      <c r="D11" s="2">
        <v>1.245040983189627</v>
      </c>
      <c r="E11" s="2">
        <v>9.2123451865492728E-2</v>
      </c>
      <c r="F11" s="2">
        <v>1.1037856512856545</v>
      </c>
      <c r="G11" s="2">
        <v>9.3622354024188434E-2</v>
      </c>
      <c r="H11" s="2">
        <v>3.4343434343434343E-2</v>
      </c>
      <c r="I11" s="2">
        <f t="shared" si="2"/>
        <v>0.96565656565656566</v>
      </c>
      <c r="J11" s="2">
        <f t="shared" si="0"/>
        <v>0.95293499999999987</v>
      </c>
      <c r="K11" s="2">
        <f t="shared" si="1"/>
        <v>26.794289999999997</v>
      </c>
    </row>
    <row r="12" spans="1:14" x14ac:dyDescent="0.2">
      <c r="B12" s="2">
        <f>(SUM(B2:B10)*20+B11*12)/192</f>
        <v>32.415428955729162</v>
      </c>
      <c r="D12" s="2">
        <f>(SUM(D2:D10)*20+D11*12)/192</f>
        <v>1.7156868795759106</v>
      </c>
      <c r="F12" s="2">
        <f>(SUM(F2:F10)*20+F11*12)/192</f>
        <v>1.4838015447319908</v>
      </c>
      <c r="G12" s="2"/>
      <c r="H12" s="2">
        <f>(SUM(H2:H10)*20+H11*12)/192</f>
        <v>7.5747458170991003E-2</v>
      </c>
      <c r="I12" s="2">
        <f>(SUM(I2:I10)*20+I11*12)/192</f>
        <v>0.92425254182900918</v>
      </c>
    </row>
    <row r="13" spans="1:14" x14ac:dyDescent="0.2">
      <c r="G13" s="2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D1" sqref="D1"/>
    </sheetView>
  </sheetViews>
  <sheetFormatPr defaultRowHeight="12.75" x14ac:dyDescent="0.2"/>
  <cols>
    <col min="1" max="1" width="9.140625" style="1"/>
    <col min="2" max="2" width="21.28515625" style="1" customWidth="1"/>
    <col min="3" max="3" width="8.28515625" style="1" customWidth="1"/>
    <col min="4" max="4" width="16.42578125" style="1" customWidth="1"/>
    <col min="5" max="5" width="8.28515625" style="1" customWidth="1"/>
    <col min="6" max="16384" width="9.140625" style="1"/>
  </cols>
  <sheetData>
    <row r="1" spans="1:16" ht="14.25" x14ac:dyDescent="0.2">
      <c r="A1" s="1" t="s">
        <v>40</v>
      </c>
      <c r="B1" s="1" t="s">
        <v>41</v>
      </c>
      <c r="C1" s="1" t="s">
        <v>42</v>
      </c>
      <c r="D1" s="1" t="s">
        <v>62</v>
      </c>
      <c r="E1" s="1" t="s">
        <v>42</v>
      </c>
      <c r="F1" s="1" t="s">
        <v>43</v>
      </c>
      <c r="G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P1" s="1" t="s">
        <v>50</v>
      </c>
    </row>
    <row r="2" spans="1:16" x14ac:dyDescent="0.2">
      <c r="A2" s="1" t="s">
        <v>0</v>
      </c>
      <c r="B2" s="2">
        <v>25.112640000000003</v>
      </c>
      <c r="C2" s="2">
        <v>3.9190235294248819</v>
      </c>
      <c r="D2" s="2">
        <v>1.8517960930540993</v>
      </c>
      <c r="E2" s="2">
        <v>0.28898723751768357</v>
      </c>
      <c r="F2" s="2">
        <v>0.44325324235752928</v>
      </c>
      <c r="G2" s="2">
        <v>1.4071555262760502</v>
      </c>
      <c r="H2" s="2">
        <f>G2/D2</f>
        <v>0.75988686419317386</v>
      </c>
      <c r="I2" s="2">
        <f>F2/D2</f>
        <v>0.2393639580621903</v>
      </c>
      <c r="J2" s="2">
        <v>0.74553571428571397</v>
      </c>
      <c r="K2" s="2">
        <f>1-J2</f>
        <v>0.25446428571428603</v>
      </c>
      <c r="L2" s="2">
        <f t="shared" ref="L2:L13" si="0">J2*B2</f>
        <v>18.722369999999994</v>
      </c>
      <c r="M2" s="2">
        <f t="shared" ref="M2:M13" si="1">(1-J2)*B2</f>
        <v>6.390270000000009</v>
      </c>
      <c r="N2" s="1">
        <f>(B2*25+B3*15+B4*15+B5*15+B6*20+B7*20+B8*15+B9*25+B10*20+B11*20+B12*20+B13*15)/225</f>
        <v>24.166404467665309</v>
      </c>
      <c r="P2" s="1">
        <f>(D2*25+D3*15+D4*15+D5*15+D6*20+D7*20+D8*15+D9*25+D10*20+D11*20+D12*20+D13*15)/225</f>
        <v>1.4340597890077316</v>
      </c>
    </row>
    <row r="3" spans="1:16" x14ac:dyDescent="0.2">
      <c r="A3" s="1" t="s">
        <v>1</v>
      </c>
      <c r="B3" s="2">
        <v>24.439979999999998</v>
      </c>
      <c r="C3" s="2">
        <v>2.5684314975438856</v>
      </c>
      <c r="D3" s="2">
        <v>1.957026878168189</v>
      </c>
      <c r="E3" s="2">
        <v>0.20566667711786843</v>
      </c>
      <c r="F3" s="2">
        <v>0.25996772390392076</v>
      </c>
      <c r="G3" s="2">
        <v>1.6567566852803912</v>
      </c>
      <c r="H3" s="2">
        <f t="shared" ref="H3:H11" si="2">G3/D3</f>
        <v>0.84656818144017731</v>
      </c>
      <c r="I3" s="2">
        <f t="shared" ref="I3:I11" si="3">F3/D3</f>
        <v>0.13283809578908545</v>
      </c>
      <c r="J3" s="2">
        <v>0.78899082568807333</v>
      </c>
      <c r="K3" s="2">
        <f t="shared" ref="K3:K13" si="4">1-J3</f>
        <v>0.21100917431192667</v>
      </c>
      <c r="L3" s="2">
        <f t="shared" si="0"/>
        <v>19.282919999999997</v>
      </c>
      <c r="M3" s="2">
        <f t="shared" si="1"/>
        <v>5.1570600000000013</v>
      </c>
    </row>
    <row r="4" spans="1:16" x14ac:dyDescent="0.2">
      <c r="A4" s="1" t="s">
        <v>2</v>
      </c>
      <c r="B4" s="2">
        <v>18.329985000000001</v>
      </c>
      <c r="C4" s="2">
        <v>1.635604392330773</v>
      </c>
      <c r="D4" s="2">
        <v>0.99383726098694591</v>
      </c>
      <c r="E4" s="2">
        <v>8.8681174007083738E-2</v>
      </c>
      <c r="F4" s="2">
        <v>0.31225126166321404</v>
      </c>
      <c r="G4" s="2">
        <v>0.66846614119372383</v>
      </c>
      <c r="H4" s="2">
        <f t="shared" si="2"/>
        <v>0.67261126890120104</v>
      </c>
      <c r="I4" s="2">
        <f t="shared" si="3"/>
        <v>0.31418751733370104</v>
      </c>
      <c r="J4" s="2">
        <v>0.68195718654434245</v>
      </c>
      <c r="K4" s="2">
        <f t="shared" si="4"/>
        <v>0.31804281345565755</v>
      </c>
      <c r="L4" s="2">
        <f t="shared" si="0"/>
        <v>12.500264999999999</v>
      </c>
      <c r="M4" s="2">
        <f t="shared" si="1"/>
        <v>5.8297200000000009</v>
      </c>
    </row>
    <row r="5" spans="1:16" x14ac:dyDescent="0.2">
      <c r="A5" s="1" t="s">
        <v>3</v>
      </c>
      <c r="B5" s="2">
        <v>14.406135000000003</v>
      </c>
      <c r="C5" s="2">
        <v>1.9014282421562829</v>
      </c>
      <c r="D5" s="2">
        <v>0.78921873288066913</v>
      </c>
      <c r="E5" s="2">
        <v>0.10416692526747126</v>
      </c>
      <c r="F5" s="2">
        <v>0.30588253192970916</v>
      </c>
      <c r="G5" s="2">
        <v>0.47901229986453209</v>
      </c>
      <c r="H5" s="2">
        <f t="shared" si="2"/>
        <v>0.60694491895310776</v>
      </c>
      <c r="I5" s="2">
        <f t="shared" si="3"/>
        <v>0.38757637038496268</v>
      </c>
      <c r="J5" s="2">
        <v>0.56420233463035019</v>
      </c>
      <c r="K5" s="2">
        <f t="shared" si="4"/>
        <v>0.43579766536964981</v>
      </c>
      <c r="L5" s="2">
        <f t="shared" si="0"/>
        <v>8.1279750000000011</v>
      </c>
      <c r="M5" s="2">
        <f t="shared" si="1"/>
        <v>6.2781600000000015</v>
      </c>
    </row>
    <row r="6" spans="1:16" x14ac:dyDescent="0.2">
      <c r="A6" s="1" t="s">
        <v>4</v>
      </c>
      <c r="B6" s="2">
        <v>10.706504999999998</v>
      </c>
      <c r="C6" s="2">
        <v>1.0389205502901473</v>
      </c>
      <c r="D6" s="2">
        <v>0.71973143851028643</v>
      </c>
      <c r="E6" s="2">
        <v>6.9840137576008723E-2</v>
      </c>
      <c r="F6" s="2">
        <v>0.40490641605874483</v>
      </c>
      <c r="G6" s="2">
        <v>0.31470419639819763</v>
      </c>
      <c r="H6" s="2">
        <f t="shared" si="2"/>
        <v>0.4372522576609662</v>
      </c>
      <c r="I6" s="2">
        <f t="shared" si="3"/>
        <v>0.56257986575774388</v>
      </c>
      <c r="J6" s="2">
        <v>0.42931937172774864</v>
      </c>
      <c r="K6" s="2">
        <f t="shared" si="4"/>
        <v>0.57068062827225141</v>
      </c>
      <c r="L6" s="2">
        <f t="shared" si="0"/>
        <v>4.5965099999999985</v>
      </c>
      <c r="M6" s="2">
        <f t="shared" si="1"/>
        <v>6.1099949999999996</v>
      </c>
    </row>
    <row r="7" spans="1:16" x14ac:dyDescent="0.2">
      <c r="A7" s="1" t="s">
        <v>5</v>
      </c>
      <c r="B7" s="2">
        <v>8.0719199999999987</v>
      </c>
      <c r="C7" s="2">
        <v>1.1450922989337666</v>
      </c>
      <c r="D7" s="2">
        <v>0.51663235220211923</v>
      </c>
      <c r="E7" s="2">
        <v>7.3290088093871442E-2</v>
      </c>
      <c r="F7" s="2">
        <v>0.30502944255552528</v>
      </c>
      <c r="G7" s="2">
        <v>0.21008061209794723</v>
      </c>
      <c r="H7" s="2">
        <f t="shared" si="2"/>
        <v>0.40663464299610597</v>
      </c>
      <c r="I7" s="2">
        <f t="shared" si="3"/>
        <v>0.59041877895442041</v>
      </c>
      <c r="J7" s="2">
        <v>0.375</v>
      </c>
      <c r="K7" s="2">
        <f t="shared" si="4"/>
        <v>0.625</v>
      </c>
      <c r="L7" s="2">
        <f t="shared" si="0"/>
        <v>3.0269699999999995</v>
      </c>
      <c r="M7" s="2">
        <f t="shared" si="1"/>
        <v>5.0449499999999992</v>
      </c>
    </row>
    <row r="8" spans="1:16" x14ac:dyDescent="0.2">
      <c r="A8" s="1" t="s">
        <v>6</v>
      </c>
      <c r="B8" s="2">
        <v>71.649687849999992</v>
      </c>
      <c r="C8" s="2">
        <v>5.1428625129851264</v>
      </c>
      <c r="D8" s="2">
        <v>4.9779238050030825</v>
      </c>
      <c r="E8" s="2">
        <v>0.35730480477237925</v>
      </c>
      <c r="F8" s="2">
        <v>3.9520412243017087</v>
      </c>
      <c r="G8" s="2">
        <v>1.0254184745289798</v>
      </c>
      <c r="H8" s="2">
        <f t="shared" si="2"/>
        <v>0.20599320413429767</v>
      </c>
      <c r="I8" s="2">
        <f t="shared" si="3"/>
        <v>0.79391356298577609</v>
      </c>
      <c r="J8" s="2">
        <v>0.20118343195266272</v>
      </c>
      <c r="K8" s="2">
        <f t="shared" si="4"/>
        <v>0.79881656804733725</v>
      </c>
      <c r="L8" s="2">
        <f t="shared" si="0"/>
        <v>14.414730099999998</v>
      </c>
      <c r="M8" s="2">
        <f t="shared" si="1"/>
        <v>57.234957749999992</v>
      </c>
      <c r="O8" s="2"/>
    </row>
    <row r="9" spans="1:16" x14ac:dyDescent="0.2">
      <c r="A9" s="1" t="s">
        <v>7</v>
      </c>
      <c r="B9" s="2">
        <v>12.556319999999998</v>
      </c>
      <c r="C9" s="2">
        <v>1.5068253625249981</v>
      </c>
      <c r="D9" s="2">
        <v>0.69444232115036453</v>
      </c>
      <c r="E9" s="2">
        <v>8.3336781980715452E-2</v>
      </c>
      <c r="F9" s="2">
        <v>0.53455890609189372</v>
      </c>
      <c r="G9" s="2">
        <v>0.15324377093112196</v>
      </c>
      <c r="H9" s="2">
        <f t="shared" si="2"/>
        <v>0.22067170485414694</v>
      </c>
      <c r="I9" s="2">
        <f t="shared" si="3"/>
        <v>0.76976717836894049</v>
      </c>
      <c r="J9" s="2">
        <v>0.17633928571428573</v>
      </c>
      <c r="K9" s="2">
        <f t="shared" si="4"/>
        <v>0.8236607142857143</v>
      </c>
      <c r="L9" s="2">
        <f t="shared" si="0"/>
        <v>2.2141724999999997</v>
      </c>
      <c r="M9" s="2">
        <f t="shared" si="1"/>
        <v>10.342147499999998</v>
      </c>
      <c r="O9" s="2"/>
    </row>
    <row r="10" spans="1:16" x14ac:dyDescent="0.2">
      <c r="A10" s="1" t="s">
        <v>8</v>
      </c>
      <c r="B10" s="2">
        <v>19.395029999999998</v>
      </c>
      <c r="C10" s="2">
        <v>2.4649347712284517</v>
      </c>
      <c r="D10" s="2">
        <v>0.9114537203661236</v>
      </c>
      <c r="E10" s="2">
        <v>0.11583761240358936</v>
      </c>
      <c r="F10" s="2">
        <v>0.72431978900722171</v>
      </c>
      <c r="G10" s="2">
        <v>0.1716354487142655</v>
      </c>
      <c r="H10" s="2">
        <f t="shared" si="2"/>
        <v>0.18830955963986951</v>
      </c>
      <c r="I10" s="2">
        <f t="shared" si="3"/>
        <v>0.79468630477065616</v>
      </c>
      <c r="J10" s="2">
        <v>0.135838150289017</v>
      </c>
      <c r="K10" s="2">
        <f t="shared" si="4"/>
        <v>0.86416184971098298</v>
      </c>
      <c r="L10" s="2">
        <f t="shared" si="0"/>
        <v>2.6345849999999933</v>
      </c>
      <c r="M10" s="2">
        <f t="shared" si="1"/>
        <v>16.760445000000004</v>
      </c>
      <c r="O10" s="2"/>
    </row>
    <row r="11" spans="1:16" x14ac:dyDescent="0.2">
      <c r="A11" s="1" t="s">
        <v>9</v>
      </c>
      <c r="B11" s="2">
        <v>8.079182186234819</v>
      </c>
      <c r="C11" s="2">
        <v>1.032157332832419</v>
      </c>
      <c r="D11" s="2">
        <v>0.47103264921086319</v>
      </c>
      <c r="E11" s="2">
        <v>6.0176858459117195E-2</v>
      </c>
      <c r="F11" s="2">
        <v>0.39841662077175494</v>
      </c>
      <c r="G11" s="2">
        <v>7.2592994886658505E-2</v>
      </c>
      <c r="H11" s="2">
        <f t="shared" si="2"/>
        <v>0.15411457148092811</v>
      </c>
      <c r="I11" s="2">
        <f t="shared" si="3"/>
        <v>0.84583652840038936</v>
      </c>
      <c r="J11" s="2">
        <v>0.15730337078651688</v>
      </c>
      <c r="K11" s="2">
        <f t="shared" si="4"/>
        <v>0.84269662921348309</v>
      </c>
      <c r="L11" s="2">
        <f t="shared" si="0"/>
        <v>1.2708825910931179</v>
      </c>
      <c r="M11" s="2">
        <f t="shared" si="1"/>
        <v>6.8082995951417011</v>
      </c>
      <c r="O11" s="2"/>
    </row>
    <row r="12" spans="1:16" x14ac:dyDescent="0.2">
      <c r="A12" s="1" t="s">
        <v>10</v>
      </c>
      <c r="B12" s="2">
        <v>10.370175</v>
      </c>
      <c r="C12" s="2">
        <v>1.1314182316878358</v>
      </c>
      <c r="D12" s="2">
        <v>0.44697597866553823</v>
      </c>
      <c r="E12" s="2">
        <v>4.8766464537840913E-2</v>
      </c>
      <c r="F12" s="2">
        <v>0.28940206025755455</v>
      </c>
      <c r="G12" s="2">
        <v>0.11832753790353609</v>
      </c>
      <c r="H12" s="2">
        <f>G12/D12</f>
        <v>0.26472907617274405</v>
      </c>
      <c r="I12" s="2">
        <f>F12/D12</f>
        <v>0.64746669635709309</v>
      </c>
      <c r="J12" s="2">
        <v>0.15135135135135133</v>
      </c>
      <c r="K12" s="2">
        <f t="shared" si="4"/>
        <v>0.84864864864864864</v>
      </c>
      <c r="L12" s="2">
        <f t="shared" si="0"/>
        <v>1.5695399999999997</v>
      </c>
      <c r="M12" s="2">
        <f t="shared" si="1"/>
        <v>8.8006349999999998</v>
      </c>
      <c r="O12" s="2"/>
    </row>
    <row r="13" spans="1:16" x14ac:dyDescent="0.2">
      <c r="A13" s="1" t="s">
        <v>11</v>
      </c>
      <c r="B13" s="2">
        <v>95.391596249999949</v>
      </c>
      <c r="C13" s="2">
        <v>7.7082850634238378</v>
      </c>
      <c r="D13" s="2">
        <v>4.4613912824630715</v>
      </c>
      <c r="E13" s="2">
        <v>0.36051053904760255</v>
      </c>
      <c r="F13" s="2">
        <v>3.9516874555398398</v>
      </c>
      <c r="G13" s="2">
        <v>0.48939295086076634</v>
      </c>
      <c r="H13" s="2">
        <f>G13/D13</f>
        <v>0.10969514213749469</v>
      </c>
      <c r="I13" s="2">
        <f>F13/D13</f>
        <v>0.88575226994171397</v>
      </c>
      <c r="J13" s="2">
        <v>8.666666666666667E-2</v>
      </c>
      <c r="K13" s="2">
        <f t="shared" si="4"/>
        <v>0.91333333333333333</v>
      </c>
      <c r="L13" s="2">
        <f t="shared" si="0"/>
        <v>8.2672716749999964</v>
      </c>
      <c r="M13" s="2">
        <f t="shared" si="1"/>
        <v>87.12432457499996</v>
      </c>
    </row>
    <row r="14" spans="1:16" x14ac:dyDescent="0.2">
      <c r="B14" s="2">
        <f>(25*B2+15*B3+15*B4+15*B5+20*B6+20*B7+15*B8+25*B9+20*B10+20*B11+20*B12+15*B13)/225</f>
        <v>24.166404467665309</v>
      </c>
      <c r="D14" s="2">
        <f>(25*D2+15*D3+15*D4+15*D5+20*D6+20*D7+15*D8+25*D9+20*D10+20*D11+20*D12+15*D13)/225</f>
        <v>1.4340597890077316</v>
      </c>
      <c r="F14" s="2">
        <f>(25*F2+15*F3+15*F4+15*F5+20*F6+20*F7+15*F8+25*F9+20*F10+20*F11+20*F12+15*F13)/225</f>
        <v>0.88272996997478892</v>
      </c>
      <c r="H14" s="2"/>
      <c r="I14" s="2"/>
      <c r="J14" s="2">
        <f>(25*J2+15*J3+15*J4+15*J5+20*J6+20*J7+15*J8+25*J9+20*J10+20*J11+20*J12+15*J13)/225</f>
        <v>0.36830278473477379</v>
      </c>
      <c r="K14" s="1">
        <v>0.63</v>
      </c>
      <c r="L14" s="2">
        <f>(25*L2+15*L3+15*L4+15*L5+20*L6+20*L7+15*L8+25*L9+20*L10+20*L11+20*L12+15*L13)/225</f>
        <v>7.6634699597638294</v>
      </c>
      <c r="M14" s="2">
        <f>(25*M2+15*M3+15*M4+15*M5+20*M6+20*M7+15*M8+25*M9+20*M10+20*M11+20*M12+15*M13)/225</f>
        <v>16.502934507901479</v>
      </c>
    </row>
    <row r="15" spans="1:16" x14ac:dyDescent="0.2">
      <c r="H15" s="2"/>
      <c r="I15" s="2"/>
    </row>
    <row r="16" spans="1:16" x14ac:dyDescent="0.2">
      <c r="H16" s="2"/>
      <c r="I16" s="2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3"/>
  <sheetViews>
    <sheetView zoomScale="75" workbookViewId="0">
      <selection activeCell="W10" sqref="W10"/>
    </sheetView>
  </sheetViews>
  <sheetFormatPr defaultRowHeight="12.75" x14ac:dyDescent="0.2"/>
  <cols>
    <col min="1" max="7" width="9.140625" style="1"/>
    <col min="8" max="8" width="12.28515625" style="1" bestFit="1" customWidth="1"/>
    <col min="9" max="9" width="12" style="1" bestFit="1" customWidth="1"/>
    <col min="10" max="16384" width="9.140625" style="1"/>
  </cols>
  <sheetData>
    <row r="1" spans="1:21" x14ac:dyDescent="0.2">
      <c r="A1" s="4" t="s">
        <v>58</v>
      </c>
      <c r="L1" s="4" t="s">
        <v>57</v>
      </c>
    </row>
    <row r="2" spans="1:21" x14ac:dyDescent="0.2">
      <c r="L2" s="1" t="s">
        <v>60</v>
      </c>
      <c r="M2" s="1" t="s">
        <v>61</v>
      </c>
      <c r="N2" s="1" t="s">
        <v>42</v>
      </c>
      <c r="O2" s="1" t="s">
        <v>51</v>
      </c>
      <c r="P2" s="1" t="s">
        <v>42</v>
      </c>
      <c r="Q2" s="1" t="s">
        <v>52</v>
      </c>
      <c r="R2" s="1" t="s">
        <v>46</v>
      </c>
      <c r="S2" s="1" t="s">
        <v>53</v>
      </c>
      <c r="T2" s="1" t="s">
        <v>54</v>
      </c>
      <c r="U2" s="1" t="s">
        <v>55</v>
      </c>
    </row>
    <row r="3" spans="1:21" x14ac:dyDescent="0.2">
      <c r="A3" s="1" t="s">
        <v>12</v>
      </c>
      <c r="B3" s="2">
        <v>29.260709999999996</v>
      </c>
      <c r="C3" s="2">
        <v>5.0958876292171871</v>
      </c>
      <c r="D3" s="2">
        <v>2.0047853896027541</v>
      </c>
      <c r="E3" s="2">
        <v>0.34914262388411077</v>
      </c>
      <c r="F3" s="2">
        <v>6.8965517241379296E-2</v>
      </c>
      <c r="G3" s="2">
        <v>0.93103448275862066</v>
      </c>
      <c r="H3" s="2">
        <v>0.36</v>
      </c>
      <c r="I3" s="2">
        <v>0.20699999999999999</v>
      </c>
      <c r="J3" s="2">
        <v>0.217551724137931</v>
      </c>
      <c r="L3" s="1" t="s">
        <v>0</v>
      </c>
      <c r="M3" s="2">
        <v>25.112640000000003</v>
      </c>
      <c r="N3" s="2">
        <v>3.9190235294248819</v>
      </c>
      <c r="O3" s="2">
        <v>1.8517960930540993</v>
      </c>
      <c r="P3" s="2">
        <v>0.28898723751768357</v>
      </c>
      <c r="Q3" s="2">
        <v>0.74553571428571397</v>
      </c>
      <c r="R3" s="2">
        <v>0.25446428571428603</v>
      </c>
      <c r="S3" s="2">
        <v>0.26800000000000002</v>
      </c>
      <c r="T3" s="2">
        <v>0.223</v>
      </c>
      <c r="U3" s="2">
        <v>0.25654910714285717</v>
      </c>
    </row>
    <row r="4" spans="1:21" x14ac:dyDescent="0.2">
      <c r="A4" s="1" t="s">
        <v>13</v>
      </c>
      <c r="B4" s="2">
        <v>23.655210000000004</v>
      </c>
      <c r="C4" s="2">
        <v>2.0532358385703202</v>
      </c>
      <c r="D4" s="2">
        <v>1.0849084192239444</v>
      </c>
      <c r="E4" s="2">
        <v>9.4168381845575633E-2</v>
      </c>
      <c r="F4" s="2">
        <v>3.0805687203791499E-2</v>
      </c>
      <c r="G4" s="2">
        <v>0.96919431279620849</v>
      </c>
      <c r="H4" s="2">
        <v>0.19500000000000001</v>
      </c>
      <c r="I4" s="2">
        <v>8.3000000000000004E-2</v>
      </c>
      <c r="J4" s="2">
        <v>8.6450236966824648E-2</v>
      </c>
      <c r="L4" s="1" t="s">
        <v>1</v>
      </c>
      <c r="M4" s="2">
        <v>24.439979999999998</v>
      </c>
      <c r="N4" s="2">
        <v>2.5684314975438856</v>
      </c>
      <c r="O4" s="2">
        <v>1.957026878168189</v>
      </c>
      <c r="P4" s="2">
        <v>0.20566667711786843</v>
      </c>
      <c r="Q4" s="2">
        <v>0.78899082568807333</v>
      </c>
      <c r="R4" s="2">
        <v>0.21100917431192667</v>
      </c>
      <c r="S4" s="2">
        <v>0.36399999999999999</v>
      </c>
      <c r="T4" s="1">
        <v>0.108</v>
      </c>
      <c r="U4" s="2">
        <v>0.30998165137614675</v>
      </c>
    </row>
    <row r="5" spans="1:21" x14ac:dyDescent="0.2">
      <c r="A5" s="1" t="s">
        <v>14</v>
      </c>
      <c r="B5" s="2">
        <v>22.478055000000005</v>
      </c>
      <c r="C5" s="2">
        <v>2.3669839808878859</v>
      </c>
      <c r="D5" s="2">
        <v>1.1040072256145319</v>
      </c>
      <c r="E5" s="2">
        <v>0.11625416068312247</v>
      </c>
      <c r="F5" s="2">
        <v>4.987531172069825E-2</v>
      </c>
      <c r="G5" s="2">
        <v>0.95012468827930174</v>
      </c>
      <c r="H5" s="2">
        <v>0.29499999999999998</v>
      </c>
      <c r="I5" s="2">
        <v>9.0999999999999998E-2</v>
      </c>
      <c r="J5" s="2">
        <v>0.101174563591022</v>
      </c>
      <c r="L5" s="1" t="s">
        <v>2</v>
      </c>
      <c r="M5" s="2">
        <v>18.329985000000001</v>
      </c>
      <c r="N5" s="2">
        <v>1.635604392330773</v>
      </c>
      <c r="O5" s="2">
        <v>0.99383726098694591</v>
      </c>
      <c r="P5" s="2">
        <v>8.8681174007083738E-2</v>
      </c>
      <c r="Q5" s="2">
        <v>0.68195718654434245</v>
      </c>
      <c r="R5" s="2">
        <v>0.31804281345565755</v>
      </c>
      <c r="S5" s="2">
        <v>0.123</v>
      </c>
      <c r="T5" s="2">
        <v>0.124</v>
      </c>
      <c r="U5" s="2">
        <v>0.12331804281345565</v>
      </c>
    </row>
    <row r="6" spans="1:21" x14ac:dyDescent="0.2">
      <c r="A6" s="1" t="s">
        <v>15</v>
      </c>
      <c r="B6" s="2">
        <v>32.848230000000001</v>
      </c>
      <c r="C6" s="2">
        <v>2.2718026657636865</v>
      </c>
      <c r="D6" s="2">
        <v>1.3629894714589679</v>
      </c>
      <c r="E6" s="2">
        <v>9.4265143499919324E-2</v>
      </c>
      <c r="F6" s="2">
        <v>6.1433447098976107E-2</v>
      </c>
      <c r="G6" s="2">
        <v>0.93856655290102387</v>
      </c>
      <c r="H6" s="2">
        <v>0.26100000000000001</v>
      </c>
      <c r="I6" s="2">
        <v>5.7000000000000002E-2</v>
      </c>
      <c r="J6" s="2">
        <v>6.9532423208191127E-2</v>
      </c>
      <c r="L6" s="1" t="s">
        <v>3</v>
      </c>
      <c r="M6" s="2">
        <v>14.406135000000003</v>
      </c>
      <c r="N6" s="2">
        <v>1.9014282421562829</v>
      </c>
      <c r="O6" s="2">
        <v>0.78921873288066913</v>
      </c>
      <c r="P6" s="2">
        <v>0.10416692526747126</v>
      </c>
      <c r="Q6" s="2">
        <v>0.56420233463035019</v>
      </c>
      <c r="R6" s="2">
        <v>0.43579766536964981</v>
      </c>
      <c r="S6" s="2">
        <v>0.154</v>
      </c>
      <c r="T6" s="2">
        <v>0.1</v>
      </c>
      <c r="U6" s="2">
        <v>0.1304669260700389</v>
      </c>
    </row>
    <row r="7" spans="1:21" x14ac:dyDescent="0.2">
      <c r="A7" s="1" t="s">
        <v>16</v>
      </c>
      <c r="B7" s="2">
        <v>45.460605000000001</v>
      </c>
      <c r="C7" s="2">
        <v>5.2929771381200341</v>
      </c>
      <c r="D7" s="2">
        <v>2.4696257307168565</v>
      </c>
      <c r="E7" s="2">
        <v>0.2875384639601109</v>
      </c>
      <c r="F7" s="2">
        <v>0.10850801479654699</v>
      </c>
      <c r="G7" s="2">
        <v>0.89149198520345296</v>
      </c>
      <c r="H7" s="2">
        <v>0.21</v>
      </c>
      <c r="I7" s="2">
        <v>0.11799999999999999</v>
      </c>
      <c r="J7" s="2">
        <v>0.12798273736128229</v>
      </c>
      <c r="L7" s="1" t="s">
        <v>4</v>
      </c>
      <c r="M7" s="2">
        <v>10.706504999999998</v>
      </c>
      <c r="N7" s="2">
        <v>1.0389205502901473</v>
      </c>
      <c r="O7" s="2">
        <v>0.71973143851028643</v>
      </c>
      <c r="P7" s="2">
        <v>6.9840137576008723E-2</v>
      </c>
      <c r="Q7" s="2">
        <v>0.42931937172774864</v>
      </c>
      <c r="R7" s="2">
        <v>0.57068062827225141</v>
      </c>
      <c r="S7" s="2">
        <v>0.217</v>
      </c>
      <c r="T7" s="2">
        <v>0.20100000000000001</v>
      </c>
      <c r="U7" s="2">
        <v>0.20786910994764399</v>
      </c>
    </row>
    <row r="8" spans="1:21" x14ac:dyDescent="0.2">
      <c r="A8" s="1" t="s">
        <v>17</v>
      </c>
      <c r="B8" s="2">
        <v>68.469967975000003</v>
      </c>
      <c r="C8" s="2">
        <v>7.2847138349088256</v>
      </c>
      <c r="D8" s="2">
        <v>4.2263367987779672</v>
      </c>
      <c r="E8" s="2">
        <v>0.44965194317431928</v>
      </c>
      <c r="F8" s="2">
        <v>0.11609907120743035</v>
      </c>
      <c r="G8" s="2">
        <v>0.88390092879256965</v>
      </c>
      <c r="H8" s="2">
        <v>0.33600000000000002</v>
      </c>
      <c r="I8" s="2">
        <v>0.14899999999999999</v>
      </c>
      <c r="J8" s="2">
        <v>0.17071052631578948</v>
      </c>
      <c r="L8" s="1" t="s">
        <v>5</v>
      </c>
      <c r="M8" s="2">
        <v>8.0719199999999987</v>
      </c>
      <c r="N8" s="2">
        <v>1.1450922989337666</v>
      </c>
      <c r="O8" s="2">
        <v>0.51663235220211923</v>
      </c>
      <c r="P8" s="2">
        <v>7.3290088093871442E-2</v>
      </c>
      <c r="Q8" s="2">
        <v>0.375</v>
      </c>
      <c r="R8" s="2">
        <v>0.625</v>
      </c>
      <c r="S8" s="2">
        <v>0.224</v>
      </c>
      <c r="T8" s="2">
        <v>0.16300000000000001</v>
      </c>
      <c r="U8" s="2">
        <v>0.18587500000000001</v>
      </c>
    </row>
    <row r="9" spans="1:21" x14ac:dyDescent="0.2">
      <c r="A9" s="1" t="s">
        <v>18</v>
      </c>
      <c r="B9" s="2">
        <v>26.457959999999996</v>
      </c>
      <c r="C9" s="2">
        <v>1.9679231135767414</v>
      </c>
      <c r="D9" s="2">
        <v>0.9848987442865127</v>
      </c>
      <c r="E9" s="2">
        <v>7.3256025914853071E-2</v>
      </c>
      <c r="F9" s="2">
        <v>0.11016949152542373</v>
      </c>
      <c r="G9" s="2">
        <v>0.88983050847457623</v>
      </c>
      <c r="H9" s="2">
        <v>0.16800000000000001</v>
      </c>
      <c r="I9" s="2">
        <v>0.04</v>
      </c>
      <c r="J9" s="2">
        <v>5.4101694915254239E-2</v>
      </c>
      <c r="L9" s="1" t="s">
        <v>6</v>
      </c>
      <c r="M9" s="2">
        <v>71.649687849999992</v>
      </c>
      <c r="N9" s="2">
        <v>5.1428625129851264</v>
      </c>
      <c r="O9" s="2">
        <v>4.9779238050030825</v>
      </c>
      <c r="P9" s="2">
        <v>0.35730480477237925</v>
      </c>
      <c r="Q9" s="2">
        <v>0.20118343195266272</v>
      </c>
      <c r="R9" s="2">
        <v>0.79881656804733725</v>
      </c>
      <c r="S9" s="2">
        <v>0.23699999999999999</v>
      </c>
      <c r="T9" s="2">
        <v>0.221</v>
      </c>
      <c r="U9" s="2">
        <v>0.22421893491124259</v>
      </c>
    </row>
    <row r="10" spans="1:21" x14ac:dyDescent="0.2">
      <c r="A10" s="1" t="s">
        <v>19</v>
      </c>
      <c r="B10" s="2">
        <v>20.852460000000001</v>
      </c>
      <c r="C10" s="2">
        <v>1.6900470633205462</v>
      </c>
      <c r="D10" s="2">
        <v>1.1875137583699742</v>
      </c>
      <c r="E10" s="2">
        <v>9.6245437707873902E-2</v>
      </c>
      <c r="F10" s="2">
        <v>6.4516129032258063E-2</v>
      </c>
      <c r="G10" s="2">
        <v>0.93548387096774199</v>
      </c>
      <c r="H10" s="2">
        <v>0.21</v>
      </c>
      <c r="I10" s="2">
        <v>0.13800000000000001</v>
      </c>
      <c r="J10" s="2">
        <v>0.14264516129032259</v>
      </c>
      <c r="L10" s="1" t="s">
        <v>7</v>
      </c>
      <c r="M10" s="2">
        <v>12.556319999999998</v>
      </c>
      <c r="N10" s="2">
        <v>1.5068253625249981</v>
      </c>
      <c r="O10" s="2">
        <v>0.69444232115036453</v>
      </c>
      <c r="P10" s="2">
        <v>8.3336781980715452E-2</v>
      </c>
      <c r="Q10" s="2">
        <v>0.17633928571428573</v>
      </c>
      <c r="R10" s="2">
        <v>0.8236607142857143</v>
      </c>
      <c r="S10" s="2">
        <v>0.222</v>
      </c>
      <c r="T10" s="2">
        <v>0.114</v>
      </c>
      <c r="U10" s="2">
        <v>0.13304464285714288</v>
      </c>
    </row>
    <row r="11" spans="1:21" x14ac:dyDescent="0.2">
      <c r="A11" s="1" t="s">
        <v>20</v>
      </c>
      <c r="B11" s="2">
        <v>25.056584999999998</v>
      </c>
      <c r="C11" s="2">
        <v>2.1164645801605131</v>
      </c>
      <c r="D11" s="2">
        <v>1.2985039159634577</v>
      </c>
      <c r="E11" s="2">
        <v>0.10968124927384799</v>
      </c>
      <c r="F11" s="2">
        <v>9.6196868008948541E-2</v>
      </c>
      <c r="G11" s="2">
        <v>0.90380313199105144</v>
      </c>
      <c r="H11" s="2">
        <v>0.36899999999999999</v>
      </c>
      <c r="I11" s="2">
        <v>8.7999999999999995E-2</v>
      </c>
      <c r="J11" s="2">
        <v>0.11503131991051453</v>
      </c>
      <c r="L11" s="1" t="s">
        <v>8</v>
      </c>
      <c r="M11" s="2">
        <v>19.395029999999998</v>
      </c>
      <c r="N11" s="2">
        <v>2.4649347712284517</v>
      </c>
      <c r="O11" s="2">
        <v>0.9114537203661236</v>
      </c>
      <c r="P11" s="2">
        <v>0.11583761240358936</v>
      </c>
      <c r="Q11" s="2">
        <v>0.135838150289017</v>
      </c>
      <c r="R11" s="2">
        <v>0.86416184971098298</v>
      </c>
      <c r="S11" s="2">
        <v>0.19400000000000001</v>
      </c>
      <c r="T11" s="2">
        <v>7.5999999999999998E-2</v>
      </c>
      <c r="U11" s="5">
        <v>9.202890173410401E-2</v>
      </c>
    </row>
    <row r="12" spans="1:21" x14ac:dyDescent="0.2">
      <c r="A12" s="1" t="s">
        <v>21</v>
      </c>
      <c r="B12" s="3">
        <v>27.747224999999997</v>
      </c>
      <c r="C12" s="3">
        <v>2.0530811284138606</v>
      </c>
      <c r="D12" s="3">
        <v>1.245040983189627</v>
      </c>
      <c r="E12" s="3">
        <v>9.2123451865492728E-2</v>
      </c>
      <c r="F12" s="3">
        <v>3.4343434343434343E-2</v>
      </c>
      <c r="G12" s="3">
        <v>0.96565656565656566</v>
      </c>
      <c r="H12" s="3">
        <v>0.49399999999999999</v>
      </c>
      <c r="I12" s="3">
        <v>6.8000000000000005E-2</v>
      </c>
      <c r="J12" s="3">
        <v>8.2630303030303026E-2</v>
      </c>
      <c r="L12" s="1" t="s">
        <v>9</v>
      </c>
      <c r="M12" s="2">
        <v>8.079182186234819</v>
      </c>
      <c r="N12" s="2">
        <v>1.032157332832419</v>
      </c>
      <c r="O12" s="2">
        <v>0.47103264921086319</v>
      </c>
      <c r="P12" s="2">
        <v>6.0176858459117195E-2</v>
      </c>
      <c r="Q12" s="2">
        <v>0.15730337078651688</v>
      </c>
      <c r="R12" s="2">
        <v>0.84269662921348309</v>
      </c>
      <c r="S12" s="2">
        <v>0.14299999999999999</v>
      </c>
      <c r="T12" s="2">
        <v>0.151</v>
      </c>
      <c r="U12" s="5">
        <v>0.14974157303370786</v>
      </c>
    </row>
    <row r="13" spans="1:21" x14ac:dyDescent="0.2">
      <c r="B13" s="2">
        <v>32.415428955729162</v>
      </c>
      <c r="D13" s="2">
        <v>1.7156868795759106</v>
      </c>
      <c r="F13" s="2">
        <v>7.5747458170991003E-2</v>
      </c>
      <c r="G13" s="2">
        <v>0.92425254182900896</v>
      </c>
      <c r="H13" s="2">
        <v>0.28129166666666666</v>
      </c>
      <c r="I13" s="2">
        <v>0.10539583333333334</v>
      </c>
      <c r="J13" s="2">
        <v>0.11820401765784523</v>
      </c>
      <c r="L13" s="1" t="s">
        <v>10</v>
      </c>
      <c r="M13" s="2">
        <v>10.370175</v>
      </c>
      <c r="N13" s="2">
        <v>1.1314182316878358</v>
      </c>
      <c r="O13" s="2">
        <v>0.44697597866553823</v>
      </c>
      <c r="P13" s="2">
        <v>4.8766464537840913E-2</v>
      </c>
      <c r="Q13" s="2">
        <v>0.15135135135135133</v>
      </c>
      <c r="R13" s="2">
        <v>0.84864864864864864</v>
      </c>
      <c r="S13" s="2">
        <v>0.27</v>
      </c>
      <c r="T13" s="2">
        <v>4.1000000000000002E-2</v>
      </c>
      <c r="U13" s="5">
        <v>7.5659459459459455E-2</v>
      </c>
    </row>
    <row r="14" spans="1:21" ht="13.5" thickBot="1" x14ac:dyDescent="0.25">
      <c r="L14" s="1" t="s">
        <v>11</v>
      </c>
      <c r="M14" s="3">
        <v>95.391596249999949</v>
      </c>
      <c r="N14" s="3">
        <v>7.7082850634238378</v>
      </c>
      <c r="O14" s="3">
        <v>4.4613912824630715</v>
      </c>
      <c r="P14" s="3">
        <v>0.36051053904760255</v>
      </c>
      <c r="Q14" s="3">
        <v>8.666666666666667E-2</v>
      </c>
      <c r="R14" s="3">
        <v>0.91333333333333333</v>
      </c>
      <c r="S14" s="3">
        <v>0.156</v>
      </c>
      <c r="T14" s="3">
        <v>8.5000000000000006E-2</v>
      </c>
      <c r="U14" s="3">
        <v>9.1153333333333336E-2</v>
      </c>
    </row>
    <row r="15" spans="1:21" ht="13.5" thickBot="1" x14ac:dyDescent="0.25">
      <c r="B15" s="18" t="s">
        <v>59</v>
      </c>
      <c r="C15" s="19"/>
      <c r="D15" s="19"/>
      <c r="E15" s="19"/>
      <c r="F15" s="19"/>
      <c r="G15" s="19"/>
      <c r="H15" s="19"/>
      <c r="I15" s="19"/>
      <c r="J15" s="20"/>
      <c r="M15" s="2">
        <v>24.166404467665309</v>
      </c>
      <c r="O15" s="2">
        <v>1.4340597890077316</v>
      </c>
      <c r="Q15" s="2">
        <v>0.36830278473477379</v>
      </c>
      <c r="R15" s="2">
        <v>0.63169721526522615</v>
      </c>
      <c r="S15" s="2">
        <v>0.21653333333333333</v>
      </c>
      <c r="T15" s="2">
        <v>0.13615555555555556</v>
      </c>
      <c r="U15" s="2">
        <v>0.16511292427138474</v>
      </c>
    </row>
    <row r="16" spans="1:21" x14ac:dyDescent="0.2">
      <c r="B16" s="2">
        <f>GEOMEAN(B13,M15)</f>
        <v>27.98864711158831</v>
      </c>
      <c r="C16" s="2"/>
      <c r="D16" s="2">
        <f>GEOMEAN(D13,O15)</f>
        <v>1.5685654479580902</v>
      </c>
      <c r="E16" s="2"/>
      <c r="F16" s="2">
        <f>GEOMEAN(F13,Q15)</f>
        <v>0.1670269432784926</v>
      </c>
      <c r="G16" s="2">
        <f>GEOMEAN(G13,R15)</f>
        <v>0.76409931087208283</v>
      </c>
      <c r="H16" s="2">
        <f>GEOMEAN(H13,S15)</f>
        <v>0.24679753285278647</v>
      </c>
      <c r="I16" s="2">
        <f>GEOMEAN(I13,T15)</f>
        <v>0.11979243816176688</v>
      </c>
      <c r="J16" s="2">
        <f>GEOMEAN(J13,U15)</f>
        <v>0.13970329636810017</v>
      </c>
    </row>
    <row r="19" spans="1:26" ht="16.5" thickBot="1" x14ac:dyDescent="0.3">
      <c r="O19" s="21" t="s">
        <v>56</v>
      </c>
      <c r="P19" s="21"/>
      <c r="Q19" s="21"/>
    </row>
    <row r="20" spans="1:26" x14ac:dyDescent="0.2">
      <c r="A20" s="1" t="s">
        <v>12</v>
      </c>
      <c r="B20" s="2">
        <v>29.260709999999996</v>
      </c>
      <c r="C20" s="2">
        <v>2.0047853896027541</v>
      </c>
      <c r="D20" s="2">
        <v>6.8965517241379296E-2</v>
      </c>
      <c r="E20" s="1" t="s">
        <v>0</v>
      </c>
      <c r="F20" s="2">
        <v>25.112640000000003</v>
      </c>
      <c r="G20" s="2">
        <v>1.8517960930540993</v>
      </c>
      <c r="H20" s="2">
        <v>0.74553571428571397</v>
      </c>
      <c r="K20" s="1">
        <v>1</v>
      </c>
      <c r="L20" s="2">
        <v>29.260709999999996</v>
      </c>
      <c r="M20" s="2">
        <v>2.0047853896027541</v>
      </c>
      <c r="N20" s="2">
        <v>6.8965517241379296E-2</v>
      </c>
      <c r="O20" s="6">
        <v>27.107446880412763</v>
      </c>
      <c r="P20" s="7">
        <v>1.9267728853910937</v>
      </c>
      <c r="Q20" s="8">
        <v>0.22675152955963809</v>
      </c>
      <c r="R20" s="1">
        <v>1</v>
      </c>
      <c r="S20" s="2">
        <v>25.112640000000003</v>
      </c>
      <c r="T20" s="2">
        <v>1.8517960930540993</v>
      </c>
      <c r="U20" s="2">
        <v>0.74553571428571397</v>
      </c>
      <c r="W20" s="9" t="s">
        <v>22</v>
      </c>
      <c r="X20" s="6">
        <v>27.107446880412763</v>
      </c>
      <c r="Y20" s="7">
        <v>1.9267728853910937</v>
      </c>
      <c r="Z20" s="8">
        <v>0.22675152955963809</v>
      </c>
    </row>
    <row r="21" spans="1:26" x14ac:dyDescent="0.2">
      <c r="A21" s="1" t="s">
        <v>13</v>
      </c>
      <c r="B21" s="2">
        <v>23.655210000000004</v>
      </c>
      <c r="C21" s="2">
        <v>1.0849084192239444</v>
      </c>
      <c r="D21" s="2">
        <v>3.0805687203791499E-2</v>
      </c>
      <c r="E21" s="1" t="s">
        <v>1</v>
      </c>
      <c r="F21" s="2">
        <v>24.439979999999998</v>
      </c>
      <c r="G21" s="2">
        <v>1.957026878168189</v>
      </c>
      <c r="H21" s="2">
        <v>0.78899082568807333</v>
      </c>
      <c r="K21" s="1">
        <v>2</v>
      </c>
      <c r="L21" s="2">
        <v>29.260709999999996</v>
      </c>
      <c r="M21" s="2">
        <v>2.0047853896027541</v>
      </c>
      <c r="N21" s="2">
        <v>6.8965517241379296E-2</v>
      </c>
      <c r="O21" s="10">
        <v>27.107446880412763</v>
      </c>
      <c r="P21" s="5">
        <v>1.9267728853910937</v>
      </c>
      <c r="Q21" s="11">
        <v>0.22675152955963809</v>
      </c>
      <c r="R21" s="1">
        <v>2</v>
      </c>
      <c r="S21" s="2">
        <v>25.112640000000003</v>
      </c>
      <c r="T21" s="2">
        <v>1.8517960930540993</v>
      </c>
      <c r="U21" s="2">
        <v>0.74553571428571397</v>
      </c>
      <c r="W21" s="9" t="s">
        <v>23</v>
      </c>
      <c r="X21" s="10">
        <v>24.373033722833934</v>
      </c>
      <c r="Y21" s="5">
        <v>1.4174022619004103</v>
      </c>
      <c r="Z21" s="11">
        <v>0.15154781428163513</v>
      </c>
    </row>
    <row r="22" spans="1:26" x14ac:dyDescent="0.2">
      <c r="A22" s="1" t="s">
        <v>14</v>
      </c>
      <c r="B22" s="2">
        <v>22.478055000000005</v>
      </c>
      <c r="C22" s="2">
        <v>1.1040072256145319</v>
      </c>
      <c r="D22" s="2">
        <v>4.987531172069825E-2</v>
      </c>
      <c r="E22" s="1" t="s">
        <v>2</v>
      </c>
      <c r="F22" s="2">
        <v>18.329985000000001</v>
      </c>
      <c r="G22" s="2">
        <v>0.99383726098694591</v>
      </c>
      <c r="H22" s="2">
        <v>0.68195718654434245</v>
      </c>
      <c r="K22" s="1">
        <v>3</v>
      </c>
      <c r="L22" s="2">
        <v>29.260709999999996</v>
      </c>
      <c r="M22" s="2">
        <v>2.0047853896027541</v>
      </c>
      <c r="N22" s="2">
        <v>6.8965517241379296E-2</v>
      </c>
      <c r="O22" s="10">
        <v>27.107446880412763</v>
      </c>
      <c r="P22" s="5">
        <v>1.9267728853910937</v>
      </c>
      <c r="Q22" s="11">
        <v>0.22675152955963809</v>
      </c>
      <c r="R22" s="1">
        <v>3</v>
      </c>
      <c r="S22" s="2">
        <v>25.112640000000003</v>
      </c>
      <c r="T22" s="2">
        <v>1.8517960930540993</v>
      </c>
      <c r="U22" s="2">
        <v>0.74553571428571397</v>
      </c>
      <c r="W22" s="9" t="s">
        <v>1</v>
      </c>
      <c r="X22" s="10">
        <v>24.044393510666882</v>
      </c>
      <c r="Y22" s="5">
        <v>1.4571187105971226</v>
      </c>
      <c r="Z22" s="11">
        <v>0.15590190692486083</v>
      </c>
    </row>
    <row r="23" spans="1:26" x14ac:dyDescent="0.2">
      <c r="A23" s="1" t="s">
        <v>15</v>
      </c>
      <c r="B23" s="2">
        <v>32.848230000000001</v>
      </c>
      <c r="C23" s="2">
        <v>1.3629894714589679</v>
      </c>
      <c r="D23" s="2">
        <v>6.1433447098976107E-2</v>
      </c>
      <c r="E23" s="1" t="s">
        <v>3</v>
      </c>
      <c r="F23" s="2">
        <v>14.406135000000003</v>
      </c>
      <c r="G23" s="2">
        <v>0.78921873288066913</v>
      </c>
      <c r="H23" s="2">
        <v>0.56420233463035019</v>
      </c>
      <c r="K23" s="1">
        <v>4</v>
      </c>
      <c r="L23" s="2">
        <v>29.260709999999996</v>
      </c>
      <c r="M23" s="2">
        <v>2.0047853896027541</v>
      </c>
      <c r="N23" s="2">
        <v>6.8965517241379296E-2</v>
      </c>
      <c r="O23" s="10">
        <v>27.107446880412763</v>
      </c>
      <c r="P23" s="5">
        <v>1.9267728853910937</v>
      </c>
      <c r="Q23" s="11">
        <v>0.22675152955963809</v>
      </c>
      <c r="R23" s="1">
        <v>4</v>
      </c>
      <c r="S23" s="2">
        <v>25.112640000000003</v>
      </c>
      <c r="T23" s="2">
        <v>1.8517960930540993</v>
      </c>
      <c r="U23" s="2">
        <v>0.74553571428571397</v>
      </c>
      <c r="W23" s="9" t="s">
        <v>2</v>
      </c>
      <c r="X23" s="10">
        <v>20.298335177525647</v>
      </c>
      <c r="Y23" s="5">
        <v>1.047474828916926</v>
      </c>
      <c r="Z23" s="11">
        <v>0.18442566865561161</v>
      </c>
    </row>
    <row r="24" spans="1:26" x14ac:dyDescent="0.2">
      <c r="A24" s="1" t="s">
        <v>16</v>
      </c>
      <c r="B24" s="2">
        <v>45.460605000000001</v>
      </c>
      <c r="C24" s="2">
        <v>2.4696257307168565</v>
      </c>
      <c r="D24" s="2">
        <v>0.10850801479654699</v>
      </c>
      <c r="E24" s="1" t="s">
        <v>4</v>
      </c>
      <c r="F24" s="2">
        <v>10.706504999999998</v>
      </c>
      <c r="G24" s="2">
        <v>0.71973143851028643</v>
      </c>
      <c r="H24" s="2">
        <v>0.42931937172774864</v>
      </c>
      <c r="K24" s="1">
        <v>5</v>
      </c>
      <c r="L24" s="2">
        <v>29.260709999999996</v>
      </c>
      <c r="M24" s="2">
        <v>2.0047853896027541</v>
      </c>
      <c r="N24" s="2">
        <v>6.8965517241379296E-2</v>
      </c>
      <c r="O24" s="10">
        <v>27.107446880412763</v>
      </c>
      <c r="P24" s="5">
        <v>1.9267728853910937</v>
      </c>
      <c r="Q24" s="11">
        <v>0.22675152955963809</v>
      </c>
      <c r="R24" s="1">
        <v>5</v>
      </c>
      <c r="S24" s="2">
        <v>25.112640000000003</v>
      </c>
      <c r="T24" s="2">
        <v>1.8517960930540993</v>
      </c>
      <c r="U24" s="2">
        <v>0.74553571428571397</v>
      </c>
      <c r="W24" s="9" t="s">
        <v>24</v>
      </c>
      <c r="X24" s="10">
        <v>17.995051955118807</v>
      </c>
      <c r="Y24" s="5">
        <v>0.9334362236867626</v>
      </c>
      <c r="Z24" s="11">
        <v>0.16774912015636451</v>
      </c>
    </row>
    <row r="25" spans="1:26" x14ac:dyDescent="0.2">
      <c r="A25" s="1" t="s">
        <v>17</v>
      </c>
      <c r="B25" s="2">
        <v>68.469967975000003</v>
      </c>
      <c r="C25" s="2">
        <v>4.2263367987779672</v>
      </c>
      <c r="D25" s="2">
        <v>0.11609907120743035</v>
      </c>
      <c r="E25" s="1" t="s">
        <v>5</v>
      </c>
      <c r="F25" s="2">
        <v>8.0719199999999987</v>
      </c>
      <c r="G25" s="2">
        <v>0.51663235220211923</v>
      </c>
      <c r="H25" s="2">
        <v>0.375</v>
      </c>
      <c r="K25" s="1">
        <v>6</v>
      </c>
      <c r="L25" s="2">
        <v>29.260709999999996</v>
      </c>
      <c r="M25" s="2">
        <v>2.0047853896027541</v>
      </c>
      <c r="N25" s="2">
        <v>6.8965517241379296E-2</v>
      </c>
      <c r="O25" s="10">
        <v>27.107446880412763</v>
      </c>
      <c r="P25" s="5">
        <v>1.9267728853910937</v>
      </c>
      <c r="Q25" s="11">
        <v>0.22675152955963809</v>
      </c>
      <c r="R25" s="1">
        <v>6</v>
      </c>
      <c r="S25" s="2">
        <v>25.112640000000003</v>
      </c>
      <c r="T25" s="2">
        <v>1.8517960930540993</v>
      </c>
      <c r="U25" s="2">
        <v>0.74553571428571397</v>
      </c>
      <c r="W25" s="9" t="s">
        <v>26</v>
      </c>
      <c r="X25" s="10">
        <v>21.753529274374081</v>
      </c>
      <c r="Y25" s="5">
        <v>1.0371580514051557</v>
      </c>
      <c r="Z25" s="11">
        <v>0.18617436525373848</v>
      </c>
    </row>
    <row r="26" spans="1:26" x14ac:dyDescent="0.2">
      <c r="A26" s="1" t="s">
        <v>18</v>
      </c>
      <c r="B26" s="2">
        <v>26.457959999999996</v>
      </c>
      <c r="C26" s="2">
        <v>0.9848987442865127</v>
      </c>
      <c r="D26" s="2">
        <v>0.11016949152542373</v>
      </c>
      <c r="E26" s="1" t="s">
        <v>6</v>
      </c>
      <c r="F26" s="2">
        <v>71.649687849999992</v>
      </c>
      <c r="G26" s="2">
        <v>4.9779238050030825</v>
      </c>
      <c r="H26" s="2">
        <v>0.20118343195266272</v>
      </c>
      <c r="K26" s="1">
        <v>7</v>
      </c>
      <c r="L26" s="2">
        <v>29.260709999999996</v>
      </c>
      <c r="M26" s="2">
        <v>2.0047853896027541</v>
      </c>
      <c r="N26" s="2">
        <v>6.8965517241379296E-2</v>
      </c>
      <c r="O26" s="10">
        <v>27.107446880412763</v>
      </c>
      <c r="P26" s="5">
        <v>1.9267728853910937</v>
      </c>
      <c r="Q26" s="11">
        <v>0.22675152955963809</v>
      </c>
      <c r="R26" s="1">
        <v>7</v>
      </c>
      <c r="S26" s="2">
        <v>25.112640000000003</v>
      </c>
      <c r="T26" s="2">
        <v>1.8517960930540993</v>
      </c>
      <c r="U26" s="2">
        <v>0.74553571428571397</v>
      </c>
      <c r="W26" s="9" t="s">
        <v>25</v>
      </c>
      <c r="X26" s="10">
        <v>22.06182664095439</v>
      </c>
      <c r="Y26" s="5">
        <v>1.3332168914887257</v>
      </c>
      <c r="Z26" s="11">
        <v>0.2158346421218772</v>
      </c>
    </row>
    <row r="27" spans="1:26" x14ac:dyDescent="0.2">
      <c r="A27" s="1" t="s">
        <v>19</v>
      </c>
      <c r="B27" s="2">
        <v>20.852460000000001</v>
      </c>
      <c r="C27" s="2">
        <v>1.1875137583699742</v>
      </c>
      <c r="D27" s="2">
        <v>6.4516129032258063E-2</v>
      </c>
      <c r="E27" s="1" t="s">
        <v>7</v>
      </c>
      <c r="F27" s="2">
        <v>12.556319999999998</v>
      </c>
      <c r="G27" s="2">
        <v>0.69444232115036453</v>
      </c>
      <c r="H27" s="2">
        <v>0.17633928571428573</v>
      </c>
      <c r="K27" s="1">
        <v>8</v>
      </c>
      <c r="L27" s="2">
        <v>29.260709999999996</v>
      </c>
      <c r="M27" s="2">
        <v>2.0047853896027541</v>
      </c>
      <c r="N27" s="2">
        <v>6.8965517241379296E-2</v>
      </c>
      <c r="O27" s="10">
        <v>27.107446880412763</v>
      </c>
      <c r="P27" s="5">
        <v>1.9267728853910937</v>
      </c>
      <c r="Q27" s="11">
        <v>0.22675152955963809</v>
      </c>
      <c r="R27" s="1">
        <v>8</v>
      </c>
      <c r="S27" s="2">
        <v>25.112640000000003</v>
      </c>
      <c r="T27" s="2">
        <v>1.8517960930540993</v>
      </c>
      <c r="U27" s="2">
        <v>0.74553571428571397</v>
      </c>
      <c r="W27" s="9" t="s">
        <v>27</v>
      </c>
      <c r="X27" s="10">
        <v>22.06182664095439</v>
      </c>
      <c r="Y27" s="5">
        <v>1.3332168914887257</v>
      </c>
      <c r="Z27" s="11">
        <v>0.2158346421218772</v>
      </c>
    </row>
    <row r="28" spans="1:26" x14ac:dyDescent="0.2">
      <c r="A28" s="1" t="s">
        <v>20</v>
      </c>
      <c r="B28" s="2">
        <v>25.056584999999998</v>
      </c>
      <c r="C28" s="2">
        <v>1.2985039159634577</v>
      </c>
      <c r="D28" s="2">
        <v>9.6196868008948541E-2</v>
      </c>
      <c r="E28" s="1" t="s">
        <v>8</v>
      </c>
      <c r="F28" s="2">
        <v>19.395029999999998</v>
      </c>
      <c r="G28" s="2">
        <v>0.9114537203661236</v>
      </c>
      <c r="H28" s="2">
        <v>0.135838150289017</v>
      </c>
      <c r="K28" s="1">
        <v>9</v>
      </c>
      <c r="L28" s="2">
        <v>29.260709999999996</v>
      </c>
      <c r="M28" s="2">
        <v>2.0047853896027541</v>
      </c>
      <c r="N28" s="2">
        <v>6.8965517241379296E-2</v>
      </c>
      <c r="O28" s="10">
        <v>27.107446880412763</v>
      </c>
      <c r="P28" s="5">
        <v>1.9267728853910937</v>
      </c>
      <c r="Q28" s="11">
        <v>0.22675152955963809</v>
      </c>
      <c r="R28" s="1">
        <v>9</v>
      </c>
      <c r="S28" s="2">
        <v>25.112640000000003</v>
      </c>
      <c r="T28" s="2">
        <v>1.8517960930540993</v>
      </c>
      <c r="U28" s="2">
        <v>0.74553571428571397</v>
      </c>
      <c r="W28" s="9" t="s">
        <v>28</v>
      </c>
      <c r="X28" s="10">
        <v>19.156053004510085</v>
      </c>
      <c r="Y28" s="5">
        <v>1.1295523672318726</v>
      </c>
      <c r="Z28" s="11">
        <v>0.20171887752192438</v>
      </c>
    </row>
    <row r="29" spans="1:26" x14ac:dyDescent="0.2">
      <c r="A29" s="1" t="s">
        <v>21</v>
      </c>
      <c r="B29" s="3">
        <v>27.747224999999997</v>
      </c>
      <c r="C29" s="3">
        <v>1.245040983189627</v>
      </c>
      <c r="D29" s="3">
        <v>3.4343434343434343E-2</v>
      </c>
      <c r="E29" s="1" t="s">
        <v>9</v>
      </c>
      <c r="F29" s="2">
        <v>8.079182186234819</v>
      </c>
      <c r="G29" s="2">
        <v>0.47103264921086319</v>
      </c>
      <c r="H29" s="2">
        <v>0.15730337078651688</v>
      </c>
      <c r="K29" s="1">
        <v>10</v>
      </c>
      <c r="L29" s="2">
        <v>29.260709999999996</v>
      </c>
      <c r="M29" s="2">
        <v>2.0047853896027541</v>
      </c>
      <c r="N29" s="2">
        <v>6.8965517241379296E-2</v>
      </c>
      <c r="O29" s="10">
        <v>27.107446880412763</v>
      </c>
      <c r="P29" s="5">
        <v>1.9267728853910937</v>
      </c>
      <c r="Q29" s="11">
        <v>0.22675152955963809</v>
      </c>
      <c r="R29" s="1">
        <v>10</v>
      </c>
      <c r="S29" s="2">
        <v>25.112640000000003</v>
      </c>
      <c r="T29" s="2">
        <v>1.8517960930540993</v>
      </c>
      <c r="U29" s="2">
        <v>0.74553571428571397</v>
      </c>
      <c r="W29" s="9" t="s">
        <v>29</v>
      </c>
      <c r="X29" s="10">
        <v>23.509234438763887</v>
      </c>
      <c r="Y29" s="5">
        <v>1.4776543308741175</v>
      </c>
      <c r="Z29" s="11">
        <v>0.20865558152799649</v>
      </c>
    </row>
    <row r="30" spans="1:26" x14ac:dyDescent="0.2">
      <c r="C30" s="2"/>
      <c r="E30" s="1" t="s">
        <v>10</v>
      </c>
      <c r="F30" s="2">
        <v>10.370175</v>
      </c>
      <c r="G30" s="2">
        <v>0.44697597866553823</v>
      </c>
      <c r="H30" s="2">
        <v>0.15135135135135133</v>
      </c>
      <c r="K30" s="1">
        <v>11</v>
      </c>
      <c r="L30" s="2">
        <v>29.260709999999996</v>
      </c>
      <c r="M30" s="2">
        <v>2.0047853896027541</v>
      </c>
      <c r="N30" s="2">
        <v>6.8965517241379296E-2</v>
      </c>
      <c r="O30" s="10">
        <v>27.107446880412763</v>
      </c>
      <c r="P30" s="5">
        <v>1.9267728853910937</v>
      </c>
      <c r="Q30" s="11">
        <v>0.22675152955963809</v>
      </c>
      <c r="R30" s="1">
        <v>11</v>
      </c>
      <c r="S30" s="2">
        <v>25.112640000000003</v>
      </c>
      <c r="T30" s="2">
        <v>1.8517960930540993</v>
      </c>
      <c r="U30" s="2">
        <v>0.74553571428571397</v>
      </c>
      <c r="W30" s="9" t="s">
        <v>30</v>
      </c>
      <c r="X30" s="10">
        <v>70.041786331505349</v>
      </c>
      <c r="Y30" s="5">
        <v>4.5867616635920125</v>
      </c>
      <c r="Z30" s="11">
        <v>0.15283065658442813</v>
      </c>
    </row>
    <row r="31" spans="1:26" x14ac:dyDescent="0.2">
      <c r="C31" s="3"/>
      <c r="E31" s="1" t="s">
        <v>11</v>
      </c>
      <c r="F31" s="3">
        <v>95.391596249999949</v>
      </c>
      <c r="G31" s="3">
        <v>4.4613912824630715</v>
      </c>
      <c r="H31" s="3">
        <v>8.666666666666667E-2</v>
      </c>
      <c r="K31" s="1">
        <v>12</v>
      </c>
      <c r="L31" s="2">
        <v>29.260709999999996</v>
      </c>
      <c r="M31" s="2">
        <v>2.0047853896027541</v>
      </c>
      <c r="N31" s="2">
        <v>6.8965517241379296E-2</v>
      </c>
      <c r="O31" s="10">
        <v>27.107446880412763</v>
      </c>
      <c r="P31" s="5">
        <v>1.9267728853910937</v>
      </c>
      <c r="Q31" s="11">
        <v>0.22675152955963809</v>
      </c>
      <c r="R31" s="1">
        <v>12</v>
      </c>
      <c r="S31" s="2">
        <v>25.112640000000003</v>
      </c>
      <c r="T31" s="2">
        <v>1.8517960930540993</v>
      </c>
      <c r="U31" s="2">
        <v>0.74553571428571397</v>
      </c>
      <c r="W31" s="9" t="s">
        <v>31</v>
      </c>
      <c r="X31" s="10">
        <v>43.53968965378354</v>
      </c>
      <c r="Y31" s="5">
        <v>2.2142156409666778</v>
      </c>
      <c r="Z31" s="11">
        <v>0.14887671544457359</v>
      </c>
    </row>
    <row r="32" spans="1:26" x14ac:dyDescent="0.2">
      <c r="C32" s="2"/>
      <c r="E32" s="2"/>
      <c r="K32" s="1">
        <v>13</v>
      </c>
      <c r="L32" s="2">
        <v>29.260709999999996</v>
      </c>
      <c r="M32" s="2">
        <v>2.0047853896027541</v>
      </c>
      <c r="N32" s="2">
        <v>6.8965517241379296E-2</v>
      </c>
      <c r="O32" s="10">
        <v>27.107446880412763</v>
      </c>
      <c r="P32" s="5">
        <v>1.9267728853910937</v>
      </c>
      <c r="Q32" s="11">
        <v>0.22675152955963809</v>
      </c>
      <c r="R32" s="1">
        <v>13</v>
      </c>
      <c r="S32" s="2">
        <v>25.112640000000003</v>
      </c>
      <c r="T32" s="2">
        <v>1.8517960930540993</v>
      </c>
      <c r="U32" s="2">
        <v>0.74553571428571397</v>
      </c>
      <c r="W32" s="9" t="s">
        <v>32</v>
      </c>
      <c r="X32" s="10">
        <v>18.22675539714076</v>
      </c>
      <c r="Y32" s="5">
        <v>0.82701594306301329</v>
      </c>
      <c r="Z32" s="11">
        <v>0.13938152475525323</v>
      </c>
    </row>
    <row r="33" spans="3:26" x14ac:dyDescent="0.2">
      <c r="C33" s="2"/>
      <c r="E33" s="3"/>
      <c r="K33" s="1">
        <v>14</v>
      </c>
      <c r="L33" s="2">
        <v>29.260709999999996</v>
      </c>
      <c r="M33" s="2">
        <v>2.0047853896027541</v>
      </c>
      <c r="N33" s="2">
        <v>6.8965517241379296E-2</v>
      </c>
      <c r="O33" s="10">
        <v>27.107446880412763</v>
      </c>
      <c r="P33" s="5">
        <v>1.9267728853910937</v>
      </c>
      <c r="Q33" s="11">
        <v>0.22675152955963809</v>
      </c>
      <c r="R33" s="1">
        <v>14</v>
      </c>
      <c r="S33" s="2">
        <v>25.112640000000003</v>
      </c>
      <c r="T33" s="2">
        <v>1.8517960930540993</v>
      </c>
      <c r="U33" s="2">
        <v>0.74553571428571397</v>
      </c>
      <c r="W33" s="9" t="s">
        <v>33</v>
      </c>
      <c r="X33" s="10">
        <v>16.181166847517513</v>
      </c>
      <c r="Y33" s="5">
        <v>0.90810781890722536</v>
      </c>
      <c r="Z33" s="11">
        <v>0.10666174623827927</v>
      </c>
    </row>
    <row r="34" spans="3:26" x14ac:dyDescent="0.2">
      <c r="C34" s="2"/>
      <c r="E34" s="2"/>
      <c r="K34" s="1">
        <v>15</v>
      </c>
      <c r="L34" s="2">
        <v>29.260709999999996</v>
      </c>
      <c r="M34" s="2">
        <v>2.0047853896027541</v>
      </c>
      <c r="N34" s="2">
        <v>6.8965517241379296E-2</v>
      </c>
      <c r="O34" s="10">
        <v>27.107446880412763</v>
      </c>
      <c r="P34" s="5">
        <v>1.9267728853910937</v>
      </c>
      <c r="Q34" s="11">
        <v>0.22675152955963809</v>
      </c>
      <c r="R34" s="1">
        <v>15</v>
      </c>
      <c r="S34" s="2">
        <v>25.112640000000003</v>
      </c>
      <c r="T34" s="2">
        <v>1.8517960930540993</v>
      </c>
      <c r="U34" s="2">
        <v>0.74553571428571397</v>
      </c>
      <c r="W34" s="9" t="s">
        <v>34</v>
      </c>
      <c r="X34" s="10">
        <v>20.110546667701506</v>
      </c>
      <c r="Y34" s="5">
        <v>1.0403671626172517</v>
      </c>
      <c r="Z34" s="11">
        <v>9.3614911373933837E-2</v>
      </c>
    </row>
    <row r="35" spans="3:26" x14ac:dyDescent="0.2">
      <c r="C35" s="2"/>
      <c r="E35" s="2"/>
      <c r="K35" s="1">
        <v>16</v>
      </c>
      <c r="L35" s="2">
        <v>29.260709999999996</v>
      </c>
      <c r="M35" s="2">
        <v>2.0047853896027541</v>
      </c>
      <c r="N35" s="2">
        <v>6.8965517241379296E-2</v>
      </c>
      <c r="O35" s="10">
        <v>27.107446880412763</v>
      </c>
      <c r="P35" s="5">
        <v>1.9267728853910937</v>
      </c>
      <c r="Q35" s="11">
        <v>0.22675152955963809</v>
      </c>
      <c r="R35" s="1">
        <v>16</v>
      </c>
      <c r="S35" s="2">
        <v>25.112640000000003</v>
      </c>
      <c r="T35" s="2">
        <v>1.8517960930540993</v>
      </c>
      <c r="U35" s="2">
        <v>0.74553571428571397</v>
      </c>
      <c r="W35" s="9" t="s">
        <v>35</v>
      </c>
      <c r="X35" s="10">
        <v>22.04480024342589</v>
      </c>
      <c r="Y35" s="5">
        <v>1.0878999150265956</v>
      </c>
      <c r="Z35" s="11">
        <v>0.11431187433478766</v>
      </c>
    </row>
    <row r="36" spans="3:26" x14ac:dyDescent="0.2">
      <c r="C36" s="2"/>
      <c r="E36" s="2"/>
      <c r="K36" s="1">
        <v>17</v>
      </c>
      <c r="L36" s="2">
        <v>29.260709999999996</v>
      </c>
      <c r="M36" s="2">
        <v>2.0047853896027541</v>
      </c>
      <c r="N36" s="2">
        <v>6.8965517241379296E-2</v>
      </c>
      <c r="O36" s="10">
        <v>27.107446880412763</v>
      </c>
      <c r="P36" s="5">
        <v>1.9267728853910937</v>
      </c>
      <c r="Q36" s="11">
        <v>0.22675152955963809</v>
      </c>
      <c r="R36" s="1">
        <v>17</v>
      </c>
      <c r="S36" s="2">
        <v>25.112640000000003</v>
      </c>
      <c r="T36" s="2">
        <v>1.8517960930540993</v>
      </c>
      <c r="U36" s="2">
        <v>0.74553571428571397</v>
      </c>
      <c r="W36" s="9" t="s">
        <v>36</v>
      </c>
      <c r="X36" s="10">
        <v>14.228025695080767</v>
      </c>
      <c r="Y36" s="5">
        <v>0.78207272011427909</v>
      </c>
      <c r="Z36" s="11">
        <v>0.12301256682515516</v>
      </c>
    </row>
    <row r="37" spans="3:26" x14ac:dyDescent="0.2">
      <c r="C37" s="2"/>
      <c r="E37" s="2"/>
      <c r="K37" s="1">
        <v>18</v>
      </c>
      <c r="L37" s="2">
        <v>29.260709999999996</v>
      </c>
      <c r="M37" s="2">
        <v>2.0047853896027541</v>
      </c>
      <c r="N37" s="2">
        <v>6.8965517241379296E-2</v>
      </c>
      <c r="O37" s="10">
        <v>27.107446880412763</v>
      </c>
      <c r="P37" s="5">
        <v>1.9267728853910937</v>
      </c>
      <c r="Q37" s="11">
        <v>0.22675152955963809</v>
      </c>
      <c r="R37" s="1">
        <v>18</v>
      </c>
      <c r="S37" s="2">
        <v>25.112640000000003</v>
      </c>
      <c r="T37" s="2">
        <v>1.8517960930540993</v>
      </c>
      <c r="U37" s="2">
        <v>0.74553571428571397</v>
      </c>
      <c r="W37" s="9" t="s">
        <v>37</v>
      </c>
      <c r="X37" s="10">
        <v>14.972470936269989</v>
      </c>
      <c r="Y37" s="5">
        <v>0.7658034687097649</v>
      </c>
      <c r="Z37" s="11">
        <v>7.3500598545914217E-2</v>
      </c>
    </row>
    <row r="38" spans="3:26" ht="13.5" thickBot="1" x14ac:dyDescent="0.25">
      <c r="C38" s="2"/>
      <c r="E38" s="2"/>
      <c r="K38" s="1">
        <v>19</v>
      </c>
      <c r="L38" s="2">
        <v>29.260709999999996</v>
      </c>
      <c r="M38" s="2">
        <v>2.0047853896027541</v>
      </c>
      <c r="N38" s="2">
        <v>6.8965517241379296E-2</v>
      </c>
      <c r="O38" s="12">
        <v>27.107446880412763</v>
      </c>
      <c r="P38" s="13">
        <v>1.9267728853910937</v>
      </c>
      <c r="Q38" s="14">
        <v>0.22675152955963809</v>
      </c>
      <c r="R38" s="1">
        <v>19</v>
      </c>
      <c r="S38" s="2">
        <v>25.112640000000003</v>
      </c>
      <c r="T38" s="2">
        <v>1.8517960930540993</v>
      </c>
      <c r="U38" s="2">
        <v>0.74553571428571397</v>
      </c>
      <c r="W38" s="9" t="s">
        <v>38</v>
      </c>
      <c r="X38" s="10">
        <v>16.963006190365402</v>
      </c>
      <c r="Y38" s="5">
        <v>0.74599156291468027</v>
      </c>
      <c r="Z38" s="11">
        <v>7.2096637909996875E-2</v>
      </c>
    </row>
    <row r="39" spans="3:26" x14ac:dyDescent="0.2">
      <c r="C39" s="2"/>
      <c r="E39" s="2"/>
      <c r="K39" s="1">
        <v>20</v>
      </c>
      <c r="L39" s="2">
        <v>23.655210000000004</v>
      </c>
      <c r="M39" s="2">
        <v>1.0849084192239444</v>
      </c>
      <c r="N39" s="2">
        <v>3.0805687203791499E-2</v>
      </c>
      <c r="O39" s="10">
        <v>24.373033722833934</v>
      </c>
      <c r="P39" s="5">
        <v>1.4174022619004103</v>
      </c>
      <c r="Q39" s="11">
        <v>0.15154781428163513</v>
      </c>
      <c r="R39" s="1">
        <v>20</v>
      </c>
      <c r="S39" s="2">
        <v>25.112640000000003</v>
      </c>
      <c r="T39" s="2">
        <v>1.8517960930540993</v>
      </c>
      <c r="U39" s="2">
        <v>0.74553571428571397</v>
      </c>
      <c r="W39" s="9" t="s">
        <v>39</v>
      </c>
      <c r="X39" s="10">
        <v>10.370175000000001</v>
      </c>
      <c r="Y39" s="5">
        <v>0.44697597866553823</v>
      </c>
      <c r="Z39" s="11">
        <v>0.15135135135135133</v>
      </c>
    </row>
    <row r="40" spans="3:26" ht="13.5" thickBot="1" x14ac:dyDescent="0.25">
      <c r="C40" s="2"/>
      <c r="E40" s="2"/>
      <c r="K40" s="1">
        <v>21</v>
      </c>
      <c r="L40" s="2">
        <v>23.655210000000004</v>
      </c>
      <c r="M40" s="2">
        <v>1.0849084192239444</v>
      </c>
      <c r="N40" s="2">
        <v>3.0805687203791499E-2</v>
      </c>
      <c r="O40" s="10">
        <v>24.373033722833934</v>
      </c>
      <c r="P40" s="5">
        <v>1.4174022619004103</v>
      </c>
      <c r="Q40" s="11">
        <v>0.15154781428163513</v>
      </c>
      <c r="R40" s="1">
        <v>21</v>
      </c>
      <c r="S40" s="2">
        <v>25.112640000000003</v>
      </c>
      <c r="T40" s="2">
        <v>1.8517960930540993</v>
      </c>
      <c r="U40" s="2">
        <v>0.74553571428571397</v>
      </c>
      <c r="W40" s="9" t="s">
        <v>11</v>
      </c>
      <c r="X40" s="12">
        <v>95.391596249999949</v>
      </c>
      <c r="Y40" s="13">
        <v>4.4613912824630715</v>
      </c>
      <c r="Z40" s="14">
        <v>8.6666666666666697E-2</v>
      </c>
    </row>
    <row r="41" spans="3:26" x14ac:dyDescent="0.2">
      <c r="C41" s="2"/>
      <c r="E41" s="2"/>
      <c r="K41" s="1">
        <v>22</v>
      </c>
      <c r="L41" s="2">
        <v>23.655210000000004</v>
      </c>
      <c r="M41" s="2">
        <v>1.0849084192239444</v>
      </c>
      <c r="N41" s="2">
        <v>3.0805687203791499E-2</v>
      </c>
      <c r="O41" s="10">
        <v>24.373033722833934</v>
      </c>
      <c r="P41" s="5">
        <v>1.4174022619004103</v>
      </c>
      <c r="Q41" s="11">
        <v>0.15154781428163513</v>
      </c>
      <c r="R41" s="1">
        <v>22</v>
      </c>
      <c r="S41" s="2">
        <v>25.112640000000003</v>
      </c>
      <c r="T41" s="2">
        <v>1.8517960930540993</v>
      </c>
      <c r="U41" s="2">
        <v>0.74553571428571397</v>
      </c>
      <c r="W41" s="9"/>
    </row>
    <row r="42" spans="3:26" x14ac:dyDescent="0.2">
      <c r="C42" s="2"/>
      <c r="E42" s="2"/>
      <c r="K42" s="1">
        <v>23</v>
      </c>
      <c r="L42" s="2">
        <v>23.655210000000004</v>
      </c>
      <c r="M42" s="2">
        <v>1.0849084192239444</v>
      </c>
      <c r="N42" s="2">
        <v>3.0805687203791499E-2</v>
      </c>
      <c r="O42" s="10">
        <v>24.373033722833934</v>
      </c>
      <c r="P42" s="5">
        <v>1.4174022619004103</v>
      </c>
      <c r="Q42" s="11">
        <v>0.15154781428163513</v>
      </c>
      <c r="R42" s="1">
        <v>23</v>
      </c>
      <c r="S42" s="2">
        <v>25.112640000000003</v>
      </c>
      <c r="T42" s="2">
        <v>1.8517960930540993</v>
      </c>
      <c r="U42" s="2">
        <v>0.74553571428571397</v>
      </c>
      <c r="W42" s="9"/>
    </row>
    <row r="43" spans="3:26" ht="13.5" thickBot="1" x14ac:dyDescent="0.25">
      <c r="C43" s="3"/>
      <c r="E43" s="3"/>
      <c r="K43" s="1">
        <v>24</v>
      </c>
      <c r="L43" s="2">
        <v>23.655210000000004</v>
      </c>
      <c r="M43" s="2">
        <v>1.0849084192239444</v>
      </c>
      <c r="N43" s="2">
        <v>3.0805687203791499E-2</v>
      </c>
      <c r="O43" s="12">
        <v>24.373033722833934</v>
      </c>
      <c r="P43" s="13">
        <v>1.4174022619004103</v>
      </c>
      <c r="Q43" s="14">
        <v>0.15154781428163513</v>
      </c>
      <c r="R43" s="1">
        <v>24</v>
      </c>
      <c r="S43" s="2">
        <v>25.112640000000003</v>
      </c>
      <c r="T43" s="2">
        <v>1.8517960930540993</v>
      </c>
      <c r="U43" s="2">
        <v>0.74553571428571397</v>
      </c>
      <c r="W43" s="9"/>
    </row>
    <row r="44" spans="3:26" x14ac:dyDescent="0.2">
      <c r="K44" s="1">
        <v>25</v>
      </c>
      <c r="L44" s="2">
        <v>23.655210000000004</v>
      </c>
      <c r="M44" s="2">
        <v>1.0849084192239444</v>
      </c>
      <c r="N44" s="2">
        <v>3.0805687203791499E-2</v>
      </c>
      <c r="O44" s="10">
        <v>24.044393510666882</v>
      </c>
      <c r="P44" s="5">
        <v>1.4571187105971226</v>
      </c>
      <c r="Q44" s="11">
        <v>0.15590190692486083</v>
      </c>
      <c r="R44" s="1">
        <v>25</v>
      </c>
      <c r="S44" s="2">
        <v>24.439979999999998</v>
      </c>
      <c r="T44" s="2">
        <v>1.957026878168189</v>
      </c>
      <c r="U44" s="2">
        <v>0.78899082568807333</v>
      </c>
      <c r="W44" s="9"/>
    </row>
    <row r="45" spans="3:26" x14ac:dyDescent="0.2">
      <c r="K45" s="1">
        <v>26</v>
      </c>
      <c r="L45" s="2">
        <v>23.655210000000004</v>
      </c>
      <c r="M45" s="2">
        <v>1.0849084192239444</v>
      </c>
      <c r="N45" s="2">
        <v>3.0805687203791499E-2</v>
      </c>
      <c r="O45" s="10">
        <v>24.044393510666882</v>
      </c>
      <c r="P45" s="5">
        <v>1.4571187105971226</v>
      </c>
      <c r="Q45" s="11">
        <v>0.15590190692486083</v>
      </c>
      <c r="R45" s="1">
        <v>26</v>
      </c>
      <c r="S45" s="2">
        <v>24.439979999999998</v>
      </c>
      <c r="T45" s="2">
        <v>1.957026878168189</v>
      </c>
      <c r="U45" s="2">
        <v>0.78899082568807333</v>
      </c>
      <c r="W45" s="9"/>
    </row>
    <row r="46" spans="3:26" x14ac:dyDescent="0.2">
      <c r="K46" s="1">
        <v>27</v>
      </c>
      <c r="L46" s="2">
        <v>23.655210000000004</v>
      </c>
      <c r="M46" s="2">
        <v>1.0849084192239444</v>
      </c>
      <c r="N46" s="2">
        <v>3.0805687203791499E-2</v>
      </c>
      <c r="O46" s="10">
        <v>24.044393510666882</v>
      </c>
      <c r="P46" s="5">
        <v>1.4571187105971226</v>
      </c>
      <c r="Q46" s="11">
        <v>0.15590190692486083</v>
      </c>
      <c r="R46" s="1">
        <v>27</v>
      </c>
      <c r="S46" s="2">
        <v>24.439979999999998</v>
      </c>
      <c r="T46" s="2">
        <v>1.957026878168189</v>
      </c>
      <c r="U46" s="2">
        <v>0.78899082568807333</v>
      </c>
      <c r="W46" s="9"/>
    </row>
    <row r="47" spans="3:26" x14ac:dyDescent="0.2">
      <c r="K47" s="1">
        <v>28</v>
      </c>
      <c r="L47" s="2">
        <v>23.655210000000004</v>
      </c>
      <c r="M47" s="2">
        <v>1.0849084192239444</v>
      </c>
      <c r="N47" s="2">
        <v>3.0805687203791499E-2</v>
      </c>
      <c r="O47" s="10">
        <v>24.044393510666882</v>
      </c>
      <c r="P47" s="5">
        <v>1.4571187105971226</v>
      </c>
      <c r="Q47" s="11">
        <v>0.15590190692486083</v>
      </c>
      <c r="R47" s="1">
        <v>28</v>
      </c>
      <c r="S47" s="2">
        <v>24.439979999999998</v>
      </c>
      <c r="T47" s="2">
        <v>1.957026878168189</v>
      </c>
      <c r="U47" s="2">
        <v>0.78899082568807333</v>
      </c>
      <c r="W47" s="9"/>
    </row>
    <row r="48" spans="3:26" x14ac:dyDescent="0.2">
      <c r="K48" s="1">
        <v>29</v>
      </c>
      <c r="L48" s="2">
        <v>23.655210000000004</v>
      </c>
      <c r="M48" s="2">
        <v>1.0849084192239444</v>
      </c>
      <c r="N48" s="2">
        <v>3.0805687203791499E-2</v>
      </c>
      <c r="O48" s="10">
        <v>24.044393510666882</v>
      </c>
      <c r="P48" s="5">
        <v>1.4571187105971226</v>
      </c>
      <c r="Q48" s="11">
        <v>0.15590190692486083</v>
      </c>
      <c r="R48" s="1">
        <v>29</v>
      </c>
      <c r="S48" s="2">
        <v>24.439979999999998</v>
      </c>
      <c r="T48" s="2">
        <v>1.957026878168189</v>
      </c>
      <c r="U48" s="2">
        <v>0.78899082568807333</v>
      </c>
      <c r="W48" s="9"/>
    </row>
    <row r="49" spans="11:23" x14ac:dyDescent="0.2">
      <c r="K49" s="1">
        <v>30</v>
      </c>
      <c r="L49" s="2">
        <v>23.655210000000004</v>
      </c>
      <c r="M49" s="2">
        <v>1.0849084192239444</v>
      </c>
      <c r="N49" s="2">
        <v>3.0805687203791499E-2</v>
      </c>
      <c r="O49" s="10">
        <v>24.044393510666882</v>
      </c>
      <c r="P49" s="5">
        <v>1.4571187105971226</v>
      </c>
      <c r="Q49" s="11">
        <v>0.15590190692486083</v>
      </c>
      <c r="R49" s="1">
        <v>30</v>
      </c>
      <c r="S49" s="2">
        <v>24.439979999999998</v>
      </c>
      <c r="T49" s="2">
        <v>1.957026878168189</v>
      </c>
      <c r="U49" s="2">
        <v>0.78899082568807333</v>
      </c>
      <c r="W49" s="9"/>
    </row>
    <row r="50" spans="11:23" x14ac:dyDescent="0.2">
      <c r="K50" s="1">
        <v>31</v>
      </c>
      <c r="L50" s="2">
        <v>23.655210000000004</v>
      </c>
      <c r="M50" s="2">
        <v>1.0849084192239444</v>
      </c>
      <c r="N50" s="2">
        <v>3.0805687203791499E-2</v>
      </c>
      <c r="O50" s="10">
        <v>24.044393510666882</v>
      </c>
      <c r="P50" s="5">
        <v>1.4571187105971226</v>
      </c>
      <c r="Q50" s="11">
        <v>0.15590190692486083</v>
      </c>
      <c r="R50" s="1">
        <v>31</v>
      </c>
      <c r="S50" s="2">
        <v>24.439979999999998</v>
      </c>
      <c r="T50" s="2">
        <v>1.957026878168189</v>
      </c>
      <c r="U50" s="2">
        <v>0.78899082568807333</v>
      </c>
      <c r="W50" s="9"/>
    </row>
    <row r="51" spans="11:23" x14ac:dyDescent="0.2">
      <c r="K51" s="1">
        <v>32</v>
      </c>
      <c r="L51" s="2">
        <v>23.655210000000004</v>
      </c>
      <c r="M51" s="2">
        <v>1.0849084192239444</v>
      </c>
      <c r="N51" s="2">
        <v>3.0805687203791499E-2</v>
      </c>
      <c r="O51" s="10">
        <v>24.044393510666882</v>
      </c>
      <c r="P51" s="5">
        <v>1.4571187105971226</v>
      </c>
      <c r="Q51" s="11">
        <v>0.15590190692486083</v>
      </c>
      <c r="R51" s="1">
        <v>32</v>
      </c>
      <c r="S51" s="2">
        <v>24.439979999999998</v>
      </c>
      <c r="T51" s="2">
        <v>1.957026878168189</v>
      </c>
      <c r="U51" s="2">
        <v>0.78899082568807333</v>
      </c>
      <c r="W51" s="9"/>
    </row>
    <row r="52" spans="11:23" x14ac:dyDescent="0.2">
      <c r="K52" s="1">
        <v>33</v>
      </c>
      <c r="L52" s="2">
        <v>23.655210000000004</v>
      </c>
      <c r="M52" s="2">
        <v>1.0849084192239444</v>
      </c>
      <c r="N52" s="2">
        <v>3.0805687203791499E-2</v>
      </c>
      <c r="O52" s="10">
        <v>24.044393510666882</v>
      </c>
      <c r="P52" s="5">
        <v>1.4571187105971226</v>
      </c>
      <c r="Q52" s="11">
        <v>0.15590190692486083</v>
      </c>
      <c r="R52" s="1">
        <v>33</v>
      </c>
      <c r="S52" s="2">
        <v>24.439979999999998</v>
      </c>
      <c r="T52" s="2">
        <v>1.957026878168189</v>
      </c>
      <c r="U52" s="2">
        <v>0.78899082568807333</v>
      </c>
      <c r="W52" s="9"/>
    </row>
    <row r="53" spans="11:23" x14ac:dyDescent="0.2">
      <c r="K53" s="1">
        <v>34</v>
      </c>
      <c r="L53" s="2">
        <v>23.655210000000004</v>
      </c>
      <c r="M53" s="2">
        <v>1.0849084192239444</v>
      </c>
      <c r="N53" s="2">
        <v>3.0805687203791499E-2</v>
      </c>
      <c r="O53" s="10">
        <v>24.044393510666882</v>
      </c>
      <c r="P53" s="5">
        <v>1.4571187105971226</v>
      </c>
      <c r="Q53" s="11">
        <v>0.15590190692486083</v>
      </c>
      <c r="R53" s="1">
        <v>34</v>
      </c>
      <c r="S53" s="2">
        <v>24.439979999999998</v>
      </c>
      <c r="T53" s="2">
        <v>1.957026878168189</v>
      </c>
      <c r="U53" s="2">
        <v>0.78899082568807333</v>
      </c>
      <c r="W53" s="9"/>
    </row>
    <row r="54" spans="11:23" x14ac:dyDescent="0.2">
      <c r="K54" s="1">
        <v>35</v>
      </c>
      <c r="L54" s="2">
        <v>23.655210000000004</v>
      </c>
      <c r="M54" s="2">
        <v>1.0849084192239444</v>
      </c>
      <c r="N54" s="2">
        <v>3.0805687203791499E-2</v>
      </c>
      <c r="O54" s="10">
        <v>24.044393510666882</v>
      </c>
      <c r="P54" s="5">
        <v>1.4571187105971226</v>
      </c>
      <c r="Q54" s="11">
        <v>0.15590190692486083</v>
      </c>
      <c r="R54" s="1">
        <v>35</v>
      </c>
      <c r="S54" s="2">
        <v>24.439979999999998</v>
      </c>
      <c r="T54" s="2">
        <v>1.957026878168189</v>
      </c>
      <c r="U54" s="2">
        <v>0.78899082568807333</v>
      </c>
      <c r="W54" s="9"/>
    </row>
    <row r="55" spans="11:23" x14ac:dyDescent="0.2">
      <c r="K55" s="1">
        <v>36</v>
      </c>
      <c r="L55" s="2">
        <v>23.655210000000004</v>
      </c>
      <c r="M55" s="2">
        <v>1.0849084192239444</v>
      </c>
      <c r="N55" s="2">
        <v>3.0805687203791499E-2</v>
      </c>
      <c r="O55" s="10">
        <v>24.044393510666882</v>
      </c>
      <c r="P55" s="5">
        <v>1.4571187105971226</v>
      </c>
      <c r="Q55" s="11">
        <v>0.15590190692486083</v>
      </c>
      <c r="R55" s="1">
        <v>36</v>
      </c>
      <c r="S55" s="2">
        <v>24.439979999999998</v>
      </c>
      <c r="T55" s="2">
        <v>1.957026878168189</v>
      </c>
      <c r="U55" s="2">
        <v>0.78899082568807333</v>
      </c>
      <c r="W55" s="9"/>
    </row>
    <row r="56" spans="11:23" x14ac:dyDescent="0.2">
      <c r="K56" s="1">
        <v>37</v>
      </c>
      <c r="L56" s="2">
        <v>23.655210000000004</v>
      </c>
      <c r="M56" s="2">
        <v>1.0849084192239444</v>
      </c>
      <c r="N56" s="2">
        <v>3.0805687203791499E-2</v>
      </c>
      <c r="O56" s="10">
        <v>24.044393510666882</v>
      </c>
      <c r="P56" s="5">
        <v>1.4571187105971226</v>
      </c>
      <c r="Q56" s="11">
        <v>0.15590190692486083</v>
      </c>
      <c r="R56" s="1">
        <v>37</v>
      </c>
      <c r="S56" s="2">
        <v>24.439979999999998</v>
      </c>
      <c r="T56" s="2">
        <v>1.957026878168189</v>
      </c>
      <c r="U56" s="2">
        <v>0.78899082568807333</v>
      </c>
      <c r="W56" s="9"/>
    </row>
    <row r="57" spans="11:23" x14ac:dyDescent="0.2">
      <c r="K57" s="1">
        <v>38</v>
      </c>
      <c r="L57" s="2">
        <v>23.655210000000004</v>
      </c>
      <c r="M57" s="2">
        <v>1.0849084192239444</v>
      </c>
      <c r="N57" s="2">
        <v>3.0805687203791499E-2</v>
      </c>
      <c r="O57" s="10">
        <v>24.044393510666882</v>
      </c>
      <c r="P57" s="5">
        <v>1.4571187105971226</v>
      </c>
      <c r="Q57" s="11">
        <v>0.15590190692486083</v>
      </c>
      <c r="R57" s="1">
        <v>38</v>
      </c>
      <c r="S57" s="2">
        <v>24.439979999999998</v>
      </c>
      <c r="T57" s="2">
        <v>1.957026878168189</v>
      </c>
      <c r="U57" s="2">
        <v>0.78899082568807333</v>
      </c>
      <c r="W57" s="9"/>
    </row>
    <row r="58" spans="11:23" ht="13.5" thickBot="1" x14ac:dyDescent="0.25">
      <c r="K58" s="1">
        <v>39</v>
      </c>
      <c r="L58" s="2">
        <v>23.655210000000004</v>
      </c>
      <c r="M58" s="2">
        <v>1.0849084192239444</v>
      </c>
      <c r="N58" s="2">
        <v>3.0805687203791499E-2</v>
      </c>
      <c r="O58" s="12">
        <v>24.044393510666882</v>
      </c>
      <c r="P58" s="13">
        <v>1.4571187105971226</v>
      </c>
      <c r="Q58" s="14">
        <v>0.15590190692486083</v>
      </c>
      <c r="R58" s="1">
        <v>39</v>
      </c>
      <c r="S58" s="2">
        <v>24.439979999999998</v>
      </c>
      <c r="T58" s="2">
        <v>1.957026878168189</v>
      </c>
      <c r="U58" s="2">
        <v>0.78899082568807333</v>
      </c>
      <c r="W58" s="9"/>
    </row>
    <row r="59" spans="11:23" x14ac:dyDescent="0.2">
      <c r="K59" s="1">
        <v>40</v>
      </c>
      <c r="L59" s="2">
        <v>22.478055000000005</v>
      </c>
      <c r="M59" s="2">
        <v>1.1040072256145319</v>
      </c>
      <c r="N59" s="2">
        <v>4.987531172069825E-2</v>
      </c>
      <c r="O59" s="10">
        <v>20.298335177525647</v>
      </c>
      <c r="P59" s="5">
        <v>1.047474828916926</v>
      </c>
      <c r="Q59" s="11">
        <v>0.18442566865561161</v>
      </c>
      <c r="R59" s="1">
        <v>40</v>
      </c>
      <c r="S59" s="2">
        <v>18.329985000000001</v>
      </c>
      <c r="T59" s="2">
        <v>0.99383726098694591</v>
      </c>
      <c r="U59" s="2">
        <v>0.68195718654434245</v>
      </c>
      <c r="V59" s="1" t="s">
        <v>2</v>
      </c>
      <c r="W59" s="9"/>
    </row>
    <row r="60" spans="11:23" x14ac:dyDescent="0.2">
      <c r="K60" s="1">
        <v>41</v>
      </c>
      <c r="L60" s="2">
        <v>22.478055000000005</v>
      </c>
      <c r="M60" s="2">
        <v>1.1040072256145319</v>
      </c>
      <c r="N60" s="2">
        <v>4.987531172069825E-2</v>
      </c>
      <c r="O60" s="10">
        <v>20.298335177525647</v>
      </c>
      <c r="P60" s="5">
        <v>1.047474828916926</v>
      </c>
      <c r="Q60" s="11">
        <v>0.18442566865561161</v>
      </c>
      <c r="R60" s="1">
        <v>41</v>
      </c>
      <c r="S60" s="2">
        <v>18.329985000000001</v>
      </c>
      <c r="T60" s="2">
        <v>0.99383726098694591</v>
      </c>
      <c r="U60" s="2">
        <v>0.68195718654434245</v>
      </c>
      <c r="W60" s="9"/>
    </row>
    <row r="61" spans="11:23" x14ac:dyDescent="0.2">
      <c r="K61" s="1">
        <v>42</v>
      </c>
      <c r="L61" s="2">
        <v>22.478055000000005</v>
      </c>
      <c r="M61" s="2">
        <v>1.1040072256145319</v>
      </c>
      <c r="N61" s="2">
        <v>4.987531172069825E-2</v>
      </c>
      <c r="O61" s="10">
        <v>20.298335177525647</v>
      </c>
      <c r="P61" s="5">
        <v>1.047474828916926</v>
      </c>
      <c r="Q61" s="11">
        <v>0.18442566865561161</v>
      </c>
      <c r="R61" s="1">
        <v>42</v>
      </c>
      <c r="S61" s="2">
        <v>18.329985000000001</v>
      </c>
      <c r="T61" s="2">
        <v>0.99383726098694591</v>
      </c>
      <c r="U61" s="2">
        <v>0.68195718654434245</v>
      </c>
      <c r="W61" s="9"/>
    </row>
    <row r="62" spans="11:23" x14ac:dyDescent="0.2">
      <c r="K62" s="1">
        <v>43</v>
      </c>
      <c r="L62" s="2">
        <v>22.478055000000005</v>
      </c>
      <c r="M62" s="2">
        <v>1.1040072256145319</v>
      </c>
      <c r="N62" s="2">
        <v>4.987531172069825E-2</v>
      </c>
      <c r="O62" s="10">
        <v>20.298335177525647</v>
      </c>
      <c r="P62" s="5">
        <v>1.047474828916926</v>
      </c>
      <c r="Q62" s="11">
        <v>0.18442566865561161</v>
      </c>
      <c r="R62" s="1">
        <v>43</v>
      </c>
      <c r="S62" s="2">
        <v>18.329985000000001</v>
      </c>
      <c r="T62" s="2">
        <v>0.99383726098694591</v>
      </c>
      <c r="U62" s="2">
        <v>0.68195718654434245</v>
      </c>
      <c r="W62" s="9"/>
    </row>
    <row r="63" spans="11:23" x14ac:dyDescent="0.2">
      <c r="K63" s="1">
        <v>44</v>
      </c>
      <c r="L63" s="2">
        <v>22.478055000000005</v>
      </c>
      <c r="M63" s="2">
        <v>1.1040072256145319</v>
      </c>
      <c r="N63" s="2">
        <v>4.987531172069825E-2</v>
      </c>
      <c r="O63" s="10">
        <v>20.298335177525647</v>
      </c>
      <c r="P63" s="5">
        <v>1.047474828916926</v>
      </c>
      <c r="Q63" s="11">
        <v>0.18442566865561161</v>
      </c>
      <c r="R63" s="1">
        <v>44</v>
      </c>
      <c r="S63" s="2">
        <v>18.329985000000001</v>
      </c>
      <c r="T63" s="2">
        <v>0.99383726098694591</v>
      </c>
      <c r="U63" s="2">
        <v>0.68195718654434245</v>
      </c>
      <c r="W63" s="9"/>
    </row>
    <row r="64" spans="11:23" x14ac:dyDescent="0.2">
      <c r="K64" s="1">
        <v>45</v>
      </c>
      <c r="L64" s="2">
        <v>22.478055000000005</v>
      </c>
      <c r="M64" s="2">
        <v>1.1040072256145319</v>
      </c>
      <c r="N64" s="2">
        <v>4.987531172069825E-2</v>
      </c>
      <c r="O64" s="10">
        <v>20.298335177525647</v>
      </c>
      <c r="P64" s="5">
        <v>1.047474828916926</v>
      </c>
      <c r="Q64" s="11">
        <v>0.18442566865561161</v>
      </c>
      <c r="R64" s="1">
        <v>45</v>
      </c>
      <c r="S64" s="2">
        <v>18.329985000000001</v>
      </c>
      <c r="T64" s="2">
        <v>0.99383726098694591</v>
      </c>
      <c r="U64" s="2">
        <v>0.68195718654434245</v>
      </c>
      <c r="W64" s="9"/>
    </row>
    <row r="65" spans="11:23" x14ac:dyDescent="0.2">
      <c r="K65" s="1">
        <v>46</v>
      </c>
      <c r="L65" s="2">
        <v>22.478055000000005</v>
      </c>
      <c r="M65" s="2">
        <v>1.1040072256145319</v>
      </c>
      <c r="N65" s="2">
        <v>4.987531172069825E-2</v>
      </c>
      <c r="O65" s="10">
        <v>20.298335177525647</v>
      </c>
      <c r="P65" s="5">
        <v>1.047474828916926</v>
      </c>
      <c r="Q65" s="11">
        <v>0.18442566865561161</v>
      </c>
      <c r="R65" s="1">
        <v>46</v>
      </c>
      <c r="S65" s="2">
        <v>18.329985000000001</v>
      </c>
      <c r="T65" s="2">
        <v>0.99383726098694591</v>
      </c>
      <c r="U65" s="2">
        <v>0.68195718654434245</v>
      </c>
      <c r="W65" s="9"/>
    </row>
    <row r="66" spans="11:23" x14ac:dyDescent="0.2">
      <c r="K66" s="1">
        <v>47</v>
      </c>
      <c r="L66" s="2">
        <v>22.478055000000005</v>
      </c>
      <c r="M66" s="2">
        <v>1.1040072256145319</v>
      </c>
      <c r="N66" s="2">
        <v>4.987531172069825E-2</v>
      </c>
      <c r="O66" s="10">
        <v>20.298335177525647</v>
      </c>
      <c r="P66" s="5">
        <v>1.047474828916926</v>
      </c>
      <c r="Q66" s="11">
        <v>0.18442566865561161</v>
      </c>
      <c r="R66" s="1">
        <v>47</v>
      </c>
      <c r="S66" s="2">
        <v>18.329985000000001</v>
      </c>
      <c r="T66" s="2">
        <v>0.99383726098694591</v>
      </c>
      <c r="U66" s="2">
        <v>0.68195718654434245</v>
      </c>
      <c r="W66" s="9"/>
    </row>
    <row r="67" spans="11:23" x14ac:dyDescent="0.2">
      <c r="K67" s="1">
        <v>48</v>
      </c>
      <c r="L67" s="2">
        <v>22.478055000000005</v>
      </c>
      <c r="M67" s="2">
        <v>1.1040072256145319</v>
      </c>
      <c r="N67" s="2">
        <v>4.987531172069825E-2</v>
      </c>
      <c r="O67" s="10">
        <v>20.298335177525647</v>
      </c>
      <c r="P67" s="5">
        <v>1.047474828916926</v>
      </c>
      <c r="Q67" s="11">
        <v>0.18442566865561161</v>
      </c>
      <c r="R67" s="1">
        <v>48</v>
      </c>
      <c r="S67" s="2">
        <v>18.329985000000001</v>
      </c>
      <c r="T67" s="2">
        <v>0.99383726098694591</v>
      </c>
      <c r="U67" s="2">
        <v>0.68195718654434245</v>
      </c>
      <c r="W67" s="9"/>
    </row>
    <row r="68" spans="11:23" x14ac:dyDescent="0.2">
      <c r="K68" s="1">
        <v>49</v>
      </c>
      <c r="L68" s="2">
        <v>22.478055000000005</v>
      </c>
      <c r="M68" s="2">
        <v>1.1040072256145319</v>
      </c>
      <c r="N68" s="2">
        <v>4.987531172069825E-2</v>
      </c>
      <c r="O68" s="10">
        <v>20.298335177525647</v>
      </c>
      <c r="P68" s="5">
        <v>1.047474828916926</v>
      </c>
      <c r="Q68" s="11">
        <v>0.18442566865561161</v>
      </c>
      <c r="R68" s="1">
        <v>49</v>
      </c>
      <c r="S68" s="2">
        <v>18.329985000000001</v>
      </c>
      <c r="T68" s="2">
        <v>0.99383726098694591</v>
      </c>
      <c r="U68" s="2">
        <v>0.68195718654434245</v>
      </c>
      <c r="W68" s="9"/>
    </row>
    <row r="69" spans="11:23" x14ac:dyDescent="0.2">
      <c r="K69" s="1">
        <v>50</v>
      </c>
      <c r="L69" s="2">
        <v>22.478055000000005</v>
      </c>
      <c r="M69" s="2">
        <v>1.1040072256145319</v>
      </c>
      <c r="N69" s="2">
        <v>4.987531172069825E-2</v>
      </c>
      <c r="O69" s="10">
        <v>20.298335177525647</v>
      </c>
      <c r="P69" s="5">
        <v>1.047474828916926</v>
      </c>
      <c r="Q69" s="11">
        <v>0.18442566865561161</v>
      </c>
      <c r="R69" s="1">
        <v>50</v>
      </c>
      <c r="S69" s="2">
        <v>18.329985000000001</v>
      </c>
      <c r="T69" s="2">
        <v>0.99383726098694591</v>
      </c>
      <c r="U69" s="2">
        <v>0.68195718654434245</v>
      </c>
      <c r="W69" s="9"/>
    </row>
    <row r="70" spans="11:23" x14ac:dyDescent="0.2">
      <c r="K70" s="1">
        <v>51</v>
      </c>
      <c r="L70" s="2">
        <v>22.478055000000005</v>
      </c>
      <c r="M70" s="2">
        <v>1.1040072256145319</v>
      </c>
      <c r="N70" s="2">
        <v>4.987531172069825E-2</v>
      </c>
      <c r="O70" s="10">
        <v>20.298335177525647</v>
      </c>
      <c r="P70" s="5">
        <v>1.047474828916926</v>
      </c>
      <c r="Q70" s="11">
        <v>0.18442566865561161</v>
      </c>
      <c r="R70" s="1">
        <v>51</v>
      </c>
      <c r="S70" s="2">
        <v>18.329985000000001</v>
      </c>
      <c r="T70" s="2">
        <v>0.99383726098694591</v>
      </c>
      <c r="U70" s="2">
        <v>0.68195718654434245</v>
      </c>
      <c r="W70" s="9"/>
    </row>
    <row r="71" spans="11:23" x14ac:dyDescent="0.2">
      <c r="K71" s="1">
        <v>52</v>
      </c>
      <c r="L71" s="2">
        <v>22.478055000000005</v>
      </c>
      <c r="M71" s="2">
        <v>1.1040072256145319</v>
      </c>
      <c r="N71" s="2">
        <v>4.987531172069825E-2</v>
      </c>
      <c r="O71" s="10">
        <v>20.298335177525647</v>
      </c>
      <c r="P71" s="5">
        <v>1.047474828916926</v>
      </c>
      <c r="Q71" s="11">
        <v>0.18442566865561161</v>
      </c>
      <c r="R71" s="1">
        <v>52</v>
      </c>
      <c r="S71" s="2">
        <v>18.329985000000001</v>
      </c>
      <c r="T71" s="2">
        <v>0.99383726098694591</v>
      </c>
      <c r="U71" s="2">
        <v>0.68195718654434245</v>
      </c>
      <c r="W71" s="9"/>
    </row>
    <row r="72" spans="11:23" x14ac:dyDescent="0.2">
      <c r="K72" s="1">
        <v>53</v>
      </c>
      <c r="L72" s="2">
        <v>22.478055000000005</v>
      </c>
      <c r="M72" s="2">
        <v>1.1040072256145319</v>
      </c>
      <c r="N72" s="2">
        <v>4.987531172069825E-2</v>
      </c>
      <c r="O72" s="10">
        <v>20.298335177525647</v>
      </c>
      <c r="P72" s="5">
        <v>1.047474828916926</v>
      </c>
      <c r="Q72" s="11">
        <v>0.18442566865561161</v>
      </c>
      <c r="R72" s="1">
        <v>53</v>
      </c>
      <c r="S72" s="2">
        <v>18.329985000000001</v>
      </c>
      <c r="T72" s="2">
        <v>0.99383726098694591</v>
      </c>
      <c r="U72" s="2">
        <v>0.68195718654434245</v>
      </c>
      <c r="W72" s="9"/>
    </row>
    <row r="73" spans="11:23" ht="13.5" thickBot="1" x14ac:dyDescent="0.25">
      <c r="K73" s="1">
        <v>54</v>
      </c>
      <c r="L73" s="2">
        <v>22.478055000000005</v>
      </c>
      <c r="M73" s="2">
        <v>1.1040072256145319</v>
      </c>
      <c r="N73" s="2">
        <v>4.987531172069825E-2</v>
      </c>
      <c r="O73" s="12">
        <v>20.298335177525647</v>
      </c>
      <c r="P73" s="13">
        <v>1.047474828916926</v>
      </c>
      <c r="Q73" s="14">
        <v>0.18442566865561161</v>
      </c>
      <c r="R73" s="1">
        <v>54</v>
      </c>
      <c r="S73" s="2">
        <v>18.329985000000001</v>
      </c>
      <c r="T73" s="2">
        <v>0.99383726098694591</v>
      </c>
      <c r="U73" s="2">
        <v>0.68195718654434245</v>
      </c>
      <c r="W73" s="9"/>
    </row>
    <row r="74" spans="11:23" x14ac:dyDescent="0.2">
      <c r="K74" s="1">
        <v>55</v>
      </c>
      <c r="L74" s="2">
        <v>22.478055000000005</v>
      </c>
      <c r="M74" s="2">
        <v>1.1040072256145319</v>
      </c>
      <c r="N74" s="2">
        <v>4.987531172069825E-2</v>
      </c>
      <c r="O74" s="10">
        <v>17.995051955118807</v>
      </c>
      <c r="P74" s="5">
        <v>0.9334362236867626</v>
      </c>
      <c r="Q74" s="11">
        <v>0.16774912015636451</v>
      </c>
      <c r="R74" s="1">
        <v>55</v>
      </c>
      <c r="S74" s="2">
        <v>14.406135000000003</v>
      </c>
      <c r="T74" s="2">
        <v>0.78921873288066913</v>
      </c>
      <c r="U74" s="2">
        <v>0.56420233463035019</v>
      </c>
      <c r="V74" s="1" t="s">
        <v>3</v>
      </c>
    </row>
    <row r="75" spans="11:23" x14ac:dyDescent="0.2">
      <c r="K75" s="1">
        <v>56</v>
      </c>
      <c r="L75" s="2">
        <v>22.478055000000005</v>
      </c>
      <c r="M75" s="2">
        <v>1.1040072256145319</v>
      </c>
      <c r="N75" s="2">
        <v>4.987531172069825E-2</v>
      </c>
      <c r="O75" s="10">
        <v>17.995051955118807</v>
      </c>
      <c r="P75" s="5">
        <v>0.9334362236867626</v>
      </c>
      <c r="Q75" s="11">
        <v>0.16774912015636451</v>
      </c>
      <c r="R75" s="1">
        <v>56</v>
      </c>
      <c r="S75" s="2">
        <v>14.406135000000003</v>
      </c>
      <c r="T75" s="2">
        <v>0.78921873288066913</v>
      </c>
      <c r="U75" s="2">
        <v>0.56420233463035019</v>
      </c>
    </row>
    <row r="76" spans="11:23" x14ac:dyDescent="0.2">
      <c r="K76" s="1">
        <v>57</v>
      </c>
      <c r="L76" s="2">
        <v>22.478055000000005</v>
      </c>
      <c r="M76" s="2">
        <v>1.1040072256145319</v>
      </c>
      <c r="N76" s="2">
        <v>4.987531172069825E-2</v>
      </c>
      <c r="O76" s="10">
        <v>17.995051955118807</v>
      </c>
      <c r="P76" s="5">
        <v>0.9334362236867626</v>
      </c>
      <c r="Q76" s="11">
        <v>0.16774912015636451</v>
      </c>
      <c r="R76" s="1">
        <v>57</v>
      </c>
      <c r="S76" s="2">
        <v>14.406135000000003</v>
      </c>
      <c r="T76" s="2">
        <v>0.78921873288066913</v>
      </c>
      <c r="U76" s="2">
        <v>0.56420233463035019</v>
      </c>
    </row>
    <row r="77" spans="11:23" x14ac:dyDescent="0.2">
      <c r="K77" s="1">
        <v>58</v>
      </c>
      <c r="L77" s="2">
        <v>22.478055000000005</v>
      </c>
      <c r="M77" s="2">
        <v>1.1040072256145319</v>
      </c>
      <c r="N77" s="2">
        <v>4.987531172069825E-2</v>
      </c>
      <c r="O77" s="10">
        <v>17.995051955118807</v>
      </c>
      <c r="P77" s="5">
        <v>0.9334362236867626</v>
      </c>
      <c r="Q77" s="11">
        <v>0.16774912015636451</v>
      </c>
      <c r="R77" s="1">
        <v>58</v>
      </c>
      <c r="S77" s="2">
        <v>14.406135000000003</v>
      </c>
      <c r="T77" s="2">
        <v>0.78921873288066913</v>
      </c>
      <c r="U77" s="2">
        <v>0.56420233463035019</v>
      </c>
    </row>
    <row r="78" spans="11:23" ht="13.5" thickBot="1" x14ac:dyDescent="0.25">
      <c r="K78" s="1">
        <v>59</v>
      </c>
      <c r="L78" s="2">
        <v>22.478055000000001</v>
      </c>
      <c r="M78" s="2">
        <v>1.1040072256145319</v>
      </c>
      <c r="N78" s="2">
        <v>4.987531172069825E-2</v>
      </c>
      <c r="O78" s="12">
        <v>17.995051955118807</v>
      </c>
      <c r="P78" s="13">
        <v>0.9334362236867626</v>
      </c>
      <c r="Q78" s="14">
        <v>0.16774912015636451</v>
      </c>
      <c r="R78" s="1">
        <v>59</v>
      </c>
      <c r="S78" s="2">
        <v>14.406135000000003</v>
      </c>
      <c r="T78" s="2">
        <v>0.78921873288066913</v>
      </c>
      <c r="U78" s="2">
        <v>0.56420233463035019</v>
      </c>
    </row>
    <row r="79" spans="11:23" x14ac:dyDescent="0.2">
      <c r="K79" s="1">
        <v>60</v>
      </c>
      <c r="L79" s="2">
        <v>32.848230000000001</v>
      </c>
      <c r="M79" s="2">
        <v>1.3629894714589679</v>
      </c>
      <c r="N79" s="2">
        <v>6.1433447098976107E-2</v>
      </c>
      <c r="O79" s="10">
        <v>21.753529274374081</v>
      </c>
      <c r="P79" s="5">
        <v>1.0371580514051557</v>
      </c>
      <c r="Q79" s="11">
        <v>0.18617436525373848</v>
      </c>
      <c r="R79" s="1">
        <v>60</v>
      </c>
      <c r="S79" s="2">
        <v>14.406135000000003</v>
      </c>
      <c r="T79" s="2">
        <v>0.78921873288066913</v>
      </c>
      <c r="U79" s="2">
        <v>0.56420233463035019</v>
      </c>
    </row>
    <row r="80" spans="11:23" x14ac:dyDescent="0.2">
      <c r="K80" s="1">
        <v>61</v>
      </c>
      <c r="L80" s="2">
        <v>32.848230000000001</v>
      </c>
      <c r="M80" s="2">
        <v>1.3629894714589679</v>
      </c>
      <c r="N80" s="2">
        <v>6.1433447098976107E-2</v>
      </c>
      <c r="O80" s="10">
        <v>21.753529274374081</v>
      </c>
      <c r="P80" s="5">
        <v>1.0371580514051557</v>
      </c>
      <c r="Q80" s="11">
        <v>0.18617436525373848</v>
      </c>
      <c r="R80" s="1">
        <v>61</v>
      </c>
      <c r="S80" s="2">
        <v>14.406135000000003</v>
      </c>
      <c r="T80" s="2">
        <v>0.78921873288066913</v>
      </c>
      <c r="U80" s="2">
        <v>0.56420233463035019</v>
      </c>
    </row>
    <row r="81" spans="11:22" x14ac:dyDescent="0.2">
      <c r="K81" s="1">
        <v>62</v>
      </c>
      <c r="L81" s="2">
        <v>32.848230000000001</v>
      </c>
      <c r="M81" s="2">
        <v>1.3629894714589679</v>
      </c>
      <c r="N81" s="2">
        <v>6.1433447098976107E-2</v>
      </c>
      <c r="O81" s="10">
        <v>21.753529274374081</v>
      </c>
      <c r="P81" s="5">
        <v>1.0371580514051557</v>
      </c>
      <c r="Q81" s="11">
        <v>0.18617436525373848</v>
      </c>
      <c r="R81" s="1">
        <v>62</v>
      </c>
      <c r="S81" s="2">
        <v>14.406135000000003</v>
      </c>
      <c r="T81" s="2">
        <v>0.78921873288066913</v>
      </c>
      <c r="U81" s="2">
        <v>0.56420233463035019</v>
      </c>
    </row>
    <row r="82" spans="11:22" x14ac:dyDescent="0.2">
      <c r="K82" s="1">
        <v>63</v>
      </c>
      <c r="L82" s="2">
        <v>32.848230000000001</v>
      </c>
      <c r="M82" s="2">
        <v>1.3629894714589679</v>
      </c>
      <c r="N82" s="2">
        <v>6.1433447098976107E-2</v>
      </c>
      <c r="O82" s="10">
        <v>21.753529274374081</v>
      </c>
      <c r="P82" s="5">
        <v>1.0371580514051557</v>
      </c>
      <c r="Q82" s="11">
        <v>0.18617436525373848</v>
      </c>
      <c r="R82" s="1">
        <v>63</v>
      </c>
      <c r="S82" s="2">
        <v>14.406135000000003</v>
      </c>
      <c r="T82" s="2">
        <v>0.78921873288066913</v>
      </c>
      <c r="U82" s="2">
        <v>0.56420233463035019</v>
      </c>
    </row>
    <row r="83" spans="11:22" x14ac:dyDescent="0.2">
      <c r="K83" s="1">
        <v>64</v>
      </c>
      <c r="L83" s="2">
        <v>32.848230000000001</v>
      </c>
      <c r="M83" s="2">
        <v>1.3629894714589679</v>
      </c>
      <c r="N83" s="2">
        <v>6.1433447098976107E-2</v>
      </c>
      <c r="O83" s="10">
        <v>21.753529274374081</v>
      </c>
      <c r="P83" s="5">
        <v>1.0371580514051557</v>
      </c>
      <c r="Q83" s="11">
        <v>0.18617436525373848</v>
      </c>
      <c r="R83" s="1">
        <v>64</v>
      </c>
      <c r="S83" s="2">
        <v>14.406135000000003</v>
      </c>
      <c r="T83" s="2">
        <v>0.78921873288066913</v>
      </c>
      <c r="U83" s="2">
        <v>0.56420233463035019</v>
      </c>
    </row>
    <row r="84" spans="11:22" x14ac:dyDescent="0.2">
      <c r="K84" s="1">
        <v>65</v>
      </c>
      <c r="L84" s="2">
        <v>32.848230000000001</v>
      </c>
      <c r="M84" s="2">
        <v>1.3629894714589679</v>
      </c>
      <c r="N84" s="2">
        <v>6.1433447098976107E-2</v>
      </c>
      <c r="O84" s="10">
        <v>21.753529274374081</v>
      </c>
      <c r="P84" s="5">
        <v>1.0371580514051557</v>
      </c>
      <c r="Q84" s="11">
        <v>0.18617436525373848</v>
      </c>
      <c r="R84" s="1">
        <v>65</v>
      </c>
      <c r="S84" s="2">
        <v>14.406135000000003</v>
      </c>
      <c r="T84" s="2">
        <v>0.78921873288066913</v>
      </c>
      <c r="U84" s="2">
        <v>0.56420233463035019</v>
      </c>
    </row>
    <row r="85" spans="11:22" x14ac:dyDescent="0.2">
      <c r="K85" s="1">
        <v>66</v>
      </c>
      <c r="L85" s="2">
        <v>32.848230000000001</v>
      </c>
      <c r="M85" s="2">
        <v>1.3629894714589679</v>
      </c>
      <c r="N85" s="2">
        <v>6.1433447098976107E-2</v>
      </c>
      <c r="O85" s="10">
        <v>21.753529274374081</v>
      </c>
      <c r="P85" s="5">
        <v>1.0371580514051557</v>
      </c>
      <c r="Q85" s="11">
        <v>0.18617436525373848</v>
      </c>
      <c r="R85" s="1">
        <v>66</v>
      </c>
      <c r="S85" s="2">
        <v>14.406135000000003</v>
      </c>
      <c r="T85" s="2">
        <v>0.78921873288066913</v>
      </c>
      <c r="U85" s="2">
        <v>0.56420233463035019</v>
      </c>
    </row>
    <row r="86" spans="11:22" x14ac:dyDescent="0.2">
      <c r="K86" s="1">
        <v>67</v>
      </c>
      <c r="L86" s="2">
        <v>32.848230000000001</v>
      </c>
      <c r="M86" s="2">
        <v>1.3629894714589679</v>
      </c>
      <c r="N86" s="2">
        <v>6.1433447098976107E-2</v>
      </c>
      <c r="O86" s="10">
        <v>21.753529274374081</v>
      </c>
      <c r="P86" s="5">
        <v>1.0371580514051557</v>
      </c>
      <c r="Q86" s="11">
        <v>0.18617436525373848</v>
      </c>
      <c r="R86" s="1">
        <v>67</v>
      </c>
      <c r="S86" s="2">
        <v>14.406135000000003</v>
      </c>
      <c r="T86" s="2">
        <v>0.78921873288066913</v>
      </c>
      <c r="U86" s="2">
        <v>0.56420233463035019</v>
      </c>
    </row>
    <row r="87" spans="11:22" x14ac:dyDescent="0.2">
      <c r="K87" s="1">
        <v>68</v>
      </c>
      <c r="L87" s="2">
        <v>32.848230000000001</v>
      </c>
      <c r="M87" s="2">
        <v>1.3629894714589679</v>
      </c>
      <c r="N87" s="2">
        <v>6.1433447098976107E-2</v>
      </c>
      <c r="O87" s="10">
        <v>21.753529274374081</v>
      </c>
      <c r="P87" s="5">
        <v>1.0371580514051557</v>
      </c>
      <c r="Q87" s="11">
        <v>0.18617436525373848</v>
      </c>
      <c r="R87" s="1">
        <v>68</v>
      </c>
      <c r="S87" s="2">
        <v>14.406135000000003</v>
      </c>
      <c r="T87" s="2">
        <v>0.78921873288066913</v>
      </c>
      <c r="U87" s="2">
        <v>0.56420233463035019</v>
      </c>
    </row>
    <row r="88" spans="11:22" ht="13.5" thickBot="1" x14ac:dyDescent="0.25">
      <c r="K88" s="1">
        <v>69</v>
      </c>
      <c r="L88" s="2">
        <v>32.848230000000001</v>
      </c>
      <c r="M88" s="2">
        <v>1.3629894714589679</v>
      </c>
      <c r="N88" s="2">
        <v>6.1433447098976107E-2</v>
      </c>
      <c r="O88" s="12">
        <v>21.753529274374081</v>
      </c>
      <c r="P88" s="13">
        <v>1.0371580514051557</v>
      </c>
      <c r="Q88" s="14">
        <v>0.18617436525373848</v>
      </c>
      <c r="R88" s="1">
        <v>69</v>
      </c>
      <c r="S88" s="2">
        <v>14.406135000000003</v>
      </c>
      <c r="T88" s="2">
        <v>0.78921873288066913</v>
      </c>
      <c r="U88" s="2">
        <v>0.56420233463035019</v>
      </c>
    </row>
    <row r="89" spans="11:22" x14ac:dyDescent="0.2">
      <c r="K89" s="1">
        <v>70</v>
      </c>
      <c r="L89" s="2">
        <v>32.848230000000001</v>
      </c>
      <c r="M89" s="2">
        <v>1.3629894714589679</v>
      </c>
      <c r="N89" s="2">
        <v>6.1433447098976107E-2</v>
      </c>
      <c r="O89" s="10">
        <v>18.753392726014937</v>
      </c>
      <c r="P89" s="5">
        <v>0.99044756194739447</v>
      </c>
      <c r="Q89" s="11">
        <v>0.16240249047229016</v>
      </c>
      <c r="R89" s="1">
        <v>70</v>
      </c>
      <c r="S89" s="2">
        <v>10.706504999999998</v>
      </c>
      <c r="T89" s="2">
        <v>0.71973143851028643</v>
      </c>
      <c r="U89" s="2">
        <v>0.42931937172774864</v>
      </c>
      <c r="V89" s="1" t="s">
        <v>4</v>
      </c>
    </row>
    <row r="90" spans="11:22" x14ac:dyDescent="0.2">
      <c r="K90" s="1">
        <v>71</v>
      </c>
      <c r="L90" s="2">
        <v>32.848230000000001</v>
      </c>
      <c r="M90" s="2">
        <v>1.3629894714589679</v>
      </c>
      <c r="N90" s="2">
        <v>6.1433447098976107E-2</v>
      </c>
      <c r="O90" s="10">
        <v>18.753392726014937</v>
      </c>
      <c r="P90" s="5">
        <v>0.99044756194739447</v>
      </c>
      <c r="Q90" s="11">
        <v>0.16240249047229016</v>
      </c>
      <c r="R90" s="1">
        <v>71</v>
      </c>
      <c r="S90" s="2">
        <v>10.706504999999998</v>
      </c>
      <c r="T90" s="2">
        <v>0.71973143851028643</v>
      </c>
      <c r="U90" s="2">
        <v>0.42931937172774864</v>
      </c>
    </row>
    <row r="91" spans="11:22" x14ac:dyDescent="0.2">
      <c r="K91" s="1">
        <v>72</v>
      </c>
      <c r="L91" s="2">
        <v>32.848230000000001</v>
      </c>
      <c r="M91" s="2">
        <v>1.3629894714589679</v>
      </c>
      <c r="N91" s="2">
        <v>6.1433447098976107E-2</v>
      </c>
      <c r="O91" s="10">
        <v>18.753392726014937</v>
      </c>
      <c r="P91" s="5">
        <v>0.99044756194739447</v>
      </c>
      <c r="Q91" s="11">
        <v>0.16240249047229016</v>
      </c>
      <c r="R91" s="1">
        <v>72</v>
      </c>
      <c r="S91" s="2">
        <v>10.706504999999998</v>
      </c>
      <c r="T91" s="2">
        <v>0.71973143851028643</v>
      </c>
      <c r="U91" s="2">
        <v>0.42931937172774864</v>
      </c>
    </row>
    <row r="92" spans="11:22" x14ac:dyDescent="0.2">
      <c r="K92" s="1">
        <v>73</v>
      </c>
      <c r="L92" s="2">
        <v>32.848230000000001</v>
      </c>
      <c r="M92" s="2">
        <v>1.3629894714589679</v>
      </c>
      <c r="N92" s="2">
        <v>6.1433447098976107E-2</v>
      </c>
      <c r="O92" s="10">
        <v>18.753392726014937</v>
      </c>
      <c r="P92" s="5">
        <v>0.99044756194739447</v>
      </c>
      <c r="Q92" s="11">
        <v>0.16240249047229016</v>
      </c>
      <c r="R92" s="1">
        <v>73</v>
      </c>
      <c r="S92" s="2">
        <v>10.706504999999998</v>
      </c>
      <c r="T92" s="2">
        <v>0.71973143851028643</v>
      </c>
      <c r="U92" s="2">
        <v>0.42931937172774864</v>
      </c>
    </row>
    <row r="93" spans="11:22" x14ac:dyDescent="0.2">
      <c r="K93" s="1">
        <v>74</v>
      </c>
      <c r="L93" s="2">
        <v>32.848230000000001</v>
      </c>
      <c r="M93" s="2">
        <v>1.3629894714589679</v>
      </c>
      <c r="N93" s="2">
        <v>6.1433447098976107E-2</v>
      </c>
      <c r="O93" s="10">
        <v>18.753392726014937</v>
      </c>
      <c r="P93" s="5">
        <v>0.99044756194739447</v>
      </c>
      <c r="Q93" s="11">
        <v>0.16240249047229016</v>
      </c>
      <c r="R93" s="1">
        <v>74</v>
      </c>
      <c r="S93" s="2">
        <v>10.706504999999998</v>
      </c>
      <c r="T93" s="2">
        <v>0.71973143851028643</v>
      </c>
      <c r="U93" s="2">
        <v>0.42931937172774864</v>
      </c>
    </row>
    <row r="94" spans="11:22" x14ac:dyDescent="0.2">
      <c r="K94" s="1">
        <v>75</v>
      </c>
      <c r="L94" s="2">
        <v>32.848230000000001</v>
      </c>
      <c r="M94" s="2">
        <v>1.3629894714589679</v>
      </c>
      <c r="N94" s="2">
        <v>6.1433447098976107E-2</v>
      </c>
      <c r="O94" s="10">
        <v>18.753392726014937</v>
      </c>
      <c r="P94" s="5">
        <v>0.99044756194739447</v>
      </c>
      <c r="Q94" s="11">
        <v>0.16240249047229016</v>
      </c>
      <c r="R94" s="1">
        <v>75</v>
      </c>
      <c r="S94" s="2">
        <v>10.706504999999998</v>
      </c>
      <c r="T94" s="2">
        <v>0.71973143851028643</v>
      </c>
      <c r="U94" s="2">
        <v>0.42931937172774864</v>
      </c>
    </row>
    <row r="95" spans="11:22" x14ac:dyDescent="0.2">
      <c r="K95" s="1">
        <v>76</v>
      </c>
      <c r="L95" s="2">
        <v>32.848230000000001</v>
      </c>
      <c r="M95" s="2">
        <v>1.3629894714589679</v>
      </c>
      <c r="N95" s="2">
        <v>6.1433447098976107E-2</v>
      </c>
      <c r="O95" s="10">
        <v>18.753392726014937</v>
      </c>
      <c r="P95" s="5">
        <v>0.99044756194739447</v>
      </c>
      <c r="Q95" s="11">
        <v>0.16240249047229016</v>
      </c>
      <c r="R95" s="1">
        <v>76</v>
      </c>
      <c r="S95" s="2">
        <v>10.706504999999998</v>
      </c>
      <c r="T95" s="2">
        <v>0.71973143851028643</v>
      </c>
      <c r="U95" s="2">
        <v>0.42931937172774864</v>
      </c>
    </row>
    <row r="96" spans="11:22" x14ac:dyDescent="0.2">
      <c r="K96" s="1">
        <v>77</v>
      </c>
      <c r="L96" s="2">
        <v>32.848230000000001</v>
      </c>
      <c r="M96" s="2">
        <v>1.3629894714589679</v>
      </c>
      <c r="N96" s="2">
        <v>6.1433447098976107E-2</v>
      </c>
      <c r="O96" s="10">
        <v>18.753392726014937</v>
      </c>
      <c r="P96" s="5">
        <v>0.99044756194739447</v>
      </c>
      <c r="Q96" s="11">
        <v>0.16240249047229016</v>
      </c>
      <c r="R96" s="1">
        <v>77</v>
      </c>
      <c r="S96" s="2">
        <v>10.706504999999998</v>
      </c>
      <c r="T96" s="2">
        <v>0.71973143851028643</v>
      </c>
      <c r="U96" s="2">
        <v>0.42931937172774864</v>
      </c>
    </row>
    <row r="97" spans="11:36" ht="15.75" x14ac:dyDescent="0.25">
      <c r="K97" s="1">
        <v>78</v>
      </c>
      <c r="L97" s="2">
        <v>32.848230000000001</v>
      </c>
      <c r="M97" s="2">
        <v>1.3629894714589679</v>
      </c>
      <c r="N97" s="2">
        <v>6.1433447098976107E-2</v>
      </c>
      <c r="O97" s="10">
        <v>18.753392726014937</v>
      </c>
      <c r="P97" s="5">
        <v>0.99044756194739447</v>
      </c>
      <c r="Q97" s="11">
        <v>0.16240249047229016</v>
      </c>
      <c r="R97" s="1">
        <v>78</v>
      </c>
      <c r="S97" s="2">
        <v>10.706504999999998</v>
      </c>
      <c r="T97" s="2">
        <v>0.71973143851028643</v>
      </c>
      <c r="U97" s="2">
        <v>0.42931937172774864</v>
      </c>
      <c r="Z97" s="15"/>
    </row>
    <row r="98" spans="11:36" ht="13.5" thickBot="1" x14ac:dyDescent="0.25">
      <c r="K98" s="1">
        <v>79</v>
      </c>
      <c r="L98" s="2">
        <v>32.848230000000001</v>
      </c>
      <c r="M98" s="2">
        <v>1.3629894714589679</v>
      </c>
      <c r="N98" s="2">
        <v>6.1433447098976107E-2</v>
      </c>
      <c r="O98" s="12">
        <v>18.753392726014937</v>
      </c>
      <c r="P98" s="13">
        <v>0.99044756194739447</v>
      </c>
      <c r="Q98" s="14">
        <v>0.16240249047229016</v>
      </c>
      <c r="R98" s="1">
        <v>79</v>
      </c>
      <c r="S98" s="2">
        <v>10.706504999999998</v>
      </c>
      <c r="T98" s="2">
        <v>0.71973143851028643</v>
      </c>
      <c r="U98" s="2">
        <v>0.42931937172774864</v>
      </c>
    </row>
    <row r="99" spans="11:36" x14ac:dyDescent="0.2">
      <c r="K99" s="1">
        <v>80</v>
      </c>
      <c r="L99" s="2">
        <v>45.460605000000001</v>
      </c>
      <c r="M99" s="2">
        <v>2.4696257307168565</v>
      </c>
      <c r="N99" s="2">
        <v>0.10850801479654699</v>
      </c>
      <c r="O99" s="10">
        <v>22.06182664095439</v>
      </c>
      <c r="P99" s="5">
        <v>1.3332168914887257</v>
      </c>
      <c r="Q99" s="11">
        <v>0.2158346421218772</v>
      </c>
      <c r="R99" s="1">
        <v>80</v>
      </c>
      <c r="S99" s="2">
        <v>10.706504999999998</v>
      </c>
      <c r="T99" s="2">
        <v>0.71973143851028643</v>
      </c>
      <c r="U99" s="2">
        <v>0.42931937172774864</v>
      </c>
      <c r="Z99" s="2"/>
    </row>
    <row r="100" spans="11:36" x14ac:dyDescent="0.2">
      <c r="K100" s="1">
        <v>81</v>
      </c>
      <c r="L100" s="2">
        <v>45.460605000000001</v>
      </c>
      <c r="M100" s="2">
        <v>2.4696257307168565</v>
      </c>
      <c r="N100" s="2">
        <v>0.10850801479654699</v>
      </c>
      <c r="O100" s="10">
        <v>22.06182664095439</v>
      </c>
      <c r="P100" s="5">
        <v>1.3332168914887257</v>
      </c>
      <c r="Q100" s="11">
        <v>0.2158346421218772</v>
      </c>
      <c r="R100" s="1">
        <v>81</v>
      </c>
      <c r="S100" s="2">
        <v>10.706504999999998</v>
      </c>
      <c r="T100" s="2">
        <v>0.71973143851028643</v>
      </c>
      <c r="U100" s="2">
        <v>0.42931937172774864</v>
      </c>
      <c r="Z100" s="2"/>
    </row>
    <row r="101" spans="11:36" x14ac:dyDescent="0.2">
      <c r="K101" s="1">
        <v>82</v>
      </c>
      <c r="L101" s="2">
        <v>45.460605000000001</v>
      </c>
      <c r="M101" s="2">
        <v>2.4696257307168565</v>
      </c>
      <c r="N101" s="2">
        <v>0.10850801479654699</v>
      </c>
      <c r="O101" s="10">
        <v>22.06182664095439</v>
      </c>
      <c r="P101" s="5">
        <v>1.3332168914887257</v>
      </c>
      <c r="Q101" s="11">
        <v>0.2158346421218772</v>
      </c>
      <c r="R101" s="1">
        <v>82</v>
      </c>
      <c r="S101" s="2">
        <v>10.706504999999998</v>
      </c>
      <c r="T101" s="2">
        <v>0.71973143851028643</v>
      </c>
      <c r="U101" s="2">
        <v>0.42931937172774864</v>
      </c>
      <c r="Z101" s="2"/>
    </row>
    <row r="102" spans="11:36" x14ac:dyDescent="0.2">
      <c r="K102" s="1">
        <v>83</v>
      </c>
      <c r="L102" s="2">
        <v>45.460605000000001</v>
      </c>
      <c r="M102" s="2">
        <v>2.4696257307168565</v>
      </c>
      <c r="N102" s="2">
        <v>0.10850801479654699</v>
      </c>
      <c r="O102" s="10">
        <v>22.06182664095439</v>
      </c>
      <c r="P102" s="5">
        <v>1.3332168914887257</v>
      </c>
      <c r="Q102" s="11">
        <v>0.2158346421218772</v>
      </c>
      <c r="R102" s="1">
        <v>83</v>
      </c>
      <c r="S102" s="2">
        <v>10.706504999999998</v>
      </c>
      <c r="T102" s="2">
        <v>0.71973143851028643</v>
      </c>
      <c r="U102" s="2">
        <v>0.42931937172774864</v>
      </c>
      <c r="Z102" s="2"/>
      <c r="AA102" s="2"/>
    </row>
    <row r="103" spans="11:36" x14ac:dyDescent="0.2">
      <c r="K103" s="1">
        <v>84</v>
      </c>
      <c r="L103" s="2">
        <v>45.460605000000001</v>
      </c>
      <c r="M103" s="2">
        <v>2.4696257307168565</v>
      </c>
      <c r="N103" s="2">
        <v>0.10850801479654699</v>
      </c>
      <c r="O103" s="10">
        <v>22.06182664095439</v>
      </c>
      <c r="P103" s="5">
        <v>1.3332168914887257</v>
      </c>
      <c r="Q103" s="11">
        <v>0.2158346421218772</v>
      </c>
      <c r="R103" s="1">
        <v>84</v>
      </c>
      <c r="S103" s="2">
        <v>10.706504999999998</v>
      </c>
      <c r="T103" s="2">
        <v>0.71973143851028643</v>
      </c>
      <c r="U103" s="2">
        <v>0.42931937172774864</v>
      </c>
      <c r="Z103" s="2"/>
      <c r="AA103" s="2"/>
    </row>
    <row r="104" spans="11:36" x14ac:dyDescent="0.2">
      <c r="K104" s="1">
        <v>85</v>
      </c>
      <c r="L104" s="2">
        <v>45.460605000000001</v>
      </c>
      <c r="M104" s="2">
        <v>2.4696257307168565</v>
      </c>
      <c r="N104" s="2">
        <v>0.10850801479654699</v>
      </c>
      <c r="O104" s="10">
        <v>22.06182664095439</v>
      </c>
      <c r="P104" s="5">
        <v>1.3332168914887257</v>
      </c>
      <c r="Q104" s="11">
        <v>0.2158346421218772</v>
      </c>
      <c r="R104" s="1">
        <v>85</v>
      </c>
      <c r="S104" s="2">
        <v>10.706504999999998</v>
      </c>
      <c r="T104" s="2">
        <v>0.71973143851028643</v>
      </c>
      <c r="U104" s="2">
        <v>0.42931937172774864</v>
      </c>
      <c r="Z104" s="2"/>
      <c r="AA104" s="2"/>
    </row>
    <row r="105" spans="11:36" x14ac:dyDescent="0.2">
      <c r="K105" s="1">
        <v>86</v>
      </c>
      <c r="L105" s="2">
        <v>45.460605000000001</v>
      </c>
      <c r="M105" s="2">
        <v>2.4696257307168565</v>
      </c>
      <c r="N105" s="2">
        <v>0.10850801479654699</v>
      </c>
      <c r="O105" s="10">
        <v>22.06182664095439</v>
      </c>
      <c r="P105" s="5">
        <v>1.3332168914887257</v>
      </c>
      <c r="Q105" s="11">
        <v>0.2158346421218772</v>
      </c>
      <c r="R105" s="1">
        <v>86</v>
      </c>
      <c r="S105" s="2">
        <v>10.706504999999998</v>
      </c>
      <c r="T105" s="2">
        <v>0.71973143851028643</v>
      </c>
      <c r="U105" s="2">
        <v>0.42931937172774864</v>
      </c>
      <c r="Z105" s="2"/>
      <c r="AA105" s="2"/>
      <c r="AJ105" s="16"/>
    </row>
    <row r="106" spans="11:36" x14ac:dyDescent="0.2">
      <c r="K106" s="1">
        <v>87</v>
      </c>
      <c r="L106" s="2">
        <v>45.460605000000001</v>
      </c>
      <c r="M106" s="2">
        <v>2.4696257307168565</v>
      </c>
      <c r="N106" s="2">
        <v>0.10850801479654699</v>
      </c>
      <c r="O106" s="10">
        <v>22.06182664095439</v>
      </c>
      <c r="P106" s="5">
        <v>1.3332168914887257</v>
      </c>
      <c r="Q106" s="11">
        <v>0.2158346421218772</v>
      </c>
      <c r="R106" s="1">
        <v>87</v>
      </c>
      <c r="S106" s="2">
        <v>10.706504999999998</v>
      </c>
      <c r="T106" s="2">
        <v>0.71973143851028643</v>
      </c>
      <c r="U106" s="2">
        <v>0.42931937172774864</v>
      </c>
      <c r="Z106" s="2"/>
      <c r="AA106" s="2"/>
    </row>
    <row r="107" spans="11:36" x14ac:dyDescent="0.2">
      <c r="K107" s="1">
        <v>88</v>
      </c>
      <c r="L107" s="2">
        <v>45.460605000000001</v>
      </c>
      <c r="M107" s="2">
        <v>2.4696257307168565</v>
      </c>
      <c r="N107" s="2">
        <v>0.10850801479654699</v>
      </c>
      <c r="O107" s="10">
        <v>22.06182664095439</v>
      </c>
      <c r="P107" s="5">
        <v>1.3332168914887257</v>
      </c>
      <c r="Q107" s="11">
        <v>0.2158346421218772</v>
      </c>
      <c r="R107" s="1">
        <v>88</v>
      </c>
      <c r="S107" s="2">
        <v>10.706504999999998</v>
      </c>
      <c r="T107" s="2">
        <v>0.71973143851028643</v>
      </c>
      <c r="U107" s="2">
        <v>0.42931937172774864</v>
      </c>
      <c r="Z107" s="2"/>
      <c r="AA107" s="2"/>
    </row>
    <row r="108" spans="11:36" ht="13.5" thickBot="1" x14ac:dyDescent="0.25">
      <c r="K108" s="1">
        <v>89</v>
      </c>
      <c r="L108" s="2">
        <v>45.460605000000001</v>
      </c>
      <c r="M108" s="2">
        <v>2.4696257307168565</v>
      </c>
      <c r="N108" s="2">
        <v>0.10850801479654699</v>
      </c>
      <c r="O108" s="12">
        <v>22.06182664095439</v>
      </c>
      <c r="P108" s="13">
        <v>1.3332168914887257</v>
      </c>
      <c r="Q108" s="14">
        <v>0.2158346421218772</v>
      </c>
      <c r="R108" s="1">
        <v>89</v>
      </c>
      <c r="S108" s="2">
        <v>10.706504999999998</v>
      </c>
      <c r="T108" s="2">
        <v>0.71973143851028643</v>
      </c>
      <c r="U108" s="2">
        <v>0.42931937172774864</v>
      </c>
      <c r="Z108" s="3"/>
      <c r="AA108" s="3"/>
    </row>
    <row r="109" spans="11:36" x14ac:dyDescent="0.2">
      <c r="K109" s="1">
        <v>91</v>
      </c>
      <c r="L109" s="2">
        <v>45.460605000000001</v>
      </c>
      <c r="M109" s="2">
        <v>2.4696257307168565</v>
      </c>
      <c r="N109" s="2">
        <v>0.10850801479654699</v>
      </c>
      <c r="O109" s="10">
        <v>19.156053004510085</v>
      </c>
      <c r="P109" s="5">
        <v>1.1295523672318726</v>
      </c>
      <c r="Q109" s="11">
        <v>0.20171887752192438</v>
      </c>
      <c r="R109" s="1">
        <v>91</v>
      </c>
      <c r="S109" s="2">
        <v>8.0719199999999987</v>
      </c>
      <c r="T109" s="2">
        <v>0.51663235220211923</v>
      </c>
      <c r="U109" s="2">
        <v>0.375</v>
      </c>
      <c r="Z109" s="2"/>
      <c r="AA109" s="2"/>
    </row>
    <row r="110" spans="11:36" x14ac:dyDescent="0.2">
      <c r="K110" s="1">
        <v>92</v>
      </c>
      <c r="L110" s="2">
        <v>45.460605000000001</v>
      </c>
      <c r="M110" s="2">
        <v>2.4696257307168565</v>
      </c>
      <c r="N110" s="2">
        <v>0.10850801479654699</v>
      </c>
      <c r="O110" s="10">
        <v>19.156053004510085</v>
      </c>
      <c r="P110" s="5">
        <v>1.1295523672318726</v>
      </c>
      <c r="Q110" s="11">
        <v>0.20171887752192438</v>
      </c>
      <c r="R110" s="1">
        <v>92</v>
      </c>
      <c r="S110" s="2">
        <v>8.0719199999999987</v>
      </c>
      <c r="T110" s="2">
        <v>0.51663235220211923</v>
      </c>
      <c r="U110" s="2">
        <v>0.375</v>
      </c>
      <c r="Z110" s="2"/>
      <c r="AA110" s="2"/>
    </row>
    <row r="111" spans="11:36" x14ac:dyDescent="0.2">
      <c r="K111" s="1">
        <v>93</v>
      </c>
      <c r="L111" s="2">
        <v>45.460605000000001</v>
      </c>
      <c r="M111" s="2">
        <v>2.4696257307168565</v>
      </c>
      <c r="N111" s="2">
        <v>0.10850801479654699</v>
      </c>
      <c r="O111" s="10">
        <v>19.156053004510085</v>
      </c>
      <c r="P111" s="5">
        <v>1.1295523672318726</v>
      </c>
      <c r="Q111" s="11">
        <v>0.20171887752192438</v>
      </c>
      <c r="R111" s="1">
        <v>93</v>
      </c>
      <c r="S111" s="2">
        <v>8.0719199999999987</v>
      </c>
      <c r="T111" s="2">
        <v>0.51663235220211923</v>
      </c>
      <c r="U111" s="2">
        <v>0.375</v>
      </c>
      <c r="Z111" s="2"/>
      <c r="AA111" s="2"/>
    </row>
    <row r="112" spans="11:36" x14ac:dyDescent="0.2">
      <c r="K112" s="1">
        <v>94</v>
      </c>
      <c r="L112" s="2">
        <v>45.460605000000001</v>
      </c>
      <c r="M112" s="2">
        <v>2.4696257307168565</v>
      </c>
      <c r="N112" s="2">
        <v>0.10850801479654699</v>
      </c>
      <c r="O112" s="10">
        <v>19.156053004510085</v>
      </c>
      <c r="P112" s="5">
        <v>1.1295523672318726</v>
      </c>
      <c r="Q112" s="11">
        <v>0.20171887752192438</v>
      </c>
      <c r="R112" s="1">
        <v>94</v>
      </c>
      <c r="S112" s="2">
        <v>8.0719199999999987</v>
      </c>
      <c r="T112" s="2">
        <v>0.51663235220211923</v>
      </c>
      <c r="U112" s="2">
        <v>0.375</v>
      </c>
      <c r="Z112" s="2"/>
      <c r="AA112" s="2"/>
    </row>
    <row r="113" spans="11:27" x14ac:dyDescent="0.2">
      <c r="K113" s="1">
        <v>95</v>
      </c>
      <c r="L113" s="2">
        <v>45.460605000000001</v>
      </c>
      <c r="M113" s="2">
        <v>2.4696257307168565</v>
      </c>
      <c r="N113" s="2">
        <v>0.10850801479654699</v>
      </c>
      <c r="O113" s="10">
        <v>19.156053004510085</v>
      </c>
      <c r="P113" s="5">
        <v>1.1295523672318726</v>
      </c>
      <c r="Q113" s="11">
        <v>0.20171887752192438</v>
      </c>
      <c r="R113" s="1">
        <v>95</v>
      </c>
      <c r="S113" s="2">
        <v>8.0719199999999987</v>
      </c>
      <c r="T113" s="2">
        <v>0.51663235220211923</v>
      </c>
      <c r="U113" s="2">
        <v>0.375</v>
      </c>
      <c r="Z113" s="2"/>
      <c r="AA113" s="2"/>
    </row>
    <row r="114" spans="11:27" x14ac:dyDescent="0.2">
      <c r="K114" s="1">
        <v>96</v>
      </c>
      <c r="L114" s="2">
        <v>45.460605000000001</v>
      </c>
      <c r="M114" s="2">
        <v>2.4696257307168565</v>
      </c>
      <c r="N114" s="2">
        <v>0.10850801479654699</v>
      </c>
      <c r="O114" s="10">
        <v>19.156053004510085</v>
      </c>
      <c r="P114" s="5">
        <v>1.1295523672318726</v>
      </c>
      <c r="Q114" s="11">
        <v>0.20171887752192438</v>
      </c>
      <c r="R114" s="1">
        <v>96</v>
      </c>
      <c r="S114" s="2">
        <v>8.0719199999999987</v>
      </c>
      <c r="T114" s="2">
        <v>0.51663235220211923</v>
      </c>
      <c r="U114" s="2">
        <v>0.375</v>
      </c>
      <c r="Z114" s="2"/>
      <c r="AA114" s="2"/>
    </row>
    <row r="115" spans="11:27" x14ac:dyDescent="0.2">
      <c r="K115" s="1">
        <v>97</v>
      </c>
      <c r="L115" s="2">
        <v>45.460605000000001</v>
      </c>
      <c r="M115" s="2">
        <v>2.4696257307168565</v>
      </c>
      <c r="N115" s="2">
        <v>0.10850801479654699</v>
      </c>
      <c r="O115" s="10">
        <v>19.156053004510085</v>
      </c>
      <c r="P115" s="5">
        <v>1.1295523672318726</v>
      </c>
      <c r="Q115" s="11">
        <v>0.20171887752192438</v>
      </c>
      <c r="R115" s="1">
        <v>97</v>
      </c>
      <c r="S115" s="2">
        <v>8.0719199999999987</v>
      </c>
      <c r="T115" s="2">
        <v>0.51663235220211923</v>
      </c>
      <c r="U115" s="2">
        <v>0.375</v>
      </c>
      <c r="Z115" s="2"/>
      <c r="AA115" s="2"/>
    </row>
    <row r="116" spans="11:27" x14ac:dyDescent="0.2">
      <c r="K116" s="1">
        <v>98</v>
      </c>
      <c r="L116" s="2">
        <v>45.460605000000001</v>
      </c>
      <c r="M116" s="2">
        <v>2.4696257307168565</v>
      </c>
      <c r="N116" s="2">
        <v>0.10850801479654699</v>
      </c>
      <c r="O116" s="10">
        <v>19.156053004510085</v>
      </c>
      <c r="P116" s="5">
        <v>1.1295523672318726</v>
      </c>
      <c r="Q116" s="11">
        <v>0.20171887752192438</v>
      </c>
      <c r="R116" s="1">
        <v>98</v>
      </c>
      <c r="S116" s="2">
        <v>8.0719199999999987</v>
      </c>
      <c r="T116" s="2">
        <v>0.51663235220211923</v>
      </c>
      <c r="U116" s="2">
        <v>0.375</v>
      </c>
    </row>
    <row r="117" spans="11:27" ht="13.5" thickBot="1" x14ac:dyDescent="0.25">
      <c r="K117" s="1">
        <v>99</v>
      </c>
      <c r="L117" s="2">
        <v>45.460605000000001</v>
      </c>
      <c r="M117" s="2">
        <v>2.4696257307168565</v>
      </c>
      <c r="N117" s="2">
        <v>0.10850801479654699</v>
      </c>
      <c r="O117" s="12">
        <v>19.156053004510085</v>
      </c>
      <c r="P117" s="13">
        <v>1.1295523672318726</v>
      </c>
      <c r="Q117" s="14">
        <v>0.20171887752192438</v>
      </c>
      <c r="R117" s="1">
        <v>99</v>
      </c>
      <c r="S117" s="2">
        <v>8.0719199999999987</v>
      </c>
      <c r="T117" s="2">
        <v>0.51663235220211923</v>
      </c>
      <c r="U117" s="2">
        <v>0.375</v>
      </c>
    </row>
    <row r="118" spans="11:27" x14ac:dyDescent="0.2">
      <c r="K118" s="1">
        <v>100</v>
      </c>
      <c r="L118" s="2">
        <v>68.469967975000003</v>
      </c>
      <c r="M118" s="2">
        <v>4.2263367987779672</v>
      </c>
      <c r="N118" s="2">
        <v>0.11609907120743035</v>
      </c>
      <c r="O118" s="10">
        <v>23.509234438763887</v>
      </c>
      <c r="P118" s="5">
        <v>1.4776543308741175</v>
      </c>
      <c r="Q118" s="11">
        <v>0.20865558152799649</v>
      </c>
      <c r="R118" s="1">
        <v>100</v>
      </c>
      <c r="S118" s="2">
        <v>8.0719199999999987</v>
      </c>
      <c r="T118" s="2">
        <v>0.51663235220211923</v>
      </c>
      <c r="U118" s="2">
        <v>0.375</v>
      </c>
    </row>
    <row r="119" spans="11:27" x14ac:dyDescent="0.2">
      <c r="K119" s="1">
        <v>101</v>
      </c>
      <c r="L119" s="2">
        <v>68.469967975000003</v>
      </c>
      <c r="M119" s="2">
        <v>4.2263367987779672</v>
      </c>
      <c r="N119" s="2">
        <v>0.11609907120743035</v>
      </c>
      <c r="O119" s="10">
        <v>23.509234438763887</v>
      </c>
      <c r="P119" s="5">
        <v>1.4776543308741175</v>
      </c>
      <c r="Q119" s="11">
        <v>0.20865558152799649</v>
      </c>
      <c r="R119" s="1">
        <v>101</v>
      </c>
      <c r="S119" s="2">
        <v>8.0719199999999987</v>
      </c>
      <c r="T119" s="2">
        <v>0.51663235220211923</v>
      </c>
      <c r="U119" s="2">
        <v>0.375</v>
      </c>
    </row>
    <row r="120" spans="11:27" x14ac:dyDescent="0.2">
      <c r="K120" s="1">
        <v>102</v>
      </c>
      <c r="L120" s="2">
        <v>68.469967975000003</v>
      </c>
      <c r="M120" s="2">
        <v>4.2263367987779672</v>
      </c>
      <c r="N120" s="2">
        <v>0.11609907120743035</v>
      </c>
      <c r="O120" s="10">
        <v>23.509234438763887</v>
      </c>
      <c r="P120" s="5">
        <v>1.4776543308741175</v>
      </c>
      <c r="Q120" s="11">
        <v>0.20865558152799649</v>
      </c>
      <c r="R120" s="1">
        <v>102</v>
      </c>
      <c r="S120" s="2">
        <v>8.0719199999999987</v>
      </c>
      <c r="T120" s="2">
        <v>0.51663235220211923</v>
      </c>
      <c r="U120" s="2">
        <v>0.375</v>
      </c>
    </row>
    <row r="121" spans="11:27" x14ac:dyDescent="0.2">
      <c r="K121" s="1">
        <v>103</v>
      </c>
      <c r="L121" s="2">
        <v>68.469967975000003</v>
      </c>
      <c r="M121" s="2">
        <v>4.2263367987779672</v>
      </c>
      <c r="N121" s="2">
        <v>0.11609907120743035</v>
      </c>
      <c r="O121" s="10">
        <v>23.509234438763887</v>
      </c>
      <c r="P121" s="5">
        <v>1.4776543308741175</v>
      </c>
      <c r="Q121" s="11">
        <v>0.20865558152799649</v>
      </c>
      <c r="R121" s="1">
        <v>103</v>
      </c>
      <c r="S121" s="2">
        <v>8.0719199999999987</v>
      </c>
      <c r="T121" s="2">
        <v>0.51663235220211923</v>
      </c>
      <c r="U121" s="2">
        <v>0.375</v>
      </c>
    </row>
    <row r="122" spans="11:27" x14ac:dyDescent="0.2">
      <c r="K122" s="1">
        <v>104</v>
      </c>
      <c r="L122" s="2">
        <v>68.469967975000003</v>
      </c>
      <c r="M122" s="2">
        <v>4.2263367987779672</v>
      </c>
      <c r="N122" s="2">
        <v>0.11609907120743035</v>
      </c>
      <c r="O122" s="10">
        <v>23.509234438763887</v>
      </c>
      <c r="P122" s="5">
        <v>1.4776543308741175</v>
      </c>
      <c r="Q122" s="11">
        <v>0.20865558152799649</v>
      </c>
      <c r="R122" s="1">
        <v>104</v>
      </c>
      <c r="S122" s="2">
        <v>8.0719199999999987</v>
      </c>
      <c r="T122" s="2">
        <v>0.51663235220211923</v>
      </c>
      <c r="U122" s="2">
        <v>0.375</v>
      </c>
    </row>
    <row r="123" spans="11:27" x14ac:dyDescent="0.2">
      <c r="K123" s="1">
        <v>105</v>
      </c>
      <c r="L123" s="2">
        <v>68.469967975000003</v>
      </c>
      <c r="M123" s="2">
        <v>4.2263367987779672</v>
      </c>
      <c r="N123" s="2">
        <v>0.11609907120743035</v>
      </c>
      <c r="O123" s="10">
        <v>23.509234438763887</v>
      </c>
      <c r="P123" s="5">
        <v>1.4776543308741175</v>
      </c>
      <c r="Q123" s="11">
        <v>0.20865558152799649</v>
      </c>
      <c r="R123" s="1">
        <v>105</v>
      </c>
      <c r="S123" s="2">
        <v>8.0719199999999987</v>
      </c>
      <c r="T123" s="2">
        <v>0.51663235220211923</v>
      </c>
      <c r="U123" s="2">
        <v>0.375</v>
      </c>
    </row>
    <row r="124" spans="11:27" x14ac:dyDescent="0.2">
      <c r="K124" s="1">
        <v>106</v>
      </c>
      <c r="L124" s="2">
        <v>68.469967975000003</v>
      </c>
      <c r="M124" s="2">
        <v>4.2263367987779672</v>
      </c>
      <c r="N124" s="2">
        <v>0.11609907120743035</v>
      </c>
      <c r="O124" s="10">
        <v>23.509234438763887</v>
      </c>
      <c r="P124" s="5">
        <v>1.4776543308741175</v>
      </c>
      <c r="Q124" s="11">
        <v>0.20865558152799649</v>
      </c>
      <c r="R124" s="1">
        <v>106</v>
      </c>
      <c r="S124" s="2">
        <v>8.0719199999999987</v>
      </c>
      <c r="T124" s="2">
        <v>0.51663235220211923</v>
      </c>
      <c r="U124" s="2">
        <v>0.375</v>
      </c>
    </row>
    <row r="125" spans="11:27" x14ac:dyDescent="0.2">
      <c r="K125" s="1">
        <v>107</v>
      </c>
      <c r="L125" s="2">
        <v>68.469967975000003</v>
      </c>
      <c r="M125" s="2">
        <v>4.2263367987779672</v>
      </c>
      <c r="N125" s="2">
        <v>0.11609907120743035</v>
      </c>
      <c r="O125" s="10">
        <v>23.509234438763887</v>
      </c>
      <c r="P125" s="5">
        <v>1.4776543308741175</v>
      </c>
      <c r="Q125" s="11">
        <v>0.20865558152799649</v>
      </c>
      <c r="R125" s="1">
        <v>107</v>
      </c>
      <c r="S125" s="2">
        <v>8.0719199999999987</v>
      </c>
      <c r="T125" s="2">
        <v>0.51663235220211923</v>
      </c>
      <c r="U125" s="2">
        <v>0.375</v>
      </c>
    </row>
    <row r="126" spans="11:27" x14ac:dyDescent="0.2">
      <c r="K126" s="1">
        <v>108</v>
      </c>
      <c r="L126" s="2">
        <v>68.469967975000003</v>
      </c>
      <c r="M126" s="2">
        <v>4.2263367987779672</v>
      </c>
      <c r="N126" s="2">
        <v>0.11609907120743035</v>
      </c>
      <c r="O126" s="10">
        <v>23.509234438763887</v>
      </c>
      <c r="P126" s="5">
        <v>1.4776543308741175</v>
      </c>
      <c r="Q126" s="11">
        <v>0.20865558152799649</v>
      </c>
      <c r="R126" s="1">
        <v>108</v>
      </c>
      <c r="S126" s="2">
        <v>8.0719199999999987</v>
      </c>
      <c r="T126" s="2">
        <v>0.51663235220211923</v>
      </c>
      <c r="U126" s="2">
        <v>0.375</v>
      </c>
    </row>
    <row r="127" spans="11:27" ht="13.5" thickBot="1" x14ac:dyDescent="0.25">
      <c r="K127" s="1">
        <v>109</v>
      </c>
      <c r="L127" s="2">
        <v>68.469967975000003</v>
      </c>
      <c r="M127" s="2">
        <v>4.2263367987779672</v>
      </c>
      <c r="N127" s="2">
        <v>0.11609907120743035</v>
      </c>
      <c r="O127" s="12">
        <v>23.509234438763887</v>
      </c>
      <c r="P127" s="13">
        <v>1.4776543308741175</v>
      </c>
      <c r="Q127" s="14">
        <v>0.20865558152799649</v>
      </c>
      <c r="R127" s="1">
        <v>109</v>
      </c>
      <c r="S127" s="2">
        <v>8.0719199999999987</v>
      </c>
      <c r="T127" s="2">
        <v>0.51663235220211923</v>
      </c>
      <c r="U127" s="2">
        <v>0.375</v>
      </c>
    </row>
    <row r="128" spans="11:27" x14ac:dyDescent="0.2">
      <c r="K128" s="1">
        <v>110</v>
      </c>
      <c r="L128" s="2">
        <v>68.469967975000003</v>
      </c>
      <c r="M128" s="2">
        <v>4.2263367987779672</v>
      </c>
      <c r="N128" s="2">
        <v>0.11609907120743035</v>
      </c>
      <c r="O128" s="10">
        <v>70.041786331505349</v>
      </c>
      <c r="P128" s="5">
        <v>4.5867616635920125</v>
      </c>
      <c r="Q128" s="11">
        <v>0.15283065658442813</v>
      </c>
      <c r="R128" s="1">
        <v>110</v>
      </c>
      <c r="S128" s="2">
        <v>71.649687849999992</v>
      </c>
      <c r="T128" s="2">
        <v>4.9779238050030825</v>
      </c>
      <c r="U128" s="2">
        <v>0.20118343195266272</v>
      </c>
      <c r="V128" s="1" t="s">
        <v>6</v>
      </c>
    </row>
    <row r="129" spans="11:22" x14ac:dyDescent="0.2">
      <c r="K129" s="1">
        <v>111</v>
      </c>
      <c r="L129" s="2">
        <v>68.469967975000003</v>
      </c>
      <c r="M129" s="2">
        <v>4.2263367987779672</v>
      </c>
      <c r="N129" s="2">
        <v>0.11609907120743035</v>
      </c>
      <c r="O129" s="10">
        <v>70.041786331505349</v>
      </c>
      <c r="P129" s="5">
        <v>4.5867616635920125</v>
      </c>
      <c r="Q129" s="11">
        <v>0.15283065658442813</v>
      </c>
      <c r="R129" s="1">
        <v>111</v>
      </c>
      <c r="S129" s="2">
        <v>71.649687849999992</v>
      </c>
      <c r="T129" s="2">
        <v>4.9779238050030825</v>
      </c>
      <c r="U129" s="2">
        <v>0.20118343195266272</v>
      </c>
    </row>
    <row r="130" spans="11:22" x14ac:dyDescent="0.2">
      <c r="K130" s="1">
        <v>112</v>
      </c>
      <c r="L130" s="2">
        <v>68.469967975000003</v>
      </c>
      <c r="M130" s="2">
        <v>4.2263367987779672</v>
      </c>
      <c r="N130" s="2">
        <v>0.11609907120743035</v>
      </c>
      <c r="O130" s="10">
        <v>70.041786331505349</v>
      </c>
      <c r="P130" s="5">
        <v>4.5867616635920125</v>
      </c>
      <c r="Q130" s="11">
        <v>0.15283065658442813</v>
      </c>
      <c r="R130" s="1">
        <v>112</v>
      </c>
      <c r="S130" s="2">
        <v>71.649687849999992</v>
      </c>
      <c r="T130" s="2">
        <v>4.9779238050030825</v>
      </c>
      <c r="U130" s="2">
        <v>0.20118343195266272</v>
      </c>
    </row>
    <row r="131" spans="11:22" x14ac:dyDescent="0.2">
      <c r="K131" s="1">
        <v>113</v>
      </c>
      <c r="L131" s="2">
        <v>68.469967975000003</v>
      </c>
      <c r="M131" s="2">
        <v>4.2263367987779672</v>
      </c>
      <c r="N131" s="2">
        <v>0.11609907120743035</v>
      </c>
      <c r="O131" s="10">
        <v>70.041786331505349</v>
      </c>
      <c r="P131" s="5">
        <v>4.5867616635920125</v>
      </c>
      <c r="Q131" s="11">
        <v>0.15283065658442813</v>
      </c>
      <c r="R131" s="1">
        <v>113</v>
      </c>
      <c r="S131" s="2">
        <v>71.649687849999992</v>
      </c>
      <c r="T131" s="2">
        <v>4.9779238050030825</v>
      </c>
      <c r="U131" s="2">
        <v>0.20118343195266272</v>
      </c>
    </row>
    <row r="132" spans="11:22" x14ac:dyDescent="0.2">
      <c r="K132" s="1">
        <v>114</v>
      </c>
      <c r="L132" s="2">
        <v>68.469967975000003</v>
      </c>
      <c r="M132" s="2">
        <v>4.2263367987779672</v>
      </c>
      <c r="N132" s="2">
        <v>0.11609907120743035</v>
      </c>
      <c r="O132" s="10">
        <v>70.041786331505349</v>
      </c>
      <c r="P132" s="5">
        <v>4.5867616635920125</v>
      </c>
      <c r="Q132" s="11">
        <v>0.15283065658442813</v>
      </c>
      <c r="R132" s="1">
        <v>114</v>
      </c>
      <c r="S132" s="2">
        <v>71.649687849999992</v>
      </c>
      <c r="T132" s="2">
        <v>4.9779238050030825</v>
      </c>
      <c r="U132" s="2">
        <v>0.20118343195266272</v>
      </c>
    </row>
    <row r="133" spans="11:22" x14ac:dyDescent="0.2">
      <c r="K133" s="1">
        <v>115</v>
      </c>
      <c r="L133" s="2">
        <v>68.469967975000003</v>
      </c>
      <c r="M133" s="2">
        <v>4.2263367987779672</v>
      </c>
      <c r="N133" s="2">
        <v>0.11609907120743035</v>
      </c>
      <c r="O133" s="10">
        <v>70.041786331505349</v>
      </c>
      <c r="P133" s="5">
        <v>4.5867616635920125</v>
      </c>
      <c r="Q133" s="11">
        <v>0.15283065658442813</v>
      </c>
      <c r="R133" s="1">
        <v>115</v>
      </c>
      <c r="S133" s="2">
        <v>71.649687849999992</v>
      </c>
      <c r="T133" s="2">
        <v>4.9779238050030825</v>
      </c>
      <c r="U133" s="2">
        <v>0.20118343195266272</v>
      </c>
    </row>
    <row r="134" spans="11:22" x14ac:dyDescent="0.2">
      <c r="K134" s="1">
        <v>116</v>
      </c>
      <c r="L134" s="2">
        <v>68.469967975000003</v>
      </c>
      <c r="M134" s="2">
        <v>4.2263367987779672</v>
      </c>
      <c r="N134" s="2">
        <v>0.11609907120743035</v>
      </c>
      <c r="O134" s="10">
        <v>70.041786331505349</v>
      </c>
      <c r="P134" s="5">
        <v>4.5867616635920125</v>
      </c>
      <c r="Q134" s="11">
        <v>0.15283065658442813</v>
      </c>
      <c r="R134" s="1">
        <v>116</v>
      </c>
      <c r="S134" s="2">
        <v>71.649687849999992</v>
      </c>
      <c r="T134" s="2">
        <v>4.9779238050030825</v>
      </c>
      <c r="U134" s="2">
        <v>0.20118343195266272</v>
      </c>
    </row>
    <row r="135" spans="11:22" x14ac:dyDescent="0.2">
      <c r="K135" s="1">
        <v>117</v>
      </c>
      <c r="L135" s="2">
        <v>68.469967975000003</v>
      </c>
      <c r="M135" s="2">
        <v>4.2263367987779672</v>
      </c>
      <c r="N135" s="2">
        <v>0.11609907120743035</v>
      </c>
      <c r="O135" s="10">
        <v>70.041786331505349</v>
      </c>
      <c r="P135" s="5">
        <v>4.5867616635920125</v>
      </c>
      <c r="Q135" s="11">
        <v>0.15283065658442813</v>
      </c>
      <c r="R135" s="1">
        <v>117</v>
      </c>
      <c r="S135" s="2">
        <v>71.649687849999992</v>
      </c>
      <c r="T135" s="2">
        <v>4.9779238050030825</v>
      </c>
      <c r="U135" s="2">
        <v>0.20118343195266272</v>
      </c>
    </row>
    <row r="136" spans="11:22" x14ac:dyDescent="0.2">
      <c r="K136" s="1">
        <v>118</v>
      </c>
      <c r="L136" s="2">
        <v>68.469967975000003</v>
      </c>
      <c r="M136" s="2">
        <v>4.2263367987779672</v>
      </c>
      <c r="N136" s="2">
        <v>0.11609907120743035</v>
      </c>
      <c r="O136" s="10">
        <v>70.041786331505349</v>
      </c>
      <c r="P136" s="5">
        <v>4.5867616635920125</v>
      </c>
      <c r="Q136" s="11">
        <v>0.15283065658442813</v>
      </c>
      <c r="R136" s="1">
        <v>118</v>
      </c>
      <c r="S136" s="2">
        <v>71.649687849999992</v>
      </c>
      <c r="T136" s="2">
        <v>4.9779238050030825</v>
      </c>
      <c r="U136" s="2">
        <v>0.20118343195266272</v>
      </c>
    </row>
    <row r="137" spans="11:22" ht="13.5" thickBot="1" x14ac:dyDescent="0.25">
      <c r="K137" s="1">
        <v>119</v>
      </c>
      <c r="L137" s="2">
        <v>68.469967975000003</v>
      </c>
      <c r="M137" s="2">
        <v>4.2263367987779672</v>
      </c>
      <c r="N137" s="2">
        <v>0.11609907120743035</v>
      </c>
      <c r="O137" s="12">
        <v>70.041786331505349</v>
      </c>
      <c r="P137" s="13">
        <v>4.5867616635920125</v>
      </c>
      <c r="Q137" s="14">
        <v>0.15283065658442813</v>
      </c>
      <c r="R137" s="1">
        <v>119</v>
      </c>
      <c r="S137" s="2">
        <v>71.649687849999992</v>
      </c>
      <c r="T137" s="2">
        <v>4.9779238050030825</v>
      </c>
      <c r="U137" s="2">
        <v>0.20118343195266272</v>
      </c>
    </row>
    <row r="138" spans="11:22" x14ac:dyDescent="0.2">
      <c r="K138" s="1">
        <v>120</v>
      </c>
      <c r="L138" s="2">
        <v>26.457959999999996</v>
      </c>
      <c r="M138" s="2">
        <v>0.9848987442865127</v>
      </c>
      <c r="N138" s="2">
        <v>0.11016949152542373</v>
      </c>
      <c r="O138" s="10">
        <v>43.53968965378354</v>
      </c>
      <c r="P138" s="5">
        <v>2.2142156409666778</v>
      </c>
      <c r="Q138" s="11">
        <v>0.14887671544457359</v>
      </c>
      <c r="R138" s="1">
        <v>120</v>
      </c>
      <c r="S138" s="2">
        <v>71.649687849999992</v>
      </c>
      <c r="T138" s="2">
        <v>4.9779238050030825</v>
      </c>
      <c r="U138" s="2">
        <v>0.20118343195266272</v>
      </c>
    </row>
    <row r="139" spans="11:22" x14ac:dyDescent="0.2">
      <c r="K139" s="1">
        <v>121</v>
      </c>
      <c r="L139" s="2">
        <v>26.457959999999996</v>
      </c>
      <c r="M139" s="2">
        <v>0.9848987442865127</v>
      </c>
      <c r="N139" s="2">
        <v>0.11016949152542373</v>
      </c>
      <c r="O139" s="10">
        <v>43.53968965378354</v>
      </c>
      <c r="P139" s="5">
        <v>2.2142156409666778</v>
      </c>
      <c r="Q139" s="11">
        <v>0.14887671544457359</v>
      </c>
      <c r="R139" s="1">
        <v>121</v>
      </c>
      <c r="S139" s="2">
        <v>71.649687849999992</v>
      </c>
      <c r="T139" s="2">
        <v>4.9779238050030825</v>
      </c>
      <c r="U139" s="2">
        <v>0.20118343195266272</v>
      </c>
    </row>
    <row r="140" spans="11:22" x14ac:dyDescent="0.2">
      <c r="K140" s="1">
        <v>122</v>
      </c>
      <c r="L140" s="2">
        <v>26.457959999999996</v>
      </c>
      <c r="M140" s="2">
        <v>0.9848987442865127</v>
      </c>
      <c r="N140" s="2">
        <v>0.11016949152542373</v>
      </c>
      <c r="O140" s="10">
        <v>43.53968965378354</v>
      </c>
      <c r="P140" s="5">
        <v>2.2142156409666778</v>
      </c>
      <c r="Q140" s="11">
        <v>0.14887671544457359</v>
      </c>
      <c r="R140" s="1">
        <v>122</v>
      </c>
      <c r="S140" s="2">
        <v>71.649687849999992</v>
      </c>
      <c r="T140" s="2">
        <v>4.9779238050030825</v>
      </c>
      <c r="U140" s="2">
        <v>0.20118343195266272</v>
      </c>
    </row>
    <row r="141" spans="11:22" x14ac:dyDescent="0.2">
      <c r="K141" s="1">
        <v>123</v>
      </c>
      <c r="L141" s="2">
        <v>26.457959999999996</v>
      </c>
      <c r="M141" s="2">
        <v>0.9848987442865127</v>
      </c>
      <c r="N141" s="2">
        <v>0.11016949152542373</v>
      </c>
      <c r="O141" s="10">
        <v>43.53968965378354</v>
      </c>
      <c r="P141" s="5">
        <v>2.2142156409666778</v>
      </c>
      <c r="Q141" s="11">
        <v>0.14887671544457359</v>
      </c>
      <c r="R141" s="1">
        <v>123</v>
      </c>
      <c r="S141" s="2">
        <v>71.649687849999992</v>
      </c>
      <c r="T141" s="2">
        <v>4.9779238050030825</v>
      </c>
      <c r="U141" s="2">
        <v>0.20118343195266272</v>
      </c>
    </row>
    <row r="142" spans="11:22" ht="13.5" thickBot="1" x14ac:dyDescent="0.25">
      <c r="K142" s="1">
        <v>124</v>
      </c>
      <c r="L142" s="2">
        <v>26.457959999999996</v>
      </c>
      <c r="M142" s="2">
        <v>0.9848987442865127</v>
      </c>
      <c r="N142" s="2">
        <v>0.11016949152542373</v>
      </c>
      <c r="O142" s="12">
        <v>43.53968965378354</v>
      </c>
      <c r="P142" s="13">
        <v>2.2142156409666778</v>
      </c>
      <c r="Q142" s="14">
        <v>0.14887671544457359</v>
      </c>
      <c r="R142" s="1">
        <v>124</v>
      </c>
      <c r="S142" s="2">
        <v>71.649687849999992</v>
      </c>
      <c r="T142" s="2">
        <v>4.9779238050030825</v>
      </c>
      <c r="U142" s="2">
        <v>0.20118343195266272</v>
      </c>
    </row>
    <row r="143" spans="11:22" x14ac:dyDescent="0.2">
      <c r="K143" s="1">
        <v>125</v>
      </c>
      <c r="L143" s="2">
        <v>26.457959999999996</v>
      </c>
      <c r="M143" s="2">
        <v>0.9848987442865127</v>
      </c>
      <c r="N143" s="2">
        <v>0.11016949152542373</v>
      </c>
      <c r="O143" s="10">
        <v>18.22675539714076</v>
      </c>
      <c r="P143" s="5">
        <v>0.82701594306301329</v>
      </c>
      <c r="Q143" s="11">
        <v>0.13938152475525323</v>
      </c>
      <c r="R143" s="1">
        <v>125</v>
      </c>
      <c r="S143" s="2">
        <v>12.556319999999998</v>
      </c>
      <c r="T143" s="2">
        <v>0.69444232115036453</v>
      </c>
      <c r="U143" s="2">
        <v>0.17633928571428573</v>
      </c>
      <c r="V143" s="1" t="s">
        <v>7</v>
      </c>
    </row>
    <row r="144" spans="11:22" x14ac:dyDescent="0.2">
      <c r="K144" s="1">
        <v>126</v>
      </c>
      <c r="L144" s="2">
        <v>26.457959999999996</v>
      </c>
      <c r="M144" s="2">
        <v>0.9848987442865127</v>
      </c>
      <c r="N144" s="2">
        <v>0.11016949152542373</v>
      </c>
      <c r="O144" s="10">
        <v>18.22675539714076</v>
      </c>
      <c r="P144" s="5">
        <v>0.82701594306301329</v>
      </c>
      <c r="Q144" s="11">
        <v>0.13938152475525323</v>
      </c>
      <c r="R144" s="1">
        <v>126</v>
      </c>
      <c r="S144" s="2">
        <v>12.556319999999998</v>
      </c>
      <c r="T144" s="2">
        <v>0.69444232115036453</v>
      </c>
      <c r="U144" s="2">
        <v>0.17633928571428573</v>
      </c>
    </row>
    <row r="145" spans="11:21" x14ac:dyDescent="0.2">
      <c r="K145" s="1">
        <v>127</v>
      </c>
      <c r="L145" s="2">
        <v>26.457959999999996</v>
      </c>
      <c r="M145" s="2">
        <v>0.9848987442865127</v>
      </c>
      <c r="N145" s="2">
        <v>0.11016949152542373</v>
      </c>
      <c r="O145" s="10">
        <v>18.22675539714076</v>
      </c>
      <c r="P145" s="5">
        <v>0.82701594306301329</v>
      </c>
      <c r="Q145" s="11">
        <v>0.13938152475525323</v>
      </c>
      <c r="R145" s="1">
        <v>127</v>
      </c>
      <c r="S145" s="2">
        <v>12.556319999999998</v>
      </c>
      <c r="T145" s="2">
        <v>0.69444232115036453</v>
      </c>
      <c r="U145" s="2">
        <v>0.17633928571428573</v>
      </c>
    </row>
    <row r="146" spans="11:21" x14ac:dyDescent="0.2">
      <c r="K146" s="1">
        <v>128</v>
      </c>
      <c r="L146" s="2">
        <v>26.457959999999996</v>
      </c>
      <c r="M146" s="2">
        <v>0.9848987442865127</v>
      </c>
      <c r="N146" s="2">
        <v>0.11016949152542373</v>
      </c>
      <c r="O146" s="10">
        <v>18.22675539714076</v>
      </c>
      <c r="P146" s="5">
        <v>0.82701594306301329</v>
      </c>
      <c r="Q146" s="11">
        <v>0.13938152475525323</v>
      </c>
      <c r="R146" s="1">
        <v>128</v>
      </c>
      <c r="S146" s="2">
        <v>12.556319999999998</v>
      </c>
      <c r="T146" s="2">
        <v>0.69444232115036453</v>
      </c>
      <c r="U146" s="2">
        <v>0.17633928571428573</v>
      </c>
    </row>
    <row r="147" spans="11:21" x14ac:dyDescent="0.2">
      <c r="K147" s="1">
        <v>129</v>
      </c>
      <c r="L147" s="2">
        <v>26.457959999999996</v>
      </c>
      <c r="M147" s="2">
        <v>0.9848987442865127</v>
      </c>
      <c r="N147" s="2">
        <v>0.11016949152542373</v>
      </c>
      <c r="O147" s="10">
        <v>18.22675539714076</v>
      </c>
      <c r="P147" s="5">
        <v>0.82701594306301329</v>
      </c>
      <c r="Q147" s="11">
        <v>0.13938152475525323</v>
      </c>
      <c r="R147" s="1">
        <v>129</v>
      </c>
      <c r="S147" s="2">
        <v>12.556319999999998</v>
      </c>
      <c r="T147" s="2">
        <v>0.69444232115036453</v>
      </c>
      <c r="U147" s="2">
        <v>0.17633928571428573</v>
      </c>
    </row>
    <row r="148" spans="11:21" x14ac:dyDescent="0.2">
      <c r="K148" s="1">
        <v>130</v>
      </c>
      <c r="L148" s="2">
        <v>26.457959999999996</v>
      </c>
      <c r="M148" s="2">
        <v>0.9848987442865127</v>
      </c>
      <c r="N148" s="2">
        <v>0.11016949152542373</v>
      </c>
      <c r="O148" s="10">
        <v>18.22675539714076</v>
      </c>
      <c r="P148" s="5">
        <v>0.82701594306301329</v>
      </c>
      <c r="Q148" s="11">
        <v>0.13938152475525323</v>
      </c>
      <c r="R148" s="1">
        <v>130</v>
      </c>
      <c r="S148" s="2">
        <v>12.556319999999998</v>
      </c>
      <c r="T148" s="2">
        <v>0.69444232115036453</v>
      </c>
      <c r="U148" s="2">
        <v>0.17633928571428573</v>
      </c>
    </row>
    <row r="149" spans="11:21" x14ac:dyDescent="0.2">
      <c r="K149" s="1">
        <v>131</v>
      </c>
      <c r="L149" s="2">
        <v>26.457959999999996</v>
      </c>
      <c r="M149" s="2">
        <v>0.9848987442865127</v>
      </c>
      <c r="N149" s="2">
        <v>0.11016949152542373</v>
      </c>
      <c r="O149" s="10">
        <v>18.22675539714076</v>
      </c>
      <c r="P149" s="5">
        <v>0.82701594306301329</v>
      </c>
      <c r="Q149" s="11">
        <v>0.13938152475525323</v>
      </c>
      <c r="R149" s="1">
        <v>131</v>
      </c>
      <c r="S149" s="2">
        <v>12.556319999999998</v>
      </c>
      <c r="T149" s="2">
        <v>0.69444232115036453</v>
      </c>
      <c r="U149" s="2">
        <v>0.17633928571428573</v>
      </c>
    </row>
    <row r="150" spans="11:21" x14ac:dyDescent="0.2">
      <c r="K150" s="1">
        <v>132</v>
      </c>
      <c r="L150" s="2">
        <v>26.457959999999996</v>
      </c>
      <c r="M150" s="2">
        <v>0.9848987442865127</v>
      </c>
      <c r="N150" s="2">
        <v>0.11016949152542373</v>
      </c>
      <c r="O150" s="10">
        <v>18.22675539714076</v>
      </c>
      <c r="P150" s="5">
        <v>0.82701594306301329</v>
      </c>
      <c r="Q150" s="11">
        <v>0.13938152475525323</v>
      </c>
      <c r="R150" s="1">
        <v>132</v>
      </c>
      <c r="S150" s="2">
        <v>12.556319999999998</v>
      </c>
      <c r="T150" s="2">
        <v>0.69444232115036453</v>
      </c>
      <c r="U150" s="2">
        <v>0.17633928571428573</v>
      </c>
    </row>
    <row r="151" spans="11:21" x14ac:dyDescent="0.2">
      <c r="K151" s="1">
        <v>133</v>
      </c>
      <c r="L151" s="2">
        <v>26.457959999999996</v>
      </c>
      <c r="M151" s="2">
        <v>0.9848987442865127</v>
      </c>
      <c r="N151" s="2">
        <v>0.11016949152542373</v>
      </c>
      <c r="O151" s="10">
        <v>18.22675539714076</v>
      </c>
      <c r="P151" s="5">
        <v>0.82701594306301329</v>
      </c>
      <c r="Q151" s="11">
        <v>0.13938152475525323</v>
      </c>
      <c r="R151" s="1">
        <v>133</v>
      </c>
      <c r="S151" s="2">
        <v>12.556319999999998</v>
      </c>
      <c r="T151" s="2">
        <v>0.69444232115036453</v>
      </c>
      <c r="U151" s="2">
        <v>0.17633928571428573</v>
      </c>
    </row>
    <row r="152" spans="11:21" x14ac:dyDescent="0.2">
      <c r="K152" s="1">
        <v>134</v>
      </c>
      <c r="L152" s="2">
        <v>26.457959999999996</v>
      </c>
      <c r="M152" s="2">
        <v>0.9848987442865127</v>
      </c>
      <c r="N152" s="2">
        <v>0.11016949152542373</v>
      </c>
      <c r="O152" s="10">
        <v>18.22675539714076</v>
      </c>
      <c r="P152" s="5">
        <v>0.82701594306301329</v>
      </c>
      <c r="Q152" s="11">
        <v>0.13938152475525323</v>
      </c>
      <c r="R152" s="1">
        <v>134</v>
      </c>
      <c r="S152" s="2">
        <v>12.556319999999998</v>
      </c>
      <c r="T152" s="2">
        <v>0.69444232115036453</v>
      </c>
      <c r="U152" s="2">
        <v>0.17633928571428573</v>
      </c>
    </row>
    <row r="153" spans="11:21" x14ac:dyDescent="0.2">
      <c r="K153" s="1">
        <v>135</v>
      </c>
      <c r="L153" s="2">
        <v>26.457959999999996</v>
      </c>
      <c r="M153" s="2">
        <v>0.9848987442865127</v>
      </c>
      <c r="N153" s="2">
        <v>0.11016949152542373</v>
      </c>
      <c r="O153" s="10">
        <v>18.22675539714076</v>
      </c>
      <c r="P153" s="5">
        <v>0.82701594306301329</v>
      </c>
      <c r="Q153" s="11">
        <v>0.13938152475525323</v>
      </c>
      <c r="R153" s="1">
        <v>135</v>
      </c>
      <c r="S153" s="2">
        <v>12.556319999999998</v>
      </c>
      <c r="T153" s="2">
        <v>0.69444232115036453</v>
      </c>
      <c r="U153" s="2">
        <v>0.17633928571428573</v>
      </c>
    </row>
    <row r="154" spans="11:21" x14ac:dyDescent="0.2">
      <c r="K154" s="1">
        <v>136</v>
      </c>
      <c r="L154" s="2">
        <v>26.457959999999996</v>
      </c>
      <c r="M154" s="2">
        <v>0.9848987442865127</v>
      </c>
      <c r="N154" s="2">
        <v>0.11016949152542373</v>
      </c>
      <c r="O154" s="10">
        <v>18.22675539714076</v>
      </c>
      <c r="P154" s="5">
        <v>0.82701594306301329</v>
      </c>
      <c r="Q154" s="11">
        <v>0.13938152475525323</v>
      </c>
      <c r="R154" s="1">
        <v>136</v>
      </c>
      <c r="S154" s="2">
        <v>12.556319999999998</v>
      </c>
      <c r="T154" s="2">
        <v>0.69444232115036453</v>
      </c>
      <c r="U154" s="2">
        <v>0.17633928571428573</v>
      </c>
    </row>
    <row r="155" spans="11:21" x14ac:dyDescent="0.2">
      <c r="K155" s="1">
        <v>137</v>
      </c>
      <c r="L155" s="2">
        <v>26.457959999999996</v>
      </c>
      <c r="M155" s="2">
        <v>0.9848987442865127</v>
      </c>
      <c r="N155" s="2">
        <v>0.11016949152542373</v>
      </c>
      <c r="O155" s="10">
        <v>18.22675539714076</v>
      </c>
      <c r="P155" s="5">
        <v>0.82701594306301329</v>
      </c>
      <c r="Q155" s="11">
        <v>0.13938152475525323</v>
      </c>
      <c r="R155" s="1">
        <v>137</v>
      </c>
      <c r="S155" s="2">
        <v>12.556319999999998</v>
      </c>
      <c r="T155" s="2">
        <v>0.69444232115036453</v>
      </c>
      <c r="U155" s="2">
        <v>0.17633928571428573</v>
      </c>
    </row>
    <row r="156" spans="11:21" x14ac:dyDescent="0.2">
      <c r="K156" s="1">
        <v>138</v>
      </c>
      <c r="L156" s="2">
        <v>26.457959999999996</v>
      </c>
      <c r="M156" s="2">
        <v>0.9848987442865127</v>
      </c>
      <c r="N156" s="2">
        <v>0.11016949152542373</v>
      </c>
      <c r="O156" s="10">
        <v>18.22675539714076</v>
      </c>
      <c r="P156" s="5">
        <v>0.82701594306301329</v>
      </c>
      <c r="Q156" s="11">
        <v>0.13938152475525323</v>
      </c>
      <c r="R156" s="1">
        <v>138</v>
      </c>
      <c r="S156" s="2">
        <v>12.556319999999998</v>
      </c>
      <c r="T156" s="2">
        <v>0.69444232115036453</v>
      </c>
      <c r="U156" s="2">
        <v>0.17633928571428573</v>
      </c>
    </row>
    <row r="157" spans="11:21" ht="13.5" thickBot="1" x14ac:dyDescent="0.25">
      <c r="K157" s="1">
        <v>139</v>
      </c>
      <c r="L157" s="2">
        <v>26.457959999999996</v>
      </c>
      <c r="M157" s="2">
        <v>0.9848987442865127</v>
      </c>
      <c r="N157" s="2">
        <v>0.11016949152542373</v>
      </c>
      <c r="O157" s="12">
        <v>18.22675539714076</v>
      </c>
      <c r="P157" s="13">
        <v>0.82701594306301329</v>
      </c>
      <c r="Q157" s="14">
        <v>0.13938152475525323</v>
      </c>
      <c r="R157" s="1">
        <v>139</v>
      </c>
      <c r="S157" s="2">
        <v>12.556319999999998</v>
      </c>
      <c r="T157" s="2">
        <v>0.69444232115036453</v>
      </c>
      <c r="U157" s="2">
        <v>0.17633928571428573</v>
      </c>
    </row>
    <row r="158" spans="11:21" x14ac:dyDescent="0.2">
      <c r="K158" s="1">
        <v>140</v>
      </c>
      <c r="L158" s="2">
        <v>20.852460000000001</v>
      </c>
      <c r="M158" s="2">
        <v>1.1875137583699742</v>
      </c>
      <c r="N158" s="2">
        <v>6.4516129032258063E-2</v>
      </c>
      <c r="O158" s="10">
        <v>16.181166847517513</v>
      </c>
      <c r="P158" s="5">
        <v>0.90810781890722536</v>
      </c>
      <c r="Q158" s="11">
        <v>0.10666174623827927</v>
      </c>
      <c r="R158" s="1">
        <v>140</v>
      </c>
      <c r="S158" s="2">
        <v>12.556319999999998</v>
      </c>
      <c r="T158" s="2">
        <v>0.69444232115036453</v>
      </c>
      <c r="U158" s="2">
        <v>0.17633928571428573</v>
      </c>
    </row>
    <row r="159" spans="11:21" x14ac:dyDescent="0.2">
      <c r="K159" s="1">
        <v>141</v>
      </c>
      <c r="L159" s="2">
        <v>20.852460000000001</v>
      </c>
      <c r="M159" s="2">
        <v>1.1875137583699742</v>
      </c>
      <c r="N159" s="2">
        <v>6.4516129032258063E-2</v>
      </c>
      <c r="O159" s="10">
        <v>16.181166847517513</v>
      </c>
      <c r="P159" s="5">
        <v>0.90810781890722536</v>
      </c>
      <c r="Q159" s="11">
        <v>0.10666174623827927</v>
      </c>
      <c r="R159" s="1">
        <v>141</v>
      </c>
      <c r="S159" s="2">
        <v>12.556319999999998</v>
      </c>
      <c r="T159" s="2">
        <v>0.69444232115036453</v>
      </c>
      <c r="U159" s="2">
        <v>0.17633928571428573</v>
      </c>
    </row>
    <row r="160" spans="11:21" x14ac:dyDescent="0.2">
      <c r="K160" s="1">
        <v>142</v>
      </c>
      <c r="L160" s="2">
        <v>20.852460000000001</v>
      </c>
      <c r="M160" s="2">
        <v>1.1875137583699742</v>
      </c>
      <c r="N160" s="2">
        <v>6.4516129032258063E-2</v>
      </c>
      <c r="O160" s="10">
        <v>16.181166847517513</v>
      </c>
      <c r="P160" s="5">
        <v>0.90810781890722536</v>
      </c>
      <c r="Q160" s="11">
        <v>0.10666174623827927</v>
      </c>
      <c r="R160" s="1">
        <v>142</v>
      </c>
      <c r="S160" s="2">
        <v>12.556319999999998</v>
      </c>
      <c r="T160" s="2">
        <v>0.69444232115036453</v>
      </c>
      <c r="U160" s="2">
        <v>0.17633928571428573</v>
      </c>
    </row>
    <row r="161" spans="11:22" x14ac:dyDescent="0.2">
      <c r="K161" s="1">
        <v>143</v>
      </c>
      <c r="L161" s="2">
        <v>20.852460000000001</v>
      </c>
      <c r="M161" s="2">
        <v>1.1875137583699742</v>
      </c>
      <c r="N161" s="2">
        <v>6.4516129032258063E-2</v>
      </c>
      <c r="O161" s="10">
        <v>16.181166847517513</v>
      </c>
      <c r="P161" s="5">
        <v>0.90810781890722536</v>
      </c>
      <c r="Q161" s="11">
        <v>0.10666174623827927</v>
      </c>
      <c r="R161" s="1">
        <v>143</v>
      </c>
      <c r="S161" s="2">
        <v>12.556319999999998</v>
      </c>
      <c r="T161" s="2">
        <v>0.69444232115036453</v>
      </c>
      <c r="U161" s="2">
        <v>0.17633928571428573</v>
      </c>
    </row>
    <row r="162" spans="11:22" x14ac:dyDescent="0.2">
      <c r="K162" s="1">
        <v>144</v>
      </c>
      <c r="L162" s="2">
        <v>20.852460000000001</v>
      </c>
      <c r="M162" s="2">
        <v>1.1875137583699742</v>
      </c>
      <c r="N162" s="2">
        <v>6.4516129032258063E-2</v>
      </c>
      <c r="O162" s="10">
        <v>16.181166847517513</v>
      </c>
      <c r="P162" s="5">
        <v>0.90810781890722536</v>
      </c>
      <c r="Q162" s="11">
        <v>0.10666174623827927</v>
      </c>
      <c r="R162" s="1">
        <v>144</v>
      </c>
      <c r="S162" s="2">
        <v>12.556319999999998</v>
      </c>
      <c r="T162" s="2">
        <v>0.69444232115036453</v>
      </c>
      <c r="U162" s="2">
        <v>0.17633928571428573</v>
      </c>
    </row>
    <row r="163" spans="11:22" x14ac:dyDescent="0.2">
      <c r="K163" s="1">
        <v>145</v>
      </c>
      <c r="L163" s="2">
        <v>20.852460000000001</v>
      </c>
      <c r="M163" s="2">
        <v>1.1875137583699742</v>
      </c>
      <c r="N163" s="2">
        <v>6.4516129032258063E-2</v>
      </c>
      <c r="O163" s="10">
        <v>16.181166847517513</v>
      </c>
      <c r="P163" s="5">
        <v>0.90810781890722536</v>
      </c>
      <c r="Q163" s="11">
        <v>0.10666174623827927</v>
      </c>
      <c r="R163" s="1">
        <v>145</v>
      </c>
      <c r="S163" s="2">
        <v>12.556319999999998</v>
      </c>
      <c r="T163" s="2">
        <v>0.69444232115036453</v>
      </c>
      <c r="U163" s="2">
        <v>0.17633928571428573</v>
      </c>
    </row>
    <row r="164" spans="11:22" x14ac:dyDescent="0.2">
      <c r="K164" s="1">
        <v>146</v>
      </c>
      <c r="L164" s="2">
        <v>20.852460000000001</v>
      </c>
      <c r="M164" s="2">
        <v>1.1875137583699742</v>
      </c>
      <c r="N164" s="2">
        <v>6.4516129032258063E-2</v>
      </c>
      <c r="O164" s="10">
        <v>16.181166847517513</v>
      </c>
      <c r="P164" s="5">
        <v>0.90810781890722536</v>
      </c>
      <c r="Q164" s="11">
        <v>0.10666174623827927</v>
      </c>
      <c r="R164" s="1">
        <v>146</v>
      </c>
      <c r="S164" s="2">
        <v>12.556319999999998</v>
      </c>
      <c r="T164" s="2">
        <v>0.69444232115036453</v>
      </c>
      <c r="U164" s="2">
        <v>0.17633928571428573</v>
      </c>
    </row>
    <row r="165" spans="11:22" x14ac:dyDescent="0.2">
      <c r="K165" s="1">
        <v>147</v>
      </c>
      <c r="L165" s="2">
        <v>20.852460000000001</v>
      </c>
      <c r="M165" s="2">
        <v>1.1875137583699742</v>
      </c>
      <c r="N165" s="2">
        <v>6.4516129032258063E-2</v>
      </c>
      <c r="O165" s="10">
        <v>16.181166847517513</v>
      </c>
      <c r="P165" s="5">
        <v>0.90810781890722536</v>
      </c>
      <c r="Q165" s="11">
        <v>0.10666174623827927</v>
      </c>
      <c r="R165" s="1">
        <v>147</v>
      </c>
      <c r="S165" s="2">
        <v>12.556319999999998</v>
      </c>
      <c r="T165" s="2">
        <v>0.69444232115036453</v>
      </c>
      <c r="U165" s="2">
        <v>0.17633928571428573</v>
      </c>
    </row>
    <row r="166" spans="11:22" x14ac:dyDescent="0.2">
      <c r="K166" s="1">
        <v>148</v>
      </c>
      <c r="L166" s="2">
        <v>20.852460000000001</v>
      </c>
      <c r="M166" s="2">
        <v>1.1875137583699742</v>
      </c>
      <c r="N166" s="2">
        <v>6.4516129032258063E-2</v>
      </c>
      <c r="O166" s="10">
        <v>16.181166847517513</v>
      </c>
      <c r="P166" s="5">
        <v>0.90810781890722536</v>
      </c>
      <c r="Q166" s="11">
        <v>0.10666174623827927</v>
      </c>
      <c r="R166" s="1">
        <v>148</v>
      </c>
      <c r="S166" s="2">
        <v>12.556319999999998</v>
      </c>
      <c r="T166" s="2">
        <v>0.69444232115036453</v>
      </c>
      <c r="U166" s="2">
        <v>0.17633928571428573</v>
      </c>
    </row>
    <row r="167" spans="11:22" ht="13.5" thickBot="1" x14ac:dyDescent="0.25">
      <c r="K167" s="1">
        <v>149</v>
      </c>
      <c r="L167" s="2">
        <v>20.852460000000001</v>
      </c>
      <c r="M167" s="2">
        <v>1.1875137583699742</v>
      </c>
      <c r="N167" s="2">
        <v>6.4516129032258063E-2</v>
      </c>
      <c r="O167" s="12">
        <v>16.181166847517513</v>
      </c>
      <c r="P167" s="13">
        <v>0.90810781890722536</v>
      </c>
      <c r="Q167" s="14">
        <v>0.10666174623827927</v>
      </c>
      <c r="R167" s="1">
        <v>149</v>
      </c>
      <c r="S167" s="2">
        <v>12.556319999999998</v>
      </c>
      <c r="T167" s="2">
        <v>0.69444232115036453</v>
      </c>
      <c r="U167" s="2">
        <v>0.17633928571428573</v>
      </c>
    </row>
    <row r="168" spans="11:22" x14ac:dyDescent="0.2">
      <c r="K168" s="1">
        <v>150</v>
      </c>
      <c r="L168" s="2">
        <v>20.852460000000001</v>
      </c>
      <c r="M168" s="2">
        <v>1.1875137583699742</v>
      </c>
      <c r="N168" s="2">
        <v>6.4516129032258063E-2</v>
      </c>
      <c r="O168" s="10">
        <v>20.110546667701506</v>
      </c>
      <c r="P168" s="5">
        <v>1.0403671626172517</v>
      </c>
      <c r="Q168" s="11">
        <v>9.3614911373933837E-2</v>
      </c>
      <c r="R168" s="1">
        <v>150</v>
      </c>
      <c r="S168" s="2">
        <v>19.395029999999998</v>
      </c>
      <c r="T168" s="2">
        <v>0.9114537203661236</v>
      </c>
      <c r="U168" s="2">
        <v>0.135838150289017</v>
      </c>
      <c r="V168" s="1" t="s">
        <v>8</v>
      </c>
    </row>
    <row r="169" spans="11:22" x14ac:dyDescent="0.2">
      <c r="K169" s="1">
        <v>151</v>
      </c>
      <c r="L169" s="2">
        <v>20.852460000000001</v>
      </c>
      <c r="M169" s="2">
        <v>1.1875137583699742</v>
      </c>
      <c r="N169" s="2">
        <v>6.4516129032258063E-2</v>
      </c>
      <c r="O169" s="10">
        <v>20.110546667701506</v>
      </c>
      <c r="P169" s="5">
        <v>1.0403671626172517</v>
      </c>
      <c r="Q169" s="11">
        <v>9.3614911373933837E-2</v>
      </c>
      <c r="R169" s="1">
        <v>151</v>
      </c>
      <c r="S169" s="2">
        <v>19.395029999999998</v>
      </c>
      <c r="T169" s="2">
        <v>0.9114537203661236</v>
      </c>
      <c r="U169" s="2">
        <v>0.135838150289017</v>
      </c>
    </row>
    <row r="170" spans="11:22" x14ac:dyDescent="0.2">
      <c r="K170" s="1">
        <v>152</v>
      </c>
      <c r="L170" s="2">
        <v>20.852460000000001</v>
      </c>
      <c r="M170" s="2">
        <v>1.1875137583699742</v>
      </c>
      <c r="N170" s="2">
        <v>6.4516129032258063E-2</v>
      </c>
      <c r="O170" s="10">
        <v>20.110546667701506</v>
      </c>
      <c r="P170" s="5">
        <v>1.0403671626172517</v>
      </c>
      <c r="Q170" s="11">
        <v>9.3614911373933837E-2</v>
      </c>
      <c r="R170" s="1">
        <v>152</v>
      </c>
      <c r="S170" s="2">
        <v>19.395029999999998</v>
      </c>
      <c r="T170" s="2">
        <v>0.9114537203661236</v>
      </c>
      <c r="U170" s="2">
        <v>0.135838150289017</v>
      </c>
    </row>
    <row r="171" spans="11:22" x14ac:dyDescent="0.2">
      <c r="K171" s="1">
        <v>153</v>
      </c>
      <c r="L171" s="2">
        <v>20.852460000000001</v>
      </c>
      <c r="M171" s="2">
        <v>1.1875137583699742</v>
      </c>
      <c r="N171" s="2">
        <v>6.4516129032258063E-2</v>
      </c>
      <c r="O171" s="10">
        <v>20.110546667701506</v>
      </c>
      <c r="P171" s="5">
        <v>1.0403671626172517</v>
      </c>
      <c r="Q171" s="11">
        <v>9.3614911373933837E-2</v>
      </c>
      <c r="R171" s="1">
        <v>153</v>
      </c>
      <c r="S171" s="2">
        <v>19.395029999999998</v>
      </c>
      <c r="T171" s="2">
        <v>0.9114537203661236</v>
      </c>
      <c r="U171" s="2">
        <v>0.135838150289017</v>
      </c>
    </row>
    <row r="172" spans="11:22" x14ac:dyDescent="0.2">
      <c r="K172" s="1">
        <v>154</v>
      </c>
      <c r="L172" s="2">
        <v>20.852460000000001</v>
      </c>
      <c r="M172" s="2">
        <v>1.1875137583699742</v>
      </c>
      <c r="N172" s="2">
        <v>6.4516129032258063E-2</v>
      </c>
      <c r="O172" s="10">
        <v>20.110546667701506</v>
      </c>
      <c r="P172" s="5">
        <v>1.0403671626172517</v>
      </c>
      <c r="Q172" s="11">
        <v>9.3614911373933837E-2</v>
      </c>
      <c r="R172" s="1">
        <v>154</v>
      </c>
      <c r="S172" s="2">
        <v>19.395029999999998</v>
      </c>
      <c r="T172" s="2">
        <v>0.9114537203661236</v>
      </c>
      <c r="U172" s="2">
        <v>0.135838150289017</v>
      </c>
    </row>
    <row r="173" spans="11:22" x14ac:dyDescent="0.2">
      <c r="K173" s="1">
        <v>155</v>
      </c>
      <c r="L173" s="2">
        <v>20.852460000000001</v>
      </c>
      <c r="M173" s="2">
        <v>1.1875137583699742</v>
      </c>
      <c r="N173" s="2">
        <v>6.4516129032258063E-2</v>
      </c>
      <c r="O173" s="10">
        <v>20.110546667701506</v>
      </c>
      <c r="P173" s="5">
        <v>1.0403671626172517</v>
      </c>
      <c r="Q173" s="11">
        <v>9.3614911373933837E-2</v>
      </c>
      <c r="R173" s="1">
        <v>155</v>
      </c>
      <c r="S173" s="2">
        <v>19.395029999999998</v>
      </c>
      <c r="T173" s="2">
        <v>0.9114537203661236</v>
      </c>
      <c r="U173" s="2">
        <v>0.135838150289017</v>
      </c>
    </row>
    <row r="174" spans="11:22" x14ac:dyDescent="0.2">
      <c r="K174" s="1">
        <v>156</v>
      </c>
      <c r="L174" s="2">
        <v>20.852460000000001</v>
      </c>
      <c r="M174" s="2">
        <v>1.1875137583699742</v>
      </c>
      <c r="N174" s="2">
        <v>6.4516129032258063E-2</v>
      </c>
      <c r="O174" s="10">
        <v>20.110546667701506</v>
      </c>
      <c r="P174" s="5">
        <v>1.0403671626172517</v>
      </c>
      <c r="Q174" s="11">
        <v>9.3614911373933837E-2</v>
      </c>
      <c r="R174" s="1">
        <v>156</v>
      </c>
      <c r="S174" s="2">
        <v>19.395029999999998</v>
      </c>
      <c r="T174" s="2">
        <v>0.9114537203661236</v>
      </c>
      <c r="U174" s="2">
        <v>0.135838150289017</v>
      </c>
    </row>
    <row r="175" spans="11:22" x14ac:dyDescent="0.2">
      <c r="K175" s="1">
        <v>157</v>
      </c>
      <c r="L175" s="2">
        <v>20.852460000000001</v>
      </c>
      <c r="M175" s="2">
        <v>1.1875137583699742</v>
      </c>
      <c r="N175" s="2">
        <v>6.4516129032258063E-2</v>
      </c>
      <c r="O175" s="10">
        <v>20.110546667701506</v>
      </c>
      <c r="P175" s="5">
        <v>1.0403671626172517</v>
      </c>
      <c r="Q175" s="11">
        <v>9.3614911373933837E-2</v>
      </c>
      <c r="R175" s="1">
        <v>157</v>
      </c>
      <c r="S175" s="2">
        <v>19.395029999999998</v>
      </c>
      <c r="T175" s="2">
        <v>0.9114537203661236</v>
      </c>
      <c r="U175" s="2">
        <v>0.135838150289017</v>
      </c>
    </row>
    <row r="176" spans="11:22" x14ac:dyDescent="0.2">
      <c r="K176" s="1">
        <v>158</v>
      </c>
      <c r="L176" s="2">
        <v>20.852460000000001</v>
      </c>
      <c r="M176" s="2">
        <v>1.1875137583699742</v>
      </c>
      <c r="N176" s="2">
        <v>6.4516129032258063E-2</v>
      </c>
      <c r="O176" s="10">
        <v>20.110546667701506</v>
      </c>
      <c r="P176" s="5">
        <v>1.0403671626172517</v>
      </c>
      <c r="Q176" s="11">
        <v>9.3614911373933837E-2</v>
      </c>
      <c r="R176" s="1">
        <v>158</v>
      </c>
      <c r="S176" s="2">
        <v>19.395029999999998</v>
      </c>
      <c r="T176" s="2">
        <v>0.9114537203661236</v>
      </c>
      <c r="U176" s="2">
        <v>0.135838150289017</v>
      </c>
    </row>
    <row r="177" spans="11:22" ht="13.5" thickBot="1" x14ac:dyDescent="0.25">
      <c r="K177" s="1">
        <v>159</v>
      </c>
      <c r="L177" s="2">
        <v>20.852460000000001</v>
      </c>
      <c r="M177" s="2">
        <v>1.1875137583699742</v>
      </c>
      <c r="N177" s="2">
        <v>6.4516129032258063E-2</v>
      </c>
      <c r="O177" s="12">
        <v>20.110546667701506</v>
      </c>
      <c r="P177" s="13">
        <v>1.0403671626172517</v>
      </c>
      <c r="Q177" s="14">
        <v>9.3614911373933837E-2</v>
      </c>
      <c r="R177" s="1">
        <v>159</v>
      </c>
      <c r="S177" s="2">
        <v>19.395029999999998</v>
      </c>
      <c r="T177" s="2">
        <v>0.9114537203661236</v>
      </c>
      <c r="U177" s="2">
        <v>0.135838150289017</v>
      </c>
    </row>
    <row r="178" spans="11:22" x14ac:dyDescent="0.2">
      <c r="K178" s="1">
        <v>160</v>
      </c>
      <c r="L178" s="2">
        <v>25.056584999999998</v>
      </c>
      <c r="M178" s="2">
        <v>1.2985039159634577</v>
      </c>
      <c r="N178" s="2">
        <v>9.6196868008948541E-2</v>
      </c>
      <c r="O178" s="10">
        <v>22.04480024342589</v>
      </c>
      <c r="P178" s="5">
        <v>1.0878999150265956</v>
      </c>
      <c r="Q178" s="11">
        <v>0.11431187433478766</v>
      </c>
      <c r="R178" s="1">
        <v>160</v>
      </c>
      <c r="S178" s="2">
        <v>19.395029999999998</v>
      </c>
      <c r="T178" s="2">
        <v>0.9114537203661236</v>
      </c>
      <c r="U178" s="2">
        <v>0.135838150289017</v>
      </c>
    </row>
    <row r="179" spans="11:22" x14ac:dyDescent="0.2">
      <c r="K179" s="1">
        <v>161</v>
      </c>
      <c r="L179" s="2">
        <v>25.056584999999998</v>
      </c>
      <c r="M179" s="2">
        <v>1.2985039159634577</v>
      </c>
      <c r="N179" s="2">
        <v>9.6196868008948541E-2</v>
      </c>
      <c r="O179" s="10">
        <v>22.04480024342589</v>
      </c>
      <c r="P179" s="5">
        <v>1.0878999150265956</v>
      </c>
      <c r="Q179" s="11">
        <v>0.11431187433478766</v>
      </c>
      <c r="R179" s="1">
        <v>161</v>
      </c>
      <c r="S179" s="2">
        <v>19.395029999999998</v>
      </c>
      <c r="T179" s="2">
        <v>0.9114537203661236</v>
      </c>
      <c r="U179" s="2">
        <v>0.135838150289017</v>
      </c>
    </row>
    <row r="180" spans="11:22" x14ac:dyDescent="0.2">
      <c r="K180" s="1">
        <v>162</v>
      </c>
      <c r="L180" s="2">
        <v>25.056584999999998</v>
      </c>
      <c r="M180" s="2">
        <v>1.2985039159634577</v>
      </c>
      <c r="N180" s="2">
        <v>9.6196868008948541E-2</v>
      </c>
      <c r="O180" s="10">
        <v>22.04480024342589</v>
      </c>
      <c r="P180" s="5">
        <v>1.0878999150265956</v>
      </c>
      <c r="Q180" s="11">
        <v>0.11431187433478766</v>
      </c>
      <c r="R180" s="1">
        <v>162</v>
      </c>
      <c r="S180" s="2">
        <v>19.395029999999998</v>
      </c>
      <c r="T180" s="2">
        <v>0.9114537203661236</v>
      </c>
      <c r="U180" s="2">
        <v>0.135838150289017</v>
      </c>
    </row>
    <row r="181" spans="11:22" x14ac:dyDescent="0.2">
      <c r="K181" s="1">
        <v>163</v>
      </c>
      <c r="L181" s="2">
        <v>25.056584999999998</v>
      </c>
      <c r="M181" s="2">
        <v>1.2985039159634577</v>
      </c>
      <c r="N181" s="2">
        <v>9.6196868008948541E-2</v>
      </c>
      <c r="O181" s="10">
        <v>22.04480024342589</v>
      </c>
      <c r="P181" s="5">
        <v>1.0878999150265956</v>
      </c>
      <c r="Q181" s="11">
        <v>0.11431187433478766</v>
      </c>
      <c r="R181" s="1">
        <v>163</v>
      </c>
      <c r="S181" s="2">
        <v>19.395029999999998</v>
      </c>
      <c r="T181" s="2">
        <v>0.9114537203661236</v>
      </c>
      <c r="U181" s="2">
        <v>0.135838150289017</v>
      </c>
    </row>
    <row r="182" spans="11:22" x14ac:dyDescent="0.2">
      <c r="K182" s="1">
        <v>164</v>
      </c>
      <c r="L182" s="2">
        <v>25.056584999999998</v>
      </c>
      <c r="M182" s="2">
        <v>1.2985039159634577</v>
      </c>
      <c r="N182" s="2">
        <v>9.6196868008948541E-2</v>
      </c>
      <c r="O182" s="10">
        <v>22.04480024342589</v>
      </c>
      <c r="P182" s="5">
        <v>1.0878999150265956</v>
      </c>
      <c r="Q182" s="11">
        <v>0.11431187433478766</v>
      </c>
      <c r="R182" s="1">
        <v>164</v>
      </c>
      <c r="S182" s="2">
        <v>19.395029999999998</v>
      </c>
      <c r="T182" s="2">
        <v>0.9114537203661236</v>
      </c>
      <c r="U182" s="2">
        <v>0.135838150289017</v>
      </c>
    </row>
    <row r="183" spans="11:22" x14ac:dyDescent="0.2">
      <c r="K183" s="1">
        <v>165</v>
      </c>
      <c r="L183" s="2">
        <v>25.056584999999998</v>
      </c>
      <c r="M183" s="2">
        <v>1.2985039159634577</v>
      </c>
      <c r="N183" s="2">
        <v>9.6196868008948541E-2</v>
      </c>
      <c r="O183" s="10">
        <v>22.04480024342589</v>
      </c>
      <c r="P183" s="5">
        <v>1.0878999150265956</v>
      </c>
      <c r="Q183" s="11">
        <v>0.11431187433478766</v>
      </c>
      <c r="R183" s="1">
        <v>165</v>
      </c>
      <c r="S183" s="2">
        <v>19.395029999999998</v>
      </c>
      <c r="T183" s="2">
        <v>0.9114537203661236</v>
      </c>
      <c r="U183" s="2">
        <v>0.135838150289017</v>
      </c>
    </row>
    <row r="184" spans="11:22" x14ac:dyDescent="0.2">
      <c r="K184" s="1">
        <v>166</v>
      </c>
      <c r="L184" s="2">
        <v>25.056584999999998</v>
      </c>
      <c r="M184" s="2">
        <v>1.2985039159634577</v>
      </c>
      <c r="N184" s="2">
        <v>9.6196868008948541E-2</v>
      </c>
      <c r="O184" s="10">
        <v>22.04480024342589</v>
      </c>
      <c r="P184" s="5">
        <v>1.0878999150265956</v>
      </c>
      <c r="Q184" s="11">
        <v>0.11431187433478766</v>
      </c>
      <c r="R184" s="1">
        <v>166</v>
      </c>
      <c r="S184" s="2">
        <v>19.395029999999998</v>
      </c>
      <c r="T184" s="2">
        <v>0.9114537203661236</v>
      </c>
      <c r="U184" s="2">
        <v>0.135838150289017</v>
      </c>
    </row>
    <row r="185" spans="11:22" x14ac:dyDescent="0.2">
      <c r="K185" s="1">
        <v>167</v>
      </c>
      <c r="L185" s="2">
        <v>25.056584999999998</v>
      </c>
      <c r="M185" s="2">
        <v>1.2985039159634577</v>
      </c>
      <c r="N185" s="2">
        <v>9.6196868008948541E-2</v>
      </c>
      <c r="O185" s="10">
        <v>22.04480024342589</v>
      </c>
      <c r="P185" s="5">
        <v>1.0878999150265956</v>
      </c>
      <c r="Q185" s="11">
        <v>0.11431187433478766</v>
      </c>
      <c r="R185" s="1">
        <v>167</v>
      </c>
      <c r="S185" s="2">
        <v>19.395029999999998</v>
      </c>
      <c r="T185" s="2">
        <v>0.9114537203661236</v>
      </c>
      <c r="U185" s="2">
        <v>0.135838150289017</v>
      </c>
    </row>
    <row r="186" spans="11:22" x14ac:dyDescent="0.2">
      <c r="K186" s="1">
        <v>168</v>
      </c>
      <c r="L186" s="2">
        <v>25.056584999999998</v>
      </c>
      <c r="M186" s="2">
        <v>1.2985039159634577</v>
      </c>
      <c r="N186" s="2">
        <v>9.6196868008948541E-2</v>
      </c>
      <c r="O186" s="10">
        <v>22.04480024342589</v>
      </c>
      <c r="P186" s="5">
        <v>1.0878999150265956</v>
      </c>
      <c r="Q186" s="11">
        <v>0.11431187433478766</v>
      </c>
      <c r="R186" s="1">
        <v>168</v>
      </c>
      <c r="S186" s="2">
        <v>19.395029999999998</v>
      </c>
      <c r="T186" s="2">
        <v>0.9114537203661236</v>
      </c>
      <c r="U186" s="2">
        <v>0.135838150289017</v>
      </c>
    </row>
    <row r="187" spans="11:22" ht="13.5" thickBot="1" x14ac:dyDescent="0.25">
      <c r="K187" s="1">
        <v>169</v>
      </c>
      <c r="L187" s="2">
        <v>25.056584999999998</v>
      </c>
      <c r="M187" s="2">
        <v>1.2985039159634577</v>
      </c>
      <c r="N187" s="2">
        <v>9.6196868008948541E-2</v>
      </c>
      <c r="O187" s="12">
        <v>22.04480024342589</v>
      </c>
      <c r="P187" s="13">
        <v>1.0878999150265956</v>
      </c>
      <c r="Q187" s="14">
        <v>0.11431187433478766</v>
      </c>
      <c r="R187" s="1">
        <v>169</v>
      </c>
      <c r="S187" s="2">
        <v>19.395029999999998</v>
      </c>
      <c r="T187" s="2">
        <v>0.9114537203661236</v>
      </c>
      <c r="U187" s="2">
        <v>0.135838150289017</v>
      </c>
    </row>
    <row r="188" spans="11:22" x14ac:dyDescent="0.2">
      <c r="K188" s="1">
        <v>170</v>
      </c>
      <c r="L188" s="2">
        <v>25.056584999999998</v>
      </c>
      <c r="M188" s="2">
        <v>1.2985039159634577</v>
      </c>
      <c r="N188" s="2">
        <v>9.6196868008948541E-2</v>
      </c>
      <c r="O188" s="10">
        <v>14.228025695080767</v>
      </c>
      <c r="P188" s="5">
        <v>0.78207272011427909</v>
      </c>
      <c r="Q188" s="11">
        <v>0.12301256682515516</v>
      </c>
      <c r="R188" s="1">
        <v>170</v>
      </c>
      <c r="S188" s="2">
        <v>8.079182186234819</v>
      </c>
      <c r="T188" s="2">
        <v>0.47103264921086319</v>
      </c>
      <c r="U188" s="2">
        <v>0.15730337078651688</v>
      </c>
      <c r="V188" s="1" t="s">
        <v>9</v>
      </c>
    </row>
    <row r="189" spans="11:22" x14ac:dyDescent="0.2">
      <c r="K189" s="1">
        <v>171</v>
      </c>
      <c r="L189" s="2">
        <v>25.056584999999998</v>
      </c>
      <c r="M189" s="2">
        <v>1.2985039159634577</v>
      </c>
      <c r="N189" s="2">
        <v>9.6196868008948541E-2</v>
      </c>
      <c r="O189" s="10">
        <v>14.228025695080767</v>
      </c>
      <c r="P189" s="5">
        <v>0.78207272011427909</v>
      </c>
      <c r="Q189" s="11">
        <v>0.12301256682515516</v>
      </c>
      <c r="R189" s="1">
        <v>171</v>
      </c>
      <c r="S189" s="2">
        <v>8.079182186234819</v>
      </c>
      <c r="T189" s="2">
        <v>0.47103264921086319</v>
      </c>
      <c r="U189" s="2">
        <v>0.15730337078651688</v>
      </c>
    </row>
    <row r="190" spans="11:22" x14ac:dyDescent="0.2">
      <c r="K190" s="1">
        <v>172</v>
      </c>
      <c r="L190" s="2">
        <v>25.056584999999998</v>
      </c>
      <c r="M190" s="2">
        <v>1.2985039159634577</v>
      </c>
      <c r="N190" s="2">
        <v>9.6196868008948541E-2</v>
      </c>
      <c r="O190" s="10">
        <v>14.228025695080767</v>
      </c>
      <c r="P190" s="5">
        <v>0.78207272011427909</v>
      </c>
      <c r="Q190" s="11">
        <v>0.12301256682515516</v>
      </c>
      <c r="R190" s="1">
        <v>172</v>
      </c>
      <c r="S190" s="2">
        <v>8.079182186234819</v>
      </c>
      <c r="T190" s="2">
        <v>0.47103264921086319</v>
      </c>
      <c r="U190" s="2">
        <v>0.15730337078651688</v>
      </c>
    </row>
    <row r="191" spans="11:22" x14ac:dyDescent="0.2">
      <c r="K191" s="1">
        <v>173</v>
      </c>
      <c r="L191" s="2">
        <v>25.056584999999998</v>
      </c>
      <c r="M191" s="2">
        <v>1.2985039159634577</v>
      </c>
      <c r="N191" s="2">
        <v>9.6196868008948541E-2</v>
      </c>
      <c r="O191" s="10">
        <v>14.228025695080767</v>
      </c>
      <c r="P191" s="5">
        <v>0.78207272011427909</v>
      </c>
      <c r="Q191" s="11">
        <v>0.12301256682515516</v>
      </c>
      <c r="R191" s="1">
        <v>173</v>
      </c>
      <c r="S191" s="2">
        <v>8.079182186234819</v>
      </c>
      <c r="T191" s="2">
        <v>0.47103264921086319</v>
      </c>
      <c r="U191" s="2">
        <v>0.15730337078651688</v>
      </c>
    </row>
    <row r="192" spans="11:22" x14ac:dyDescent="0.2">
      <c r="K192" s="1">
        <v>174</v>
      </c>
      <c r="L192" s="2">
        <v>25.056584999999998</v>
      </c>
      <c r="M192" s="2">
        <v>1.2985039159634577</v>
      </c>
      <c r="N192" s="2">
        <v>9.6196868008948541E-2</v>
      </c>
      <c r="O192" s="10">
        <v>14.228025695080767</v>
      </c>
      <c r="P192" s="5">
        <v>0.78207272011427909</v>
      </c>
      <c r="Q192" s="11">
        <v>0.12301256682515516</v>
      </c>
      <c r="R192" s="1">
        <v>174</v>
      </c>
      <c r="S192" s="2">
        <v>8.079182186234819</v>
      </c>
      <c r="T192" s="2">
        <v>0.47103264921086319</v>
      </c>
      <c r="U192" s="2">
        <v>0.15730337078651688</v>
      </c>
    </row>
    <row r="193" spans="11:22" x14ac:dyDescent="0.2">
      <c r="K193" s="1">
        <v>175</v>
      </c>
      <c r="L193" s="2">
        <v>25.056584999999998</v>
      </c>
      <c r="M193" s="2">
        <v>1.2985039159634577</v>
      </c>
      <c r="N193" s="2">
        <v>9.6196868008948541E-2</v>
      </c>
      <c r="O193" s="10">
        <v>14.228025695080767</v>
      </c>
      <c r="P193" s="5">
        <v>0.78207272011427909</v>
      </c>
      <c r="Q193" s="11">
        <v>0.12301256682515516</v>
      </c>
      <c r="R193" s="1">
        <v>175</v>
      </c>
      <c r="S193" s="2">
        <v>8.079182186234819</v>
      </c>
      <c r="T193" s="2">
        <v>0.47103264921086319</v>
      </c>
      <c r="U193" s="2">
        <v>0.15730337078651688</v>
      </c>
    </row>
    <row r="194" spans="11:22" x14ac:dyDescent="0.2">
      <c r="K194" s="1">
        <v>176</v>
      </c>
      <c r="L194" s="2">
        <v>25.056584999999998</v>
      </c>
      <c r="M194" s="2">
        <v>1.2985039159634577</v>
      </c>
      <c r="N194" s="2">
        <v>9.6196868008948541E-2</v>
      </c>
      <c r="O194" s="10">
        <v>14.228025695080767</v>
      </c>
      <c r="P194" s="5">
        <v>0.78207272011427909</v>
      </c>
      <c r="Q194" s="11">
        <v>0.12301256682515516</v>
      </c>
      <c r="R194" s="1">
        <v>176</v>
      </c>
      <c r="S194" s="2">
        <v>8.079182186234819</v>
      </c>
      <c r="T194" s="2">
        <v>0.47103264921086319</v>
      </c>
      <c r="U194" s="2">
        <v>0.15730337078651688</v>
      </c>
    </row>
    <row r="195" spans="11:22" x14ac:dyDescent="0.2">
      <c r="K195" s="1">
        <v>177</v>
      </c>
      <c r="L195" s="2">
        <v>25.056584999999998</v>
      </c>
      <c r="M195" s="2">
        <v>1.2985039159634577</v>
      </c>
      <c r="N195" s="2">
        <v>9.6196868008948541E-2</v>
      </c>
      <c r="O195" s="10">
        <v>14.228025695080767</v>
      </c>
      <c r="P195" s="5">
        <v>0.78207272011427909</v>
      </c>
      <c r="Q195" s="11">
        <v>0.12301256682515516</v>
      </c>
      <c r="R195" s="1">
        <v>177</v>
      </c>
      <c r="S195" s="2">
        <v>8.079182186234819</v>
      </c>
      <c r="T195" s="2">
        <v>0.47103264921086319</v>
      </c>
      <c r="U195" s="2">
        <v>0.15730337078651688</v>
      </c>
    </row>
    <row r="196" spans="11:22" x14ac:dyDescent="0.2">
      <c r="K196" s="1">
        <v>178</v>
      </c>
      <c r="L196" s="2">
        <v>25.056584999999998</v>
      </c>
      <c r="M196" s="2">
        <v>1.2985039159634577</v>
      </c>
      <c r="N196" s="2">
        <v>9.6196868008948541E-2</v>
      </c>
      <c r="O196" s="10">
        <v>14.228025695080767</v>
      </c>
      <c r="P196" s="5">
        <v>0.78207272011427909</v>
      </c>
      <c r="Q196" s="11">
        <v>0.12301256682515516</v>
      </c>
      <c r="R196" s="1">
        <v>178</v>
      </c>
      <c r="S196" s="2">
        <v>8.079182186234819</v>
      </c>
      <c r="T196" s="2">
        <v>0.47103264921086319</v>
      </c>
      <c r="U196" s="2">
        <v>0.15730337078651688</v>
      </c>
    </row>
    <row r="197" spans="11:22" ht="13.5" thickBot="1" x14ac:dyDescent="0.25">
      <c r="K197" s="1">
        <v>179</v>
      </c>
      <c r="L197" s="2">
        <v>25.056584999999998</v>
      </c>
      <c r="M197" s="2">
        <v>1.2985039159634577</v>
      </c>
      <c r="N197" s="2">
        <v>9.6196868008948541E-2</v>
      </c>
      <c r="O197" s="12">
        <v>14.228025695080767</v>
      </c>
      <c r="P197" s="13">
        <v>0.78207272011427909</v>
      </c>
      <c r="Q197" s="14">
        <v>0.12301256682515516</v>
      </c>
      <c r="R197" s="1">
        <v>179</v>
      </c>
      <c r="S197" s="2">
        <v>8.079182186234819</v>
      </c>
      <c r="T197" s="2">
        <v>0.47103264921086319</v>
      </c>
      <c r="U197" s="2">
        <v>0.15730337078651688</v>
      </c>
    </row>
    <row r="198" spans="11:22" x14ac:dyDescent="0.2">
      <c r="K198" s="1">
        <v>180</v>
      </c>
      <c r="L198" s="5">
        <v>27.747224999999997</v>
      </c>
      <c r="M198" s="5">
        <v>1.245040983189627</v>
      </c>
      <c r="N198" s="5">
        <v>3.4343434343434343E-2</v>
      </c>
      <c r="O198" s="10">
        <v>14.972470936269989</v>
      </c>
      <c r="P198" s="5">
        <v>0.7658034687097649</v>
      </c>
      <c r="Q198" s="11">
        <v>7.3500598545914217E-2</v>
      </c>
      <c r="R198" s="1">
        <v>180</v>
      </c>
      <c r="S198" s="2">
        <v>8.079182186234819</v>
      </c>
      <c r="T198" s="2">
        <v>0.47103264921086319</v>
      </c>
      <c r="U198" s="2">
        <v>0.15730337078651688</v>
      </c>
    </row>
    <row r="199" spans="11:22" x14ac:dyDescent="0.2">
      <c r="K199" s="1">
        <v>181</v>
      </c>
      <c r="L199" s="5">
        <v>27.747224999999997</v>
      </c>
      <c r="M199" s="5">
        <v>1.245040983189627</v>
      </c>
      <c r="N199" s="5">
        <v>3.4343434343434343E-2</v>
      </c>
      <c r="O199" s="10">
        <v>14.972470936269989</v>
      </c>
      <c r="P199" s="5">
        <v>0.7658034687097649</v>
      </c>
      <c r="Q199" s="11">
        <v>7.3500598545914217E-2</v>
      </c>
      <c r="R199" s="1">
        <v>181</v>
      </c>
      <c r="S199" s="2">
        <v>8.079182186234819</v>
      </c>
      <c r="T199" s="2">
        <v>0.47103264921086319</v>
      </c>
      <c r="U199" s="2">
        <v>0.15730337078651688</v>
      </c>
    </row>
    <row r="200" spans="11:22" x14ac:dyDescent="0.2">
      <c r="K200" s="1">
        <v>182</v>
      </c>
      <c r="L200" s="5">
        <v>27.747224999999997</v>
      </c>
      <c r="M200" s="5">
        <v>1.245040983189627</v>
      </c>
      <c r="N200" s="5">
        <v>3.4343434343434343E-2</v>
      </c>
      <c r="O200" s="10">
        <v>14.972470936269989</v>
      </c>
      <c r="P200" s="5">
        <v>0.7658034687097649</v>
      </c>
      <c r="Q200" s="11">
        <v>7.3500598545914217E-2</v>
      </c>
      <c r="R200" s="1">
        <v>182</v>
      </c>
      <c r="S200" s="2">
        <v>8.079182186234819</v>
      </c>
      <c r="T200" s="2">
        <v>0.47103264921086319</v>
      </c>
      <c r="U200" s="2">
        <v>0.15730337078651688</v>
      </c>
    </row>
    <row r="201" spans="11:22" x14ac:dyDescent="0.2">
      <c r="K201" s="1">
        <v>183</v>
      </c>
      <c r="L201" s="5">
        <v>27.747224999999997</v>
      </c>
      <c r="M201" s="5">
        <v>1.245040983189627</v>
      </c>
      <c r="N201" s="5">
        <v>3.4343434343434343E-2</v>
      </c>
      <c r="O201" s="10">
        <v>14.972470936269989</v>
      </c>
      <c r="P201" s="5">
        <v>0.7658034687097649</v>
      </c>
      <c r="Q201" s="11">
        <v>7.3500598545914217E-2</v>
      </c>
      <c r="R201" s="1">
        <v>183</v>
      </c>
      <c r="S201" s="2">
        <v>8.079182186234819</v>
      </c>
      <c r="T201" s="2">
        <v>0.47103264921086319</v>
      </c>
      <c r="U201" s="2">
        <v>0.15730337078651688</v>
      </c>
    </row>
    <row r="202" spans="11:22" x14ac:dyDescent="0.2">
      <c r="K202" s="1">
        <v>184</v>
      </c>
      <c r="L202" s="5">
        <v>27.747224999999997</v>
      </c>
      <c r="M202" s="5">
        <v>1.245040983189627</v>
      </c>
      <c r="N202" s="5">
        <v>3.4343434343434343E-2</v>
      </c>
      <c r="O202" s="10">
        <v>14.972470936269989</v>
      </c>
      <c r="P202" s="5">
        <v>0.7658034687097649</v>
      </c>
      <c r="Q202" s="11">
        <v>7.3500598545914217E-2</v>
      </c>
      <c r="R202" s="1">
        <v>184</v>
      </c>
      <c r="S202" s="2">
        <v>8.079182186234819</v>
      </c>
      <c r="T202" s="2">
        <v>0.47103264921086319</v>
      </c>
      <c r="U202" s="2">
        <v>0.15730337078651688</v>
      </c>
    </row>
    <row r="203" spans="11:22" x14ac:dyDescent="0.2">
      <c r="K203" s="1">
        <v>185</v>
      </c>
      <c r="L203" s="5">
        <v>27.747224999999997</v>
      </c>
      <c r="M203" s="5">
        <v>1.245040983189627</v>
      </c>
      <c r="N203" s="5">
        <v>3.4343434343434343E-2</v>
      </c>
      <c r="O203" s="10">
        <v>14.972470936269989</v>
      </c>
      <c r="P203" s="5">
        <v>0.7658034687097649</v>
      </c>
      <c r="Q203" s="11">
        <v>7.3500598545914217E-2</v>
      </c>
      <c r="R203" s="1">
        <v>185</v>
      </c>
      <c r="S203" s="2">
        <v>8.079182186234819</v>
      </c>
      <c r="T203" s="2">
        <v>0.47103264921086319</v>
      </c>
      <c r="U203" s="2">
        <v>0.15730337078651688</v>
      </c>
    </row>
    <row r="204" spans="11:22" x14ac:dyDescent="0.2">
      <c r="K204" s="1">
        <v>186</v>
      </c>
      <c r="L204" s="5">
        <v>27.747224999999997</v>
      </c>
      <c r="M204" s="5">
        <v>1.245040983189627</v>
      </c>
      <c r="N204" s="5">
        <v>3.4343434343434343E-2</v>
      </c>
      <c r="O204" s="10">
        <v>14.972470936269989</v>
      </c>
      <c r="P204" s="5">
        <v>0.7658034687097649</v>
      </c>
      <c r="Q204" s="11">
        <v>7.3500598545914217E-2</v>
      </c>
      <c r="R204" s="1">
        <v>186</v>
      </c>
      <c r="S204" s="2">
        <v>8.079182186234819</v>
      </c>
      <c r="T204" s="2">
        <v>0.47103264921086319</v>
      </c>
      <c r="U204" s="2">
        <v>0.15730337078651688</v>
      </c>
    </row>
    <row r="205" spans="11:22" x14ac:dyDescent="0.2">
      <c r="K205" s="1">
        <v>187</v>
      </c>
      <c r="L205" s="5">
        <v>27.747224999999997</v>
      </c>
      <c r="M205" s="5">
        <v>1.245040983189627</v>
      </c>
      <c r="N205" s="5">
        <v>3.4343434343434343E-2</v>
      </c>
      <c r="O205" s="10">
        <v>14.972470936269989</v>
      </c>
      <c r="P205" s="5">
        <v>0.7658034687097649</v>
      </c>
      <c r="Q205" s="11">
        <v>7.3500598545914217E-2</v>
      </c>
      <c r="R205" s="1">
        <v>187</v>
      </c>
      <c r="S205" s="2">
        <v>8.079182186234819</v>
      </c>
      <c r="T205" s="2">
        <v>0.47103264921086319</v>
      </c>
      <c r="U205" s="2">
        <v>0.15730337078651688</v>
      </c>
    </row>
    <row r="206" spans="11:22" x14ac:dyDescent="0.2">
      <c r="K206" s="1">
        <v>188</v>
      </c>
      <c r="L206" s="5">
        <v>27.747224999999997</v>
      </c>
      <c r="M206" s="5">
        <v>1.245040983189627</v>
      </c>
      <c r="N206" s="5">
        <v>3.4343434343434343E-2</v>
      </c>
      <c r="O206" s="10">
        <v>14.972470936269989</v>
      </c>
      <c r="P206" s="5">
        <v>0.7658034687097649</v>
      </c>
      <c r="Q206" s="11">
        <v>7.3500598545914217E-2</v>
      </c>
      <c r="R206" s="1">
        <v>188</v>
      </c>
      <c r="S206" s="2">
        <v>8.079182186234819</v>
      </c>
      <c r="T206" s="2">
        <v>0.47103264921086319</v>
      </c>
      <c r="U206" s="2">
        <v>0.15730337078651688</v>
      </c>
    </row>
    <row r="207" spans="11:22" ht="13.5" thickBot="1" x14ac:dyDescent="0.25">
      <c r="K207" s="1">
        <v>189</v>
      </c>
      <c r="L207" s="5">
        <v>27.747224999999997</v>
      </c>
      <c r="M207" s="5">
        <v>1.245040983189627</v>
      </c>
      <c r="N207" s="5">
        <v>3.4343434343434343E-2</v>
      </c>
      <c r="O207" s="12">
        <v>14.972470936269989</v>
      </c>
      <c r="P207" s="13">
        <v>0.7658034687097649</v>
      </c>
      <c r="Q207" s="14">
        <v>7.3500598545914217E-2</v>
      </c>
      <c r="R207" s="1">
        <v>189</v>
      </c>
      <c r="S207" s="2">
        <v>8.079182186234819</v>
      </c>
      <c r="T207" s="2">
        <v>0.47103264921086319</v>
      </c>
      <c r="U207" s="2">
        <v>0.15730337078651688</v>
      </c>
    </row>
    <row r="208" spans="11:22" x14ac:dyDescent="0.2">
      <c r="K208" s="1">
        <v>190</v>
      </c>
      <c r="L208" s="5">
        <v>27.747224999999997</v>
      </c>
      <c r="M208" s="5">
        <v>1.245040983189627</v>
      </c>
      <c r="N208" s="5">
        <v>3.4343434343434343E-2</v>
      </c>
      <c r="O208" s="10">
        <v>16.963006190365402</v>
      </c>
      <c r="P208" s="5">
        <v>0.74599156291468027</v>
      </c>
      <c r="Q208" s="11">
        <v>7.2096637909996875E-2</v>
      </c>
      <c r="R208" s="1">
        <v>190</v>
      </c>
      <c r="S208" s="2">
        <v>10.370175</v>
      </c>
      <c r="T208" s="2">
        <v>0.44697597866553823</v>
      </c>
      <c r="U208" s="2">
        <v>0.15135135135135133</v>
      </c>
      <c r="V208" s="1" t="s">
        <v>10</v>
      </c>
    </row>
    <row r="209" spans="11:21" x14ac:dyDescent="0.2">
      <c r="K209" s="1">
        <v>191</v>
      </c>
      <c r="L209" s="5">
        <v>27.747224999999997</v>
      </c>
      <c r="M209" s="5">
        <v>1.245040983189627</v>
      </c>
      <c r="N209" s="5">
        <v>3.4343434343434343E-2</v>
      </c>
      <c r="O209" s="10">
        <v>16.963006190365402</v>
      </c>
      <c r="P209" s="5">
        <v>0.74599156291468027</v>
      </c>
      <c r="Q209" s="11">
        <v>7.2096637909996875E-2</v>
      </c>
      <c r="R209" s="1">
        <v>191</v>
      </c>
      <c r="S209" s="2">
        <v>10.370175</v>
      </c>
      <c r="T209" s="2">
        <v>0.44697597866553823</v>
      </c>
      <c r="U209" s="2">
        <v>0.15135135135135133</v>
      </c>
    </row>
    <row r="210" spans="11:21" ht="13.5" thickBot="1" x14ac:dyDescent="0.25">
      <c r="K210" s="1">
        <v>192</v>
      </c>
      <c r="L210" s="5">
        <v>27.747224999999997</v>
      </c>
      <c r="M210" s="5">
        <v>1.245040983189627</v>
      </c>
      <c r="N210" s="5">
        <v>3.4343434343434343E-2</v>
      </c>
      <c r="O210" s="12">
        <v>16.963006190365402</v>
      </c>
      <c r="P210" s="13">
        <v>0.74599156291468027</v>
      </c>
      <c r="Q210" s="14">
        <v>7.2096637909996875E-2</v>
      </c>
      <c r="R210" s="1">
        <v>192</v>
      </c>
      <c r="S210" s="2">
        <v>10.370175</v>
      </c>
      <c r="T210" s="2">
        <v>0.44697597866553823</v>
      </c>
      <c r="U210" s="2">
        <v>0.15135135135135133</v>
      </c>
    </row>
    <row r="211" spans="11:21" x14ac:dyDescent="0.2">
      <c r="L211" s="17"/>
      <c r="M211" s="17"/>
      <c r="N211" s="17"/>
      <c r="O211" s="10">
        <v>10.370175000000001</v>
      </c>
      <c r="P211" s="5">
        <v>0.44697597866553823</v>
      </c>
      <c r="Q211" s="11">
        <v>0.15135135135135133</v>
      </c>
      <c r="R211" s="1">
        <v>193</v>
      </c>
      <c r="S211" s="2">
        <v>10.370175</v>
      </c>
      <c r="T211" s="2">
        <v>0.44697597866553823</v>
      </c>
      <c r="U211" s="2">
        <v>0.15135135135135133</v>
      </c>
    </row>
    <row r="212" spans="11:21" x14ac:dyDescent="0.2">
      <c r="O212" s="10">
        <v>10.370175000000001</v>
      </c>
      <c r="P212" s="5">
        <v>0.44697597866553823</v>
      </c>
      <c r="Q212" s="11">
        <v>0.15135135135135133</v>
      </c>
      <c r="R212" s="1">
        <v>194</v>
      </c>
      <c r="S212" s="2">
        <v>10.370175</v>
      </c>
      <c r="T212" s="2">
        <v>0.44697597866553823</v>
      </c>
      <c r="U212" s="2">
        <v>0.15135135135135133</v>
      </c>
    </row>
    <row r="213" spans="11:21" x14ac:dyDescent="0.2">
      <c r="O213" s="10">
        <v>10.370175000000001</v>
      </c>
      <c r="P213" s="5">
        <v>0.44697597866553823</v>
      </c>
      <c r="Q213" s="11">
        <v>0.15135135135135133</v>
      </c>
      <c r="R213" s="1">
        <v>195</v>
      </c>
      <c r="S213" s="2">
        <v>10.370175</v>
      </c>
      <c r="T213" s="2">
        <v>0.44697597866553823</v>
      </c>
      <c r="U213" s="2">
        <v>0.15135135135135133</v>
      </c>
    </row>
    <row r="214" spans="11:21" x14ac:dyDescent="0.2">
      <c r="O214" s="10">
        <v>10.370175000000001</v>
      </c>
      <c r="P214" s="5">
        <v>0.44697597866553823</v>
      </c>
      <c r="Q214" s="11">
        <v>0.15135135135135133</v>
      </c>
      <c r="R214" s="1">
        <v>196</v>
      </c>
      <c r="S214" s="2">
        <v>10.370175</v>
      </c>
      <c r="T214" s="2">
        <v>0.44697597866553823</v>
      </c>
      <c r="U214" s="2">
        <v>0.15135135135135133</v>
      </c>
    </row>
    <row r="215" spans="11:21" x14ac:dyDescent="0.2">
      <c r="O215" s="10">
        <v>10.370175000000001</v>
      </c>
      <c r="P215" s="5">
        <v>0.44697597866553823</v>
      </c>
      <c r="Q215" s="11">
        <v>0.15135135135135133</v>
      </c>
      <c r="R215" s="1">
        <v>197</v>
      </c>
      <c r="S215" s="2">
        <v>10.370175</v>
      </c>
      <c r="T215" s="2">
        <v>0.44697597866553823</v>
      </c>
      <c r="U215" s="2">
        <v>0.15135135135135133</v>
      </c>
    </row>
    <row r="216" spans="11:21" x14ac:dyDescent="0.2">
      <c r="O216" s="10">
        <v>10.370175000000001</v>
      </c>
      <c r="P216" s="5">
        <v>0.44697597866553823</v>
      </c>
      <c r="Q216" s="11">
        <v>0.15135135135135133</v>
      </c>
      <c r="R216" s="1">
        <v>198</v>
      </c>
      <c r="S216" s="2">
        <v>10.370175</v>
      </c>
      <c r="T216" s="2">
        <v>0.44697597866553823</v>
      </c>
      <c r="U216" s="2">
        <v>0.15135135135135133</v>
      </c>
    </row>
    <row r="217" spans="11:21" x14ac:dyDescent="0.2">
      <c r="O217" s="10">
        <v>10.370175000000001</v>
      </c>
      <c r="P217" s="5">
        <v>0.44697597866553823</v>
      </c>
      <c r="Q217" s="11">
        <v>0.15135135135135133</v>
      </c>
      <c r="R217" s="1">
        <v>199</v>
      </c>
      <c r="S217" s="2">
        <v>10.370175</v>
      </c>
      <c r="T217" s="2">
        <v>0.44697597866553823</v>
      </c>
      <c r="U217" s="2">
        <v>0.15135135135135133</v>
      </c>
    </row>
    <row r="218" spans="11:21" x14ac:dyDescent="0.2">
      <c r="O218" s="10">
        <v>10.370175000000001</v>
      </c>
      <c r="P218" s="5">
        <v>0.44697597866553823</v>
      </c>
      <c r="Q218" s="11">
        <v>0.15135135135135133</v>
      </c>
      <c r="R218" s="1">
        <v>200</v>
      </c>
      <c r="S218" s="2">
        <v>10.370175</v>
      </c>
      <c r="T218" s="2">
        <v>0.44697597866553823</v>
      </c>
      <c r="U218" s="2">
        <v>0.15135135135135133</v>
      </c>
    </row>
    <row r="219" spans="11:21" x14ac:dyDescent="0.2">
      <c r="O219" s="10">
        <v>10.370175000000001</v>
      </c>
      <c r="P219" s="5">
        <v>0.44697597866553823</v>
      </c>
      <c r="Q219" s="11">
        <v>0.15135135135135133</v>
      </c>
      <c r="R219" s="1">
        <v>201</v>
      </c>
      <c r="S219" s="2">
        <v>10.370175</v>
      </c>
      <c r="T219" s="2">
        <v>0.44697597866553823</v>
      </c>
      <c r="U219" s="2">
        <v>0.15135135135135133</v>
      </c>
    </row>
    <row r="220" spans="11:21" x14ac:dyDescent="0.2">
      <c r="O220" s="10">
        <v>10.370175000000001</v>
      </c>
      <c r="P220" s="5">
        <v>0.44697597866553823</v>
      </c>
      <c r="Q220" s="11">
        <v>0.15135135135135133</v>
      </c>
      <c r="R220" s="1">
        <v>202</v>
      </c>
      <c r="S220" s="2">
        <v>10.370175</v>
      </c>
      <c r="T220" s="2">
        <v>0.44697597866553823</v>
      </c>
      <c r="U220" s="2">
        <v>0.15135135135135133</v>
      </c>
    </row>
    <row r="221" spans="11:21" x14ac:dyDescent="0.2">
      <c r="O221" s="10">
        <v>10.370175000000001</v>
      </c>
      <c r="P221" s="5">
        <v>0.44697597866553823</v>
      </c>
      <c r="Q221" s="11">
        <v>0.15135135135135133</v>
      </c>
      <c r="R221" s="1">
        <v>203</v>
      </c>
      <c r="S221" s="2">
        <v>10.370175</v>
      </c>
      <c r="T221" s="2">
        <v>0.44697597866553823</v>
      </c>
      <c r="U221" s="2">
        <v>0.15135135135135133</v>
      </c>
    </row>
    <row r="222" spans="11:21" x14ac:dyDescent="0.2">
      <c r="O222" s="10">
        <v>10.370175000000001</v>
      </c>
      <c r="P222" s="5">
        <v>0.44697597866553823</v>
      </c>
      <c r="Q222" s="11">
        <v>0.15135135135135133</v>
      </c>
      <c r="R222" s="1">
        <v>204</v>
      </c>
      <c r="S222" s="2">
        <v>10.370175</v>
      </c>
      <c r="T222" s="2">
        <v>0.44697597866553823</v>
      </c>
      <c r="U222" s="2">
        <v>0.15135135135135133</v>
      </c>
    </row>
    <row r="223" spans="11:21" x14ac:dyDescent="0.2">
      <c r="O223" s="10">
        <v>10.370175000000001</v>
      </c>
      <c r="P223" s="5">
        <v>0.44697597866553823</v>
      </c>
      <c r="Q223" s="11">
        <v>0.15135135135135133</v>
      </c>
      <c r="R223" s="1">
        <v>205</v>
      </c>
      <c r="S223" s="2">
        <v>10.370175</v>
      </c>
      <c r="T223" s="2">
        <v>0.44697597866553823</v>
      </c>
      <c r="U223" s="2">
        <v>0.15135135135135133</v>
      </c>
    </row>
    <row r="224" spans="11:21" x14ac:dyDescent="0.2">
      <c r="O224" s="10">
        <v>10.370175000000001</v>
      </c>
      <c r="P224" s="5">
        <v>0.44697597866553823</v>
      </c>
      <c r="Q224" s="11">
        <v>0.15135135135135133</v>
      </c>
      <c r="R224" s="1">
        <v>206</v>
      </c>
      <c r="S224" s="2">
        <v>10.370175</v>
      </c>
      <c r="T224" s="2">
        <v>0.44697597866553823</v>
      </c>
      <c r="U224" s="2">
        <v>0.15135135135135133</v>
      </c>
    </row>
    <row r="225" spans="15:22" x14ac:dyDescent="0.2">
      <c r="O225" s="10">
        <v>10.370175000000001</v>
      </c>
      <c r="P225" s="5">
        <v>0.44697597866553823</v>
      </c>
      <c r="Q225" s="11">
        <v>0.15135135135135133</v>
      </c>
      <c r="R225" s="1">
        <v>207</v>
      </c>
      <c r="S225" s="2">
        <v>10.370175</v>
      </c>
      <c r="T225" s="2">
        <v>0.44697597866553823</v>
      </c>
      <c r="U225" s="2">
        <v>0.15135135135135133</v>
      </c>
    </row>
    <row r="226" spans="15:22" x14ac:dyDescent="0.2">
      <c r="O226" s="10">
        <v>10.370175000000001</v>
      </c>
      <c r="P226" s="5">
        <v>0.44697597866553823</v>
      </c>
      <c r="Q226" s="11">
        <v>0.15135135135135133</v>
      </c>
      <c r="R226" s="1">
        <v>208</v>
      </c>
      <c r="S226" s="2">
        <v>10.370175</v>
      </c>
      <c r="T226" s="2">
        <v>0.44697597866553823</v>
      </c>
      <c r="U226" s="2">
        <v>0.15135135135135133</v>
      </c>
    </row>
    <row r="227" spans="15:22" ht="13.5" thickBot="1" x14ac:dyDescent="0.25">
      <c r="O227" s="12">
        <v>10.370175000000001</v>
      </c>
      <c r="P227" s="13">
        <v>0.44697597866553823</v>
      </c>
      <c r="Q227" s="14">
        <v>0.15135135135135133</v>
      </c>
      <c r="R227" s="1">
        <v>209</v>
      </c>
      <c r="S227" s="2">
        <v>10.370175</v>
      </c>
      <c r="T227" s="2">
        <v>0.44697597866553823</v>
      </c>
      <c r="U227" s="2">
        <v>0.15135135135135133</v>
      </c>
    </row>
    <row r="228" spans="15:22" x14ac:dyDescent="0.2">
      <c r="O228" s="10">
        <v>95.391596249999949</v>
      </c>
      <c r="P228" s="5">
        <v>4.4613912824630715</v>
      </c>
      <c r="Q228" s="11">
        <v>8.6666666666666684E-2</v>
      </c>
      <c r="R228" s="1">
        <v>210</v>
      </c>
      <c r="S228" s="5">
        <v>95.391596249999949</v>
      </c>
      <c r="T228" s="5">
        <v>4.4613912824630715</v>
      </c>
      <c r="U228" s="5">
        <v>8.666666666666667E-2</v>
      </c>
      <c r="V228" s="1" t="s">
        <v>11</v>
      </c>
    </row>
    <row r="229" spans="15:22" x14ac:dyDescent="0.2">
      <c r="O229" s="10">
        <v>95.391596249999949</v>
      </c>
      <c r="P229" s="5">
        <v>4.4613912824630715</v>
      </c>
      <c r="Q229" s="11">
        <v>8.6666666666666684E-2</v>
      </c>
      <c r="R229" s="1">
        <v>211</v>
      </c>
      <c r="S229" s="5">
        <v>95.391596249999949</v>
      </c>
      <c r="T229" s="5">
        <v>4.4613912824630715</v>
      </c>
      <c r="U229" s="5">
        <v>8.666666666666667E-2</v>
      </c>
    </row>
    <row r="230" spans="15:22" x14ac:dyDescent="0.2">
      <c r="O230" s="10">
        <v>95.391596249999949</v>
      </c>
      <c r="P230" s="5">
        <v>4.4613912824630715</v>
      </c>
      <c r="Q230" s="11">
        <v>8.6666666666666684E-2</v>
      </c>
      <c r="R230" s="1">
        <v>212</v>
      </c>
      <c r="S230" s="5">
        <v>95.391596249999949</v>
      </c>
      <c r="T230" s="5">
        <v>4.4613912824630715</v>
      </c>
      <c r="U230" s="5">
        <v>8.666666666666667E-2</v>
      </c>
    </row>
    <row r="231" spans="15:22" x14ac:dyDescent="0.2">
      <c r="O231" s="10">
        <v>95.391596249999949</v>
      </c>
      <c r="P231" s="5">
        <v>4.4613912824630715</v>
      </c>
      <c r="Q231" s="11">
        <v>8.6666666666666684E-2</v>
      </c>
      <c r="R231" s="1">
        <v>213</v>
      </c>
      <c r="S231" s="5">
        <v>95.391596249999949</v>
      </c>
      <c r="T231" s="5">
        <v>4.4613912824630715</v>
      </c>
      <c r="U231" s="5">
        <v>8.666666666666667E-2</v>
      </c>
    </row>
    <row r="232" spans="15:22" x14ac:dyDescent="0.2">
      <c r="O232" s="10">
        <v>95.391596249999949</v>
      </c>
      <c r="P232" s="5">
        <v>4.4613912824630715</v>
      </c>
      <c r="Q232" s="11">
        <v>8.6666666666666684E-2</v>
      </c>
      <c r="R232" s="1">
        <v>214</v>
      </c>
      <c r="S232" s="5">
        <v>95.391596249999949</v>
      </c>
      <c r="T232" s="5">
        <v>4.4613912824630715</v>
      </c>
      <c r="U232" s="5">
        <v>8.666666666666667E-2</v>
      </c>
    </row>
    <row r="233" spans="15:22" x14ac:dyDescent="0.2">
      <c r="O233" s="10">
        <v>95.391596249999949</v>
      </c>
      <c r="P233" s="5">
        <v>4.4613912824630715</v>
      </c>
      <c r="Q233" s="11">
        <v>8.6666666666666684E-2</v>
      </c>
      <c r="R233" s="1">
        <v>215</v>
      </c>
      <c r="S233" s="5">
        <v>95.391596249999949</v>
      </c>
      <c r="T233" s="5">
        <v>4.4613912824630715</v>
      </c>
      <c r="U233" s="5">
        <v>8.666666666666667E-2</v>
      </c>
    </row>
    <row r="234" spans="15:22" x14ac:dyDescent="0.2">
      <c r="O234" s="10">
        <v>95.391596249999949</v>
      </c>
      <c r="P234" s="5">
        <v>4.4613912824630715</v>
      </c>
      <c r="Q234" s="11">
        <v>8.6666666666666684E-2</v>
      </c>
      <c r="R234" s="1">
        <v>216</v>
      </c>
      <c r="S234" s="5">
        <v>95.391596249999949</v>
      </c>
      <c r="T234" s="5">
        <v>4.4613912824630715</v>
      </c>
      <c r="U234" s="5">
        <v>8.666666666666667E-2</v>
      </c>
    </row>
    <row r="235" spans="15:22" x14ac:dyDescent="0.2">
      <c r="O235" s="10">
        <v>95.391596249999949</v>
      </c>
      <c r="P235" s="5">
        <v>4.4613912824630715</v>
      </c>
      <c r="Q235" s="11">
        <v>8.6666666666666684E-2</v>
      </c>
      <c r="R235" s="1">
        <v>217</v>
      </c>
      <c r="S235" s="5">
        <v>95.391596249999949</v>
      </c>
      <c r="T235" s="5">
        <v>4.4613912824630715</v>
      </c>
      <c r="U235" s="5">
        <v>8.666666666666667E-2</v>
      </c>
    </row>
    <row r="236" spans="15:22" x14ac:dyDescent="0.2">
      <c r="O236" s="10">
        <v>95.391596249999949</v>
      </c>
      <c r="P236" s="5">
        <v>4.4613912824630715</v>
      </c>
      <c r="Q236" s="11">
        <v>8.6666666666666684E-2</v>
      </c>
      <c r="R236" s="1">
        <v>218</v>
      </c>
      <c r="S236" s="5">
        <v>95.391596249999949</v>
      </c>
      <c r="T236" s="5">
        <v>4.4613912824630715</v>
      </c>
      <c r="U236" s="5">
        <v>8.666666666666667E-2</v>
      </c>
    </row>
    <row r="237" spans="15:22" x14ac:dyDescent="0.2">
      <c r="O237" s="10">
        <v>95.391596249999949</v>
      </c>
      <c r="P237" s="5">
        <v>4.4613912824630715</v>
      </c>
      <c r="Q237" s="11">
        <v>8.6666666666666684E-2</v>
      </c>
      <c r="R237" s="1">
        <v>219</v>
      </c>
      <c r="S237" s="5">
        <v>95.391596249999949</v>
      </c>
      <c r="T237" s="5">
        <v>4.4613912824630715</v>
      </c>
      <c r="U237" s="5">
        <v>8.666666666666667E-2</v>
      </c>
    </row>
    <row r="238" spans="15:22" x14ac:dyDescent="0.2">
      <c r="O238" s="10">
        <v>95.391596249999949</v>
      </c>
      <c r="P238" s="5">
        <v>4.4613912824630715</v>
      </c>
      <c r="Q238" s="11">
        <v>8.6666666666666684E-2</v>
      </c>
      <c r="R238" s="1">
        <v>220</v>
      </c>
      <c r="S238" s="5">
        <v>95.391596249999949</v>
      </c>
      <c r="T238" s="5">
        <v>4.4613912824630715</v>
      </c>
      <c r="U238" s="5">
        <v>8.666666666666667E-2</v>
      </c>
    </row>
    <row r="239" spans="15:22" x14ac:dyDescent="0.2">
      <c r="O239" s="10">
        <v>95.391596249999949</v>
      </c>
      <c r="P239" s="5">
        <v>4.4613912824630715</v>
      </c>
      <c r="Q239" s="11">
        <v>8.6666666666666684E-2</v>
      </c>
      <c r="R239" s="1">
        <v>221</v>
      </c>
      <c r="S239" s="5">
        <v>95.391596249999949</v>
      </c>
      <c r="T239" s="5">
        <v>4.4613912824630715</v>
      </c>
      <c r="U239" s="5">
        <v>8.666666666666667E-2</v>
      </c>
    </row>
    <row r="240" spans="15:22" x14ac:dyDescent="0.2">
      <c r="O240" s="10">
        <v>95.391596249999949</v>
      </c>
      <c r="P240" s="5">
        <v>4.4613912824630715</v>
      </c>
      <c r="Q240" s="11">
        <v>8.6666666666666684E-2</v>
      </c>
      <c r="R240" s="1">
        <v>222</v>
      </c>
      <c r="S240" s="5">
        <v>95.391596249999949</v>
      </c>
      <c r="T240" s="5">
        <v>4.4613912824630715</v>
      </c>
      <c r="U240" s="5">
        <v>8.666666666666667E-2</v>
      </c>
    </row>
    <row r="241" spans="15:21" x14ac:dyDescent="0.2">
      <c r="O241" s="10">
        <v>95.391596249999949</v>
      </c>
      <c r="P241" s="5">
        <v>4.4613912824630715</v>
      </c>
      <c r="Q241" s="11">
        <v>8.6666666666666684E-2</v>
      </c>
      <c r="R241" s="1">
        <v>223</v>
      </c>
      <c r="S241" s="5">
        <v>95.391596249999949</v>
      </c>
      <c r="T241" s="5">
        <v>4.4613912824630715</v>
      </c>
      <c r="U241" s="5">
        <v>8.666666666666667E-2</v>
      </c>
    </row>
    <row r="242" spans="15:21" x14ac:dyDescent="0.2">
      <c r="O242" s="10">
        <v>95.391596249999949</v>
      </c>
      <c r="P242" s="5">
        <v>4.4613912824630715</v>
      </c>
      <c r="Q242" s="11">
        <v>8.6666666666666684E-2</v>
      </c>
      <c r="R242" s="1">
        <v>224</v>
      </c>
      <c r="S242" s="5">
        <v>95.391596249999949</v>
      </c>
      <c r="T242" s="5">
        <v>4.4613912824630715</v>
      </c>
      <c r="U242" s="5">
        <v>8.666666666666667E-2</v>
      </c>
    </row>
    <row r="243" spans="15:21" ht="13.5" thickBot="1" x14ac:dyDescent="0.25">
      <c r="O243" s="12">
        <v>95.391596249999949</v>
      </c>
      <c r="P243" s="13">
        <v>4.4613912824630715</v>
      </c>
      <c r="Q243" s="14">
        <v>8.6666666666666684E-2</v>
      </c>
      <c r="R243" s="1">
        <v>225</v>
      </c>
      <c r="S243" s="5">
        <v>95.391596249999949</v>
      </c>
      <c r="T243" s="5">
        <v>4.4613912824630715</v>
      </c>
      <c r="U243" s="5">
        <v>8.666666666666667E-2</v>
      </c>
    </row>
  </sheetData>
  <mergeCells count="2">
    <mergeCell ref="B15:J15"/>
    <mergeCell ref="O19:Q1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Core 1</vt:lpstr>
      <vt:lpstr>Core 2</vt:lpstr>
      <vt:lpstr>Results</vt:lpstr>
    </vt:vector>
  </TitlesOfParts>
  <Company>ноут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Anna Kasparson</cp:lastModifiedBy>
  <dcterms:created xsi:type="dcterms:W3CDTF">2009-07-16T11:13:27Z</dcterms:created>
  <dcterms:modified xsi:type="dcterms:W3CDTF">2018-02-22T14:39:56Z</dcterms:modified>
</cp:coreProperties>
</file>