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D:\OneDrive\IPAC RAS\publications\2017\alphaKO manuscript\PeerJ\"/>
    </mc:Choice>
  </mc:AlternateContent>
  <bookViews>
    <workbookView xWindow="0" yWindow="465" windowWidth="28800" windowHeight="15975" tabRatio="500" xr2:uid="{00000000-000D-0000-FFFF-FFFF00000000}"/>
  </bookViews>
  <sheets>
    <sheet name="TH_neurons_embrio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" i="1" l="1"/>
  <c r="O5" i="1"/>
  <c r="O6" i="1"/>
  <c r="O3" i="1"/>
  <c r="H4" i="1"/>
  <c r="H5" i="1"/>
  <c r="H6" i="1"/>
  <c r="H3" i="1"/>
  <c r="G3" i="1" l="1"/>
  <c r="B31" i="1" l="1"/>
  <c r="A31" i="1"/>
  <c r="B30" i="1" l="1"/>
  <c r="A30" i="1"/>
  <c r="N6" i="1" l="1"/>
  <c r="N5" i="1"/>
  <c r="N4" i="1"/>
  <c r="N3" i="1"/>
  <c r="G4" i="1"/>
  <c r="G5" i="1"/>
  <c r="G6" i="1"/>
</calcChain>
</file>

<file path=xl/sharedStrings.xml><?xml version="1.0" encoding="utf-8"?>
<sst xmlns="http://schemas.openxmlformats.org/spreadsheetml/2006/main" count="12" uniqueCount="6">
  <si>
    <t>aKO</t>
  </si>
  <si>
    <t>WT</t>
  </si>
  <si>
    <t>Av</t>
  </si>
  <si>
    <t>SN</t>
  </si>
  <si>
    <t>SE</t>
  </si>
  <si>
    <t>VTA E13.5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</si>
</sst>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4" xfId="0" applyBorder="1"/>
    <xf numFmtId="0" fontId="5" fillId="0" borderId="0" xfId="0" applyFont="1" applyBorder="1"/>
    <xf numFmtId="0" fontId="4" fillId="0" borderId="0" xfId="0" applyFont="1" applyAlignment="1">
      <alignment horizontal="left"/>
    </xf>
    <xf numFmtId="0" fontId="0" fillId="0" borderId="0" xfId="0" applyBorder="1"/>
    <xf numFmtId="1" fontId="3" fillId="0" borderId="0" xfId="0" applyNumberFormat="1" applyFont="1"/>
    <xf numFmtId="0" fontId="0" fillId="0" borderId="2" xfId="0" applyFont="1" applyBorder="1"/>
    <xf numFmtId="3" fontId="3" fillId="0" borderId="0" xfId="0" applyNumberFormat="1" applyFont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3" xfId="0" applyNumberFormat="1" applyFont="1" applyBorder="1"/>
    <xf numFmtId="1" fontId="3" fillId="0" borderId="5" xfId="0" applyNumberFormat="1" applyFont="1" applyBorder="1"/>
    <xf numFmtId="1" fontId="3" fillId="0" borderId="0" xfId="0" applyNumberFormat="1" applyFont="1" applyBorder="1"/>
    <xf numFmtId="1" fontId="5" fillId="0" borderId="0" xfId="0" applyNumberFormat="1" applyFont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TH_neurons_embrio!$A$2</c:f>
              <c:strCache>
                <c:ptCount val="1"/>
                <c:pt idx="0">
                  <c:v>aKO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TH_neurons_embrio!$H$3:$H$6</c:f>
                <c:numCache>
                  <c:formatCode>General</c:formatCode>
                  <c:ptCount val="4"/>
                  <c:pt idx="0">
                    <c:v>188.69271316084263</c:v>
                  </c:pt>
                  <c:pt idx="1">
                    <c:v>602.35645592954336</c:v>
                  </c:pt>
                  <c:pt idx="2">
                    <c:v>659.15585410432379</c:v>
                  </c:pt>
                  <c:pt idx="3">
                    <c:v>732.23169830320785</c:v>
                  </c:pt>
                </c:numCache>
              </c:numRef>
            </c:plus>
            <c:minus>
              <c:numRef>
                <c:f>TH_neurons_embrio!$H$3:$H$6</c:f>
                <c:numCache>
                  <c:formatCode>General</c:formatCode>
                  <c:ptCount val="4"/>
                  <c:pt idx="0">
                    <c:v>188.69271316084263</c:v>
                  </c:pt>
                  <c:pt idx="1">
                    <c:v>602.35645592954336</c:v>
                  </c:pt>
                  <c:pt idx="2">
                    <c:v>659.15585410432379</c:v>
                  </c:pt>
                  <c:pt idx="3">
                    <c:v>732.23169830320785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TH_neurons_embrio!$A$3:$A$6</c:f>
              <c:numCache>
                <c:formatCode>0.0</c:formatCode>
                <c:ptCount val="4"/>
                <c:pt idx="0">
                  <c:v>10.5</c:v>
                </c:pt>
                <c:pt idx="1">
                  <c:v>11.5</c:v>
                </c:pt>
                <c:pt idx="2">
                  <c:v>12.5</c:v>
                </c:pt>
                <c:pt idx="3">
                  <c:v>13.5</c:v>
                </c:pt>
              </c:numCache>
            </c:numRef>
          </c:cat>
          <c:val>
            <c:numRef>
              <c:f>TH_neurons_embrio!$G$3:$G$6</c:f>
              <c:numCache>
                <c:formatCode>0</c:formatCode>
                <c:ptCount val="4"/>
                <c:pt idx="0">
                  <c:v>1761.8</c:v>
                </c:pt>
                <c:pt idx="1">
                  <c:v>6647</c:v>
                </c:pt>
                <c:pt idx="2">
                  <c:v>8757.7999999999993</c:v>
                </c:pt>
                <c:pt idx="3">
                  <c:v>4830.6000000000004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4-4E08-B498-FD34FCD60958}"/>
            </c:ext>
          </c:extLst>
        </c:ser>
        <c:ser>
          <c:idx val="1"/>
          <c:order val="1"/>
          <c:tx>
            <c:strRef>
              <c:f>TH_neurons_embrio!$I$2</c:f>
              <c:strCache>
                <c:ptCount val="1"/>
                <c:pt idx="0">
                  <c:v>WT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TH_neurons_embrio!$O$3:$O$6</c:f>
                <c:numCache>
                  <c:formatCode>General</c:formatCode>
                  <c:ptCount val="4"/>
                  <c:pt idx="0">
                    <c:v>246.14780112769651</c:v>
                  </c:pt>
                  <c:pt idx="1">
                    <c:v>409.65973685486836</c:v>
                  </c:pt>
                  <c:pt idx="2">
                    <c:v>614.71822813383369</c:v>
                  </c:pt>
                  <c:pt idx="3">
                    <c:v>800.67648897666561</c:v>
                  </c:pt>
                </c:numCache>
              </c:numRef>
            </c:plus>
            <c:minus>
              <c:numRef>
                <c:f>TH_neurons_embrio!$O$3:$O$6</c:f>
                <c:numCache>
                  <c:formatCode>General</c:formatCode>
                  <c:ptCount val="4"/>
                  <c:pt idx="0">
                    <c:v>246.14780112769651</c:v>
                  </c:pt>
                  <c:pt idx="1">
                    <c:v>409.65973685486836</c:v>
                  </c:pt>
                  <c:pt idx="2">
                    <c:v>614.71822813383369</c:v>
                  </c:pt>
                  <c:pt idx="3">
                    <c:v>800.67648897666561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TH_neurons_embrio!$A$3:$A$6</c:f>
              <c:numCache>
                <c:formatCode>0.0</c:formatCode>
                <c:ptCount val="4"/>
                <c:pt idx="0">
                  <c:v>10.5</c:v>
                </c:pt>
                <c:pt idx="1">
                  <c:v>11.5</c:v>
                </c:pt>
                <c:pt idx="2">
                  <c:v>12.5</c:v>
                </c:pt>
                <c:pt idx="3">
                  <c:v>13.5</c:v>
                </c:pt>
              </c:numCache>
            </c:numRef>
          </c:cat>
          <c:val>
            <c:numRef>
              <c:f>TH_neurons_embrio!$N$3:$N$6</c:f>
              <c:numCache>
                <c:formatCode>0</c:formatCode>
                <c:ptCount val="4"/>
                <c:pt idx="0">
                  <c:v>1803.8</c:v>
                </c:pt>
                <c:pt idx="1">
                  <c:v>2301</c:v>
                </c:pt>
                <c:pt idx="2">
                  <c:v>12521</c:v>
                </c:pt>
                <c:pt idx="3">
                  <c:v>7254.8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4-4E08-B498-FD34FCD60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04184"/>
        <c:axId val="439205752"/>
      </c:lineChart>
      <c:catAx>
        <c:axId val="4392041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Gestation day</a:t>
                </a:r>
                <a:endParaRPr lang="ru-RU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05752"/>
        <c:crosses val="autoZero"/>
        <c:auto val="1"/>
        <c:lblAlgn val="ctr"/>
        <c:lblOffset val="100"/>
        <c:noMultiLvlLbl val="0"/>
      </c:catAx>
      <c:valAx>
        <c:axId val="439205752"/>
        <c:scaling>
          <c:orientation val="minMax"/>
          <c:max val="16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Number of TH+ neurons</a:t>
                </a:r>
                <a:endParaRPr lang="ru-RU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0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TH_neurons_embrio!$A$24:$B$24</c:f>
              <c:strCache>
                <c:ptCount val="2"/>
                <c:pt idx="0">
                  <c:v>WT</c:v>
                </c:pt>
                <c:pt idx="1">
                  <c:v>aKO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54-4304-9D75-2EC6B4AE07FF}"/>
              </c:ext>
            </c:extLst>
          </c:dPt>
          <c:errBars>
            <c:errBarType val="both"/>
            <c:errValType val="cust"/>
            <c:noEndCap val="0"/>
            <c:plus>
              <c:numRef>
                <c:f>TH_neurons_embrio!$A$31:$B$31</c:f>
                <c:numCache>
                  <c:formatCode>General</c:formatCode>
                  <c:ptCount val="2"/>
                  <c:pt idx="0">
                    <c:v>1215.922637341703</c:v>
                  </c:pt>
                  <c:pt idx="1">
                    <c:v>1139.0905846331987</c:v>
                  </c:pt>
                </c:numCache>
              </c:numRef>
            </c:plus>
            <c:minus>
              <c:numRef>
                <c:f>TH_neurons_embrio!$A$31:$B$31</c:f>
                <c:numCache>
                  <c:formatCode>General</c:formatCode>
                  <c:ptCount val="2"/>
                  <c:pt idx="0">
                    <c:v>1215.922637341703</c:v>
                  </c:pt>
                  <c:pt idx="1">
                    <c:v>1139.0905846331987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TH_neurons_embrio!$A$24:$B$24</c:f>
              <c:strCache>
                <c:ptCount val="2"/>
                <c:pt idx="0">
                  <c:v>WT</c:v>
                </c:pt>
                <c:pt idx="1">
                  <c:v>aKO</c:v>
                </c:pt>
              </c:strCache>
            </c:strRef>
          </c:cat>
          <c:val>
            <c:numRef>
              <c:f>TH_neurons_embrio!$A$30:$B$30</c:f>
              <c:numCache>
                <c:formatCode>0</c:formatCode>
                <c:ptCount val="2"/>
                <c:pt idx="0">
                  <c:v>15962.4</c:v>
                </c:pt>
                <c:pt idx="1">
                  <c:v>15917.4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4-4304-9D75-2EC6B4AE0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204576"/>
        <c:axId val="439202224"/>
      </c:barChart>
      <c:catAx>
        <c:axId val="43920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02224"/>
        <c:crosses val="autoZero"/>
        <c:auto val="1"/>
        <c:lblAlgn val="ctr"/>
        <c:lblOffset val="100"/>
        <c:noMultiLvlLbl val="0"/>
      </c:catAx>
      <c:valAx>
        <c:axId val="439202224"/>
        <c:scaling>
          <c:orientation val="minMax"/>
          <c:max val="1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TH+ neurons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0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131088</xdr:colOff>
      <xdr:row>7</xdr:row>
      <xdr:rowOff>188614</xdr:rowOff>
    </xdr:from>
    <xdr:to>
      <xdr:col>8</xdr:col>
      <xdr:colOff>705971</xdr:colOff>
      <xdr:row>20</xdr:row>
      <xdr:rowOff>179294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705972</xdr:colOff>
      <xdr:row>7</xdr:row>
      <xdr:rowOff>186018</xdr:rowOff>
    </xdr:from>
    <xdr:to>
      <xdr:col>11</xdr:col>
      <xdr:colOff>744140</xdr:colOff>
      <xdr:row>20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60859D-CCFE-4126-80B5-8E856E653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85" zoomScaleNormal="85" workbookViewId="0">
      <selection activeCell="C8" sqref="C8"/>
    </sheetView>
  </sheetViews>
  <sheetFormatPr defaultColWidth="11" defaultRowHeight="15.75" x14ac:dyDescent="0.25"/>
  <cols>
    <col min="1" max="1" width="11" style="2"/>
    <col min="2" max="15" width="11" style="3"/>
    <col min="16" max="16" width="17" style="3" customWidth="1"/>
    <col min="17" max="16384" width="11" style="3"/>
  </cols>
  <sheetData>
    <row r="1" spans="1:16" x14ac:dyDescent="0.25">
      <c r="A1" s="10" t="s">
        <v>3</v>
      </c>
    </row>
    <row r="2" spans="1:16" x14ac:dyDescent="0.25">
      <c r="A2" s="4" t="s">
        <v>0</v>
      </c>
      <c r="G2" s="5" t="s">
        <v>2</v>
      </c>
      <c r="H2" s="13" t="s">
        <v>4</v>
      </c>
      <c r="I2" s="4" t="s">
        <v>1</v>
      </c>
      <c r="N2" s="5" t="s">
        <v>2</v>
      </c>
      <c r="O2" s="13" t="s">
        <v>4</v>
      </c>
    </row>
    <row r="3" spans="1:16" x14ac:dyDescent="0.25">
      <c r="A3" s="1">
        <v>10.5</v>
      </c>
      <c r="B3" s="12">
        <v>1985</v>
      </c>
      <c r="C3" s="12">
        <v>1697</v>
      </c>
      <c r="D3" s="12">
        <v>1414</v>
      </c>
      <c r="E3" s="12">
        <v>2366</v>
      </c>
      <c r="F3" s="12">
        <v>1347</v>
      </c>
      <c r="G3" s="15">
        <f>AVERAGE(B3:F3)</f>
        <v>1761.8</v>
      </c>
      <c r="H3" s="16">
        <f>(STDEV(B3:F3))/(SQRT(COUNT(B3:F3)))</f>
        <v>188.69271316084263</v>
      </c>
      <c r="I3" s="12">
        <v>1976</v>
      </c>
      <c r="J3" s="12">
        <v>1503</v>
      </c>
      <c r="K3" s="12">
        <v>1054</v>
      </c>
      <c r="L3" s="12">
        <v>1975</v>
      </c>
      <c r="M3" s="12">
        <v>2511</v>
      </c>
      <c r="N3" s="15">
        <f>AVERAGE(I3:M3)</f>
        <v>1803.8</v>
      </c>
      <c r="O3" s="16">
        <f>(STDEV(I3:M3))/(SQRT(COUNT(I3:M3)))</f>
        <v>246.14780112769651</v>
      </c>
    </row>
    <row r="4" spans="1:16" x14ac:dyDescent="0.25">
      <c r="A4" s="1">
        <v>11.5</v>
      </c>
      <c r="B4" s="12">
        <v>8602</v>
      </c>
      <c r="C4" s="12">
        <v>5431</v>
      </c>
      <c r="D4" s="12">
        <v>6651</v>
      </c>
      <c r="E4" s="12">
        <v>5359</v>
      </c>
      <c r="F4" s="12">
        <v>7192</v>
      </c>
      <c r="G4" s="15">
        <f t="shared" ref="G4:G6" si="0">AVERAGE(B4:F4)</f>
        <v>6647</v>
      </c>
      <c r="H4" s="16">
        <f t="shared" ref="H4:H6" si="1">(STDEV(B4:F4))/(SQRT(COUNT(B4:F4)))</f>
        <v>602.35645592954336</v>
      </c>
      <c r="I4" s="12">
        <v>3841</v>
      </c>
      <c r="J4" s="12">
        <v>1662</v>
      </c>
      <c r="K4" s="12">
        <v>1718</v>
      </c>
      <c r="L4" s="12">
        <v>2447</v>
      </c>
      <c r="M4" s="12">
        <v>1837</v>
      </c>
      <c r="N4" s="15">
        <f t="shared" ref="N4:N6" si="2">AVERAGE(I4:M4)</f>
        <v>2301</v>
      </c>
      <c r="O4" s="16">
        <f t="shared" ref="O4:O6" si="3">(STDEV(I4:M4))/(SQRT(COUNT(I4:M4)))</f>
        <v>409.65973685486836</v>
      </c>
    </row>
    <row r="5" spans="1:16" x14ac:dyDescent="0.25">
      <c r="A5" s="1">
        <v>12.5</v>
      </c>
      <c r="B5" s="12">
        <v>10012</v>
      </c>
      <c r="C5" s="12">
        <v>6978</v>
      </c>
      <c r="D5" s="12">
        <v>9960</v>
      </c>
      <c r="E5" s="12">
        <v>9486</v>
      </c>
      <c r="F5" s="12">
        <v>7353</v>
      </c>
      <c r="G5" s="15">
        <f t="shared" si="0"/>
        <v>8757.7999999999993</v>
      </c>
      <c r="H5" s="16">
        <f t="shared" si="1"/>
        <v>659.15585410432379</v>
      </c>
      <c r="I5" s="12">
        <v>10819</v>
      </c>
      <c r="J5" s="12">
        <v>12907</v>
      </c>
      <c r="K5" s="12">
        <v>14120</v>
      </c>
      <c r="L5" s="12">
        <v>13358</v>
      </c>
      <c r="M5" s="12">
        <v>11401</v>
      </c>
      <c r="N5" s="15">
        <f t="shared" si="2"/>
        <v>12521</v>
      </c>
      <c r="O5" s="16">
        <f t="shared" si="3"/>
        <v>614.71822813383369</v>
      </c>
    </row>
    <row r="6" spans="1:16" x14ac:dyDescent="0.25">
      <c r="A6" s="1">
        <v>13.5</v>
      </c>
      <c r="B6" s="12">
        <v>5581</v>
      </c>
      <c r="C6" s="12">
        <v>4829</v>
      </c>
      <c r="D6" s="12">
        <v>6727</v>
      </c>
      <c r="E6" s="12">
        <v>2270</v>
      </c>
      <c r="F6" s="12">
        <v>4746</v>
      </c>
      <c r="G6" s="17">
        <f t="shared" si="0"/>
        <v>4830.6000000000004</v>
      </c>
      <c r="H6" s="18">
        <f t="shared" si="1"/>
        <v>732.23169830320785</v>
      </c>
      <c r="I6" s="12">
        <v>9219</v>
      </c>
      <c r="J6" s="12">
        <v>8582</v>
      </c>
      <c r="K6" s="12">
        <v>5769</v>
      </c>
      <c r="L6" s="12">
        <v>5055</v>
      </c>
      <c r="M6" s="12">
        <v>7649</v>
      </c>
      <c r="N6" s="17">
        <f t="shared" si="2"/>
        <v>7254.8</v>
      </c>
      <c r="O6" s="18">
        <f t="shared" si="3"/>
        <v>800.67648897666561</v>
      </c>
    </row>
    <row r="8" spans="1:16" x14ac:dyDescent="0.25">
      <c r="A8" s="3"/>
    </row>
    <row r="13" spans="1:16" x14ac:dyDescent="0.25">
      <c r="P13" s="14"/>
    </row>
    <row r="14" spans="1:16" x14ac:dyDescent="0.25">
      <c r="P14" s="14"/>
    </row>
    <row r="15" spans="1:16" x14ac:dyDescent="0.25">
      <c r="P15" s="14"/>
    </row>
    <row r="16" spans="1:16" x14ac:dyDescent="0.25">
      <c r="P16" s="14"/>
    </row>
    <row r="17" spans="1:16" x14ac:dyDescent="0.25">
      <c r="P17" s="14"/>
    </row>
    <row r="18" spans="1:16" x14ac:dyDescent="0.25">
      <c r="P18" s="14"/>
    </row>
    <row r="19" spans="1:16" x14ac:dyDescent="0.25">
      <c r="P19" s="14"/>
    </row>
    <row r="20" spans="1:16" x14ac:dyDescent="0.25">
      <c r="P20" s="14"/>
    </row>
    <row r="21" spans="1:16" x14ac:dyDescent="0.25">
      <c r="P21" s="14"/>
    </row>
    <row r="22" spans="1:16" x14ac:dyDescent="0.25">
      <c r="P22" s="14"/>
    </row>
    <row r="23" spans="1:16" x14ac:dyDescent="0.25">
      <c r="A23" s="10" t="s">
        <v>5</v>
      </c>
      <c r="B23" s="4"/>
      <c r="P23" s="14"/>
    </row>
    <row r="24" spans="1:16" x14ac:dyDescent="0.25">
      <c r="A24" s="4" t="s">
        <v>1</v>
      </c>
      <c r="B24" s="10" t="s">
        <v>0</v>
      </c>
      <c r="D24" s="6"/>
    </row>
    <row r="25" spans="1:16" x14ac:dyDescent="0.25">
      <c r="A25">
        <v>16072</v>
      </c>
      <c r="B25">
        <v>11829</v>
      </c>
      <c r="D25"/>
      <c r="P25" s="9"/>
    </row>
    <row r="26" spans="1:16" x14ac:dyDescent="0.25">
      <c r="A26">
        <v>11931</v>
      </c>
      <c r="B26">
        <v>16427</v>
      </c>
      <c r="D26"/>
    </row>
    <row r="27" spans="1:16" x14ac:dyDescent="0.25">
      <c r="A27">
        <v>17784</v>
      </c>
      <c r="B27">
        <v>18333</v>
      </c>
      <c r="D27"/>
    </row>
    <row r="28" spans="1:16" x14ac:dyDescent="0.25">
      <c r="A28">
        <v>15040</v>
      </c>
      <c r="B28">
        <v>15389</v>
      </c>
      <c r="D28"/>
    </row>
    <row r="29" spans="1:16" x14ac:dyDescent="0.25">
      <c r="A29" s="8">
        <v>18985</v>
      </c>
      <c r="B29" s="8">
        <v>17609</v>
      </c>
      <c r="D29" s="11"/>
    </row>
    <row r="30" spans="1:16" x14ac:dyDescent="0.25">
      <c r="A30" s="19">
        <f>AVERAGE(A25:A29)</f>
        <v>15962.4</v>
      </c>
      <c r="B30" s="19">
        <f>AVERAGE(B25:B29)</f>
        <v>15917.4</v>
      </c>
      <c r="C30" s="7" t="s">
        <v>2</v>
      </c>
    </row>
    <row r="31" spans="1:16" x14ac:dyDescent="0.25">
      <c r="A31" s="20">
        <f>(STDEV(A25:A29))/(SQRT(COUNT(A25:A29)))</f>
        <v>1215.922637341703</v>
      </c>
      <c r="B31" s="20">
        <f>(STDEV(B25:B29))/(SQRT(COUNT(B25:B29)))</f>
        <v>1139.0905846331987</v>
      </c>
      <c r="C31" s="7" t="s">
        <v>4</v>
      </c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TH_neurons_embrio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Michail Kukharsky</dc:creator>
  <cp:lastModifiedBy>Michail Kukharsky</cp:lastModifiedBy>
  <dcterms:created xsi:type="dcterms:W3CDTF">2017-10-10T21:17:46Z</dcterms:created>
  <dcterms:modified xsi:type="dcterms:W3CDTF">2018-02-15T12:05:48Z</dcterms:modified>
</cp:coreProperties>
</file>