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havior Genetics\Documents\yonsei\Data\URP data\"/>
    </mc:Choice>
  </mc:AlternateContent>
  <bookViews>
    <workbookView xWindow="0" yWindow="0" windowWidth="19200" windowHeight="6972" tabRatio="999"/>
  </bookViews>
  <sheets>
    <sheet name="2-Ethoxythiazole(N2)" sheetId="61" r:id="rId1"/>
    <sheet name="2-Ethoxythiazole(ceh-36)" sheetId="62" r:id="rId2"/>
    <sheet name="2-Ethoxythiazole(odr-7)" sheetId="63" r:id="rId3"/>
    <sheet name="Benzyl propionate (N2)" sheetId="64" r:id="rId4"/>
    <sheet name="Benzyl propionate(ceh-36)" sheetId="65" r:id="rId5"/>
    <sheet name="Benzyl propionate(odr-7)" sheetId="66" r:id="rId6"/>
    <sheet name="butyric acid(N2)" sheetId="49" r:id="rId7"/>
    <sheet name="butyric acid(ceh-36)" sheetId="50" r:id="rId8"/>
    <sheet name="butyric acid(odr-7)" sheetId="51" r:id="rId9"/>
    <sheet name="1-pentanol(N2)" sheetId="52" r:id="rId10"/>
    <sheet name="1-pentanol(ceh-36)" sheetId="53" r:id="rId11"/>
    <sheet name="1-pentanol(odr-7)" sheetId="54" r:id="rId12"/>
    <sheet name="Benzyl mercaptan (N2)" sheetId="55" r:id="rId13"/>
    <sheet name="Benzyl mercaptan(ceh-36)" sheetId="56" r:id="rId14"/>
    <sheet name="Benzyl mercaptan(odr-7)" sheetId="57" r:id="rId15"/>
    <sheet name="2-cyclohexylethanol(N2)" sheetId="58" r:id="rId16"/>
    <sheet name="2-cyclohexylethanol(ceh-36)" sheetId="59" r:id="rId17"/>
    <sheet name="2-cyclohexylethanol(odr-7)" sheetId="60" r:id="rId18"/>
    <sheet name="2-Heptanone" sheetId="40" r:id="rId19"/>
    <sheet name="ceh-36(2-Heptanone)" sheetId="41" r:id="rId20"/>
    <sheet name="odr-7(2-Heptanone)" sheetId="42" r:id="rId21"/>
    <sheet name="1-Methylpyrrole" sheetId="43" r:id="rId22"/>
    <sheet name="ceh-36(1-Methypyrrole)" sheetId="44" r:id="rId23"/>
    <sheet name="odr-7(1-Methypyrrole)" sheetId="45" r:id="rId24"/>
    <sheet name="4-Chlorobenzyl mercaptan" sheetId="46" r:id="rId25"/>
    <sheet name="ceh-36(4-chlorobenzyl)" sheetId="47" r:id="rId26"/>
    <sheet name="odr-7(4-chlorobenzyl)" sheetId="48" r:id="rId27"/>
    <sheet name="isobutyric acid(N2)" sheetId="24" r:id="rId28"/>
    <sheet name="isobutyric acid(ceh-36)" sheetId="25" r:id="rId29"/>
    <sheet name="isobutyric acid(odr-7)" sheetId="26" r:id="rId30"/>
    <sheet name="2-Isobutyl thiazole" sheetId="27" r:id="rId31"/>
    <sheet name="2-Isobutyl thiazole(ceh-36)" sheetId="28" r:id="rId32"/>
    <sheet name="2-Isobutyl thiazole(odr-7)" sheetId="29" r:id="rId33"/>
    <sheet name="2,4-Dimethythiazole (N2)" sheetId="30" r:id="rId34"/>
    <sheet name="2,4-Dimethythiazole(ceh-36)" sheetId="31" r:id="rId35"/>
    <sheet name="2,4-Dimethythiazole(odr-7)" sheetId="32" r:id="rId36"/>
    <sheet name="2,4,5-Trimethylthiazole(N2)" sheetId="33" r:id="rId37"/>
    <sheet name="2,4,5-Trimethylthiazole(ceh-36)" sheetId="34" r:id="rId38"/>
    <sheet name="2,4,5-Trimethylthiazole(odr-7)" sheetId="35" r:id="rId39"/>
    <sheet name="isopropylamine(N2)" sheetId="36" r:id="rId40"/>
    <sheet name="2-Methylpyrazine(N2)" sheetId="37" r:id="rId41"/>
    <sheet name="2-Methylpyrazine(ceh-36)" sheetId="38" r:id="rId42"/>
    <sheet name="2-Methylpyrazine(odr-7)" sheetId="39" r:id="rId43"/>
    <sheet name="diacetyl" sheetId="1" r:id="rId44"/>
    <sheet name="ceh-36(diacetyl)" sheetId="10" r:id="rId45"/>
    <sheet name="odr-7(diacetyl)" sheetId="11" r:id="rId46"/>
    <sheet name=" benzaldehyde (N2)" sheetId="2" r:id="rId47"/>
    <sheet name="ceh-36(benzaldehyde)" sheetId="15" r:id="rId48"/>
    <sheet name="odr-7(benzaldehyde)" sheetId="16" r:id="rId49"/>
    <sheet name="butanone (N2)" sheetId="3" r:id="rId50"/>
    <sheet name="ceh-36(butanone)" sheetId="21" r:id="rId51"/>
    <sheet name="odr-7(butanone)" sheetId="20" r:id="rId5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6" l="1"/>
  <c r="G16" i="65"/>
  <c r="G16" i="64"/>
  <c r="G12" i="63"/>
  <c r="F7" i="63"/>
  <c r="G11" i="62"/>
  <c r="F7" i="62"/>
  <c r="G11" i="61"/>
  <c r="G13" i="60" l="1"/>
  <c r="G13" i="59"/>
  <c r="F7" i="59"/>
  <c r="G12" i="58"/>
  <c r="G12" i="57"/>
  <c r="G11" i="56"/>
  <c r="G16" i="55"/>
  <c r="G12" i="54"/>
  <c r="G16" i="53"/>
  <c r="G11" i="52"/>
  <c r="G13" i="51"/>
  <c r="G13" i="50"/>
  <c r="G15" i="49"/>
  <c r="G12" i="48" l="1"/>
  <c r="G13" i="48"/>
  <c r="G12" i="47"/>
  <c r="G13" i="47"/>
  <c r="G13" i="46"/>
  <c r="O13" i="46"/>
  <c r="G14" i="46"/>
  <c r="G13" i="44"/>
  <c r="G15" i="43"/>
  <c r="G16" i="43"/>
  <c r="G29" i="43"/>
  <c r="G12" i="42"/>
  <c r="G13" i="42"/>
  <c r="G10" i="41"/>
  <c r="G11" i="41"/>
  <c r="G13" i="40"/>
  <c r="G14" i="40"/>
  <c r="G13" i="39" l="1"/>
  <c r="H13" i="39"/>
  <c r="G14" i="38"/>
  <c r="H14" i="38"/>
  <c r="G19" i="37"/>
  <c r="H19" i="37"/>
  <c r="N4" i="35"/>
  <c r="G13" i="35"/>
  <c r="H13" i="35"/>
  <c r="F4" i="34"/>
  <c r="V4" i="34"/>
  <c r="F5" i="34"/>
  <c r="N5" i="34"/>
  <c r="G13" i="34"/>
  <c r="O13" i="34"/>
  <c r="P13" i="34"/>
  <c r="W13" i="34"/>
  <c r="G21" i="33"/>
  <c r="H21" i="33"/>
  <c r="G12" i="32"/>
  <c r="H12" i="32"/>
  <c r="G11" i="31"/>
  <c r="H11" i="31"/>
  <c r="G18" i="30"/>
  <c r="H18" i="30"/>
  <c r="G13" i="29"/>
  <c r="H13" i="29"/>
  <c r="G14" i="28"/>
  <c r="H14" i="28"/>
  <c r="G21" i="27"/>
  <c r="H21" i="27"/>
  <c r="G14" i="26"/>
  <c r="H14" i="26"/>
  <c r="F10" i="25"/>
  <c r="G15" i="25"/>
  <c r="H15" i="25"/>
  <c r="F10" i="24"/>
  <c r="G15" i="24"/>
  <c r="H15" i="24"/>
  <c r="O15" i="24"/>
  <c r="G13" i="15" l="1"/>
  <c r="H19" i="2"/>
  <c r="G15" i="20"/>
  <c r="G15" i="21"/>
  <c r="H13" i="3"/>
  <c r="G15" i="11"/>
  <c r="H12" i="10"/>
  <c r="H20" i="1"/>
  <c r="G15" i="16" l="1"/>
  <c r="G12" i="15"/>
  <c r="G19" i="2"/>
  <c r="G12" i="10" l="1"/>
  <c r="G14" i="11"/>
  <c r="G20" i="1"/>
  <c r="G13" i="3"/>
  <c r="G17" i="16" l="1"/>
  <c r="G13" i="21" l="1"/>
  <c r="G14" i="20"/>
  <c r="K44" i="52" l="1"/>
</calcChain>
</file>

<file path=xl/sharedStrings.xml><?xml version="1.0" encoding="utf-8"?>
<sst xmlns="http://schemas.openxmlformats.org/spreadsheetml/2006/main" count="569" uniqueCount="64">
  <si>
    <t>data</t>
    <phoneticPr fontId="1" type="noConversion"/>
  </si>
  <si>
    <t>control</t>
    <phoneticPr fontId="1" type="noConversion"/>
  </si>
  <si>
    <t>odor</t>
    <phoneticPr fontId="1" type="noConversion"/>
  </si>
  <si>
    <t>outside</t>
    <phoneticPr fontId="1" type="noConversion"/>
  </si>
  <si>
    <t>total</t>
    <phoneticPr fontId="1" type="noConversion"/>
  </si>
  <si>
    <t>ci</t>
    <phoneticPr fontId="1" type="noConversion"/>
  </si>
  <si>
    <t>1/100</t>
    <phoneticPr fontId="1" type="noConversion"/>
  </si>
  <si>
    <t>1/200</t>
    <phoneticPr fontId="1" type="noConversion"/>
  </si>
  <si>
    <t>1/1000</t>
    <phoneticPr fontId="1" type="noConversion"/>
  </si>
  <si>
    <t>1/500</t>
    <phoneticPr fontId="1" type="noConversion"/>
  </si>
  <si>
    <t>표오</t>
    <phoneticPr fontId="1" type="noConversion"/>
  </si>
  <si>
    <t>표오</t>
    <phoneticPr fontId="1" type="noConversion"/>
  </si>
  <si>
    <t>diacetyl</t>
    <phoneticPr fontId="1" type="noConversion"/>
  </si>
  <si>
    <t>benzaldehyde</t>
    <phoneticPr fontId="1" type="noConversion"/>
  </si>
  <si>
    <t>butanone</t>
    <phoneticPr fontId="1" type="noConversion"/>
  </si>
  <si>
    <t>1/1000</t>
    <phoneticPr fontId="1" type="noConversion"/>
  </si>
  <si>
    <t>ceh-36</t>
    <phoneticPr fontId="1" type="noConversion"/>
  </si>
  <si>
    <t>N2</t>
    <phoneticPr fontId="1" type="noConversion"/>
  </si>
  <si>
    <t>희경</t>
    <phoneticPr fontId="1" type="noConversion"/>
  </si>
  <si>
    <t>1/500</t>
    <phoneticPr fontId="1" type="noConversion"/>
  </si>
  <si>
    <t>total</t>
    <phoneticPr fontId="1" type="noConversion"/>
  </si>
  <si>
    <t>data</t>
    <phoneticPr fontId="1" type="noConversion"/>
  </si>
  <si>
    <t>control</t>
    <phoneticPr fontId="1" type="noConversion"/>
  </si>
  <si>
    <t>data</t>
    <phoneticPr fontId="1" type="noConversion"/>
  </si>
  <si>
    <t>odor</t>
    <phoneticPr fontId="1" type="noConversion"/>
  </si>
  <si>
    <t>haesoo</t>
  </si>
  <si>
    <t>heekyung</t>
  </si>
  <si>
    <t>해수</t>
    <phoneticPr fontId="1" type="noConversion"/>
  </si>
  <si>
    <t>희경</t>
    <phoneticPr fontId="1" type="noConversion"/>
  </si>
  <si>
    <t>soyoung</t>
    <phoneticPr fontId="1" type="noConversion"/>
  </si>
  <si>
    <t>data</t>
    <phoneticPr fontId="1" type="noConversion"/>
  </si>
  <si>
    <t>soyoung</t>
  </si>
  <si>
    <t>새봄</t>
    <phoneticPr fontId="1" type="noConversion"/>
  </si>
  <si>
    <t>해수</t>
  </si>
  <si>
    <t>희경</t>
    <phoneticPr fontId="1" type="noConversion"/>
  </si>
  <si>
    <t>희경</t>
    <phoneticPr fontId="1" type="noConversion"/>
  </si>
  <si>
    <t>희경</t>
    <phoneticPr fontId="1" type="noConversion"/>
  </si>
  <si>
    <t>1/1000</t>
    <phoneticPr fontId="1" type="noConversion"/>
  </si>
  <si>
    <t>1/5000</t>
    <phoneticPr fontId="1" type="noConversion"/>
  </si>
  <si>
    <t>1/100</t>
    <phoneticPr fontId="1" type="noConversion"/>
  </si>
  <si>
    <t>1/1000</t>
    <phoneticPr fontId="1" type="noConversion"/>
  </si>
  <si>
    <t>1/100</t>
    <phoneticPr fontId="1" type="noConversion"/>
  </si>
  <si>
    <t>very strange</t>
  </si>
  <si>
    <t>`</t>
    <phoneticPr fontId="1" type="noConversion"/>
  </si>
  <si>
    <t>1/100</t>
    <phoneticPr fontId="1" type="noConversion"/>
  </si>
  <si>
    <t>heeyung</t>
  </si>
  <si>
    <t>평균</t>
    <phoneticPr fontId="1" type="noConversion"/>
  </si>
  <si>
    <t xml:space="preserve"> </t>
    <phoneticPr fontId="1" type="noConversion"/>
  </si>
  <si>
    <t>data</t>
  </si>
  <si>
    <t>control</t>
  </si>
  <si>
    <t>odor</t>
  </si>
  <si>
    <t>outside</t>
  </si>
  <si>
    <t>total</t>
  </si>
  <si>
    <t>ci</t>
  </si>
  <si>
    <t>희경</t>
    <phoneticPr fontId="1" type="noConversion"/>
  </si>
  <si>
    <t>희경</t>
    <phoneticPr fontId="1" type="noConversion"/>
  </si>
  <si>
    <t>소영</t>
    <phoneticPr fontId="1" type="noConversion"/>
  </si>
  <si>
    <t>해수</t>
    <phoneticPr fontId="1" type="noConversion"/>
  </si>
  <si>
    <t>해수</t>
    <phoneticPr fontId="1" type="noConversion"/>
  </si>
  <si>
    <t>희경</t>
    <phoneticPr fontId="1" type="noConversion"/>
  </si>
  <si>
    <t>1/100</t>
    <phoneticPr fontId="1" type="noConversion"/>
  </si>
  <si>
    <t>해수</t>
    <phoneticPr fontId="1" type="noConversion"/>
  </si>
  <si>
    <t>희경</t>
    <phoneticPr fontId="1" type="noConversion"/>
  </si>
  <si>
    <t>희경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</si>
</sst>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"/>
  <sheetViews>
    <sheetView tabSelected="1" workbookViewId="0">
      <selection activeCell="A24" sqref="A24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</cols>
  <sheetData>
    <row r="3" spans="2:7"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2:7">
      <c r="B4" s="1">
        <v>20170704</v>
      </c>
      <c r="C4" s="1">
        <v>0</v>
      </c>
      <c r="D4" s="1">
        <v>94</v>
      </c>
      <c r="E4" s="1">
        <v>16</v>
      </c>
      <c r="F4" s="1">
        <v>110</v>
      </c>
      <c r="G4" s="1">
        <v>0.85</v>
      </c>
    </row>
    <row r="5" spans="2:7">
      <c r="B5" s="1">
        <v>20170710</v>
      </c>
      <c r="C5" s="1">
        <v>19</v>
      </c>
      <c r="D5" s="1">
        <v>110</v>
      </c>
      <c r="E5" s="1">
        <v>3</v>
      </c>
      <c r="F5" s="1">
        <v>132</v>
      </c>
      <c r="G5" s="1">
        <v>0.68</v>
      </c>
    </row>
    <row r="6" spans="2:7">
      <c r="B6" s="1">
        <v>20170711</v>
      </c>
      <c r="C6" s="1">
        <v>9</v>
      </c>
      <c r="D6" s="1">
        <v>50</v>
      </c>
      <c r="E6" s="1">
        <v>5</v>
      </c>
      <c r="F6" s="1">
        <v>64</v>
      </c>
      <c r="G6" s="1">
        <v>0.64</v>
      </c>
    </row>
    <row r="7" spans="2:7">
      <c r="B7" s="1">
        <v>20170722</v>
      </c>
      <c r="C7" s="1">
        <v>0</v>
      </c>
      <c r="D7" s="1">
        <v>152</v>
      </c>
      <c r="E7" s="1">
        <v>8</v>
      </c>
      <c r="F7" s="1">
        <v>160</v>
      </c>
      <c r="G7" s="1">
        <v>0.95</v>
      </c>
    </row>
    <row r="8" spans="2:7">
      <c r="B8" s="1">
        <v>20170724</v>
      </c>
      <c r="C8" s="1">
        <v>3</v>
      </c>
      <c r="D8" s="1">
        <v>215</v>
      </c>
      <c r="E8" s="1">
        <v>8</v>
      </c>
      <c r="F8" s="1">
        <v>226</v>
      </c>
      <c r="G8" s="1">
        <v>0.94</v>
      </c>
    </row>
    <row r="11" spans="2:7">
      <c r="G11" s="1">
        <f>AVERAGE(G4:G10)</f>
        <v>0.81200000000000006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4"/>
  <sheetViews>
    <sheetView zoomScale="70" zoomScaleNormal="70" workbookViewId="0">
      <selection activeCell="F11" sqref="F11"/>
    </sheetView>
  </sheetViews>
  <sheetFormatPr defaultRowHeight="14.4"/>
  <cols>
    <col min="1" max="1" width="8.88671875" style="1"/>
    <col min="2" max="2" width="19.5546875" style="1" customWidth="1"/>
    <col min="3" max="7" width="8.88671875" style="1"/>
  </cols>
  <sheetData>
    <row r="3" spans="2:7"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2:7">
      <c r="B4" s="1">
        <v>20170710</v>
      </c>
      <c r="C4" s="1">
        <v>11</v>
      </c>
      <c r="D4" s="1">
        <v>83</v>
      </c>
      <c r="E4" s="1">
        <v>13</v>
      </c>
      <c r="F4" s="1">
        <v>107</v>
      </c>
      <c r="G4" s="1">
        <v>0.67</v>
      </c>
    </row>
    <row r="5" spans="2:7">
      <c r="B5" s="1">
        <v>20170711</v>
      </c>
      <c r="C5" s="1">
        <v>17</v>
      </c>
      <c r="D5" s="1">
        <v>97</v>
      </c>
      <c r="E5" s="1">
        <v>20</v>
      </c>
      <c r="F5" s="1">
        <v>134</v>
      </c>
      <c r="G5" s="1">
        <v>0.59</v>
      </c>
    </row>
    <row r="6" spans="2:7">
      <c r="B6" s="1">
        <v>20170714</v>
      </c>
      <c r="C6" s="1">
        <v>3</v>
      </c>
      <c r="D6" s="1">
        <v>57</v>
      </c>
      <c r="E6" s="1">
        <v>3</v>
      </c>
      <c r="F6" s="1">
        <v>63</v>
      </c>
      <c r="G6" s="1">
        <v>0.85</v>
      </c>
    </row>
    <row r="7" spans="2:7">
      <c r="B7" s="1">
        <v>20170718</v>
      </c>
      <c r="C7" s="1">
        <v>2</v>
      </c>
      <c r="D7" s="1">
        <v>74</v>
      </c>
      <c r="E7" s="1">
        <v>7</v>
      </c>
      <c r="F7" s="1">
        <v>83</v>
      </c>
      <c r="G7" s="1">
        <v>0.86</v>
      </c>
    </row>
    <row r="8" spans="2:7">
      <c r="B8" s="1">
        <v>20170722</v>
      </c>
      <c r="C8" s="1">
        <v>7</v>
      </c>
      <c r="D8" s="1">
        <v>120</v>
      </c>
      <c r="E8" s="1">
        <v>25</v>
      </c>
      <c r="F8" s="1">
        <v>152</v>
      </c>
      <c r="G8" s="1">
        <v>0.74</v>
      </c>
    </row>
    <row r="9" spans="2:7">
      <c r="B9" s="1">
        <v>20170724</v>
      </c>
      <c r="C9" s="1">
        <v>3</v>
      </c>
      <c r="D9" s="1">
        <v>134</v>
      </c>
      <c r="E9" s="1">
        <v>6</v>
      </c>
      <c r="F9" s="1">
        <v>143</v>
      </c>
      <c r="G9" s="1">
        <v>0.92</v>
      </c>
    </row>
    <row r="11" spans="2:7">
      <c r="G11" s="1">
        <f>AVERAGE(G4:G9)</f>
        <v>0.77166666666666661</v>
      </c>
    </row>
    <row r="44" spans="11:11">
      <c r="K44">
        <f ca="1">A14:K44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6"/>
  <sheetViews>
    <sheetView topLeftCell="A5" workbookViewId="0">
      <selection activeCell="F11" sqref="F11"/>
    </sheetView>
  </sheetViews>
  <sheetFormatPr defaultRowHeight="14.4"/>
  <cols>
    <col min="1" max="1" width="8.88671875" style="1"/>
    <col min="2" max="2" width="9.109375" style="1" bestFit="1" customWidth="1"/>
    <col min="3" max="8" width="8.88671875" style="1"/>
  </cols>
  <sheetData>
    <row r="7" spans="1:7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</row>
    <row r="8" spans="1:7">
      <c r="B8" s="1">
        <v>20170711</v>
      </c>
      <c r="C8" s="1">
        <v>0</v>
      </c>
      <c r="D8" s="1">
        <v>55</v>
      </c>
      <c r="E8" s="1">
        <v>22</v>
      </c>
      <c r="F8" s="1">
        <v>77</v>
      </c>
      <c r="G8" s="1">
        <v>0</v>
      </c>
    </row>
    <row r="9" spans="1:7">
      <c r="B9" s="1">
        <v>20170718</v>
      </c>
      <c r="C9" s="1">
        <v>31</v>
      </c>
      <c r="D9" s="1">
        <v>28</v>
      </c>
      <c r="E9" s="1">
        <v>15</v>
      </c>
      <c r="F9" s="1">
        <v>74</v>
      </c>
      <c r="G9" s="1">
        <v>-0.04</v>
      </c>
    </row>
    <row r="10" spans="1:7">
      <c r="B10" s="1">
        <v>20170722</v>
      </c>
      <c r="C10" s="1">
        <v>21</v>
      </c>
      <c r="D10" s="1">
        <v>14</v>
      </c>
      <c r="E10" s="1">
        <v>16</v>
      </c>
      <c r="F10" s="1">
        <v>52</v>
      </c>
      <c r="G10" s="1">
        <v>-0.32</v>
      </c>
    </row>
    <row r="11" spans="1:7">
      <c r="B11" s="1">
        <v>20170724</v>
      </c>
      <c r="C11" s="1">
        <v>56</v>
      </c>
      <c r="D11" s="1">
        <v>18</v>
      </c>
      <c r="E11" s="1">
        <v>39</v>
      </c>
      <c r="F11" s="1">
        <v>113</v>
      </c>
      <c r="G11" s="1">
        <v>-0.34</v>
      </c>
    </row>
    <row r="12" spans="1:7">
      <c r="A12" s="1" t="s">
        <v>18</v>
      </c>
      <c r="B12" s="1">
        <v>20170916</v>
      </c>
      <c r="C12" s="1">
        <v>57</v>
      </c>
      <c r="D12" s="1">
        <v>94</v>
      </c>
      <c r="E12" s="1">
        <v>36</v>
      </c>
      <c r="F12" s="1">
        <v>187</v>
      </c>
      <c r="G12" s="1">
        <v>0.2</v>
      </c>
    </row>
    <row r="13" spans="1:7">
      <c r="A13" s="1" t="s">
        <v>18</v>
      </c>
      <c r="B13" s="1">
        <v>20170920</v>
      </c>
      <c r="C13" s="1">
        <v>107</v>
      </c>
      <c r="D13" s="1">
        <v>60</v>
      </c>
      <c r="E13" s="1">
        <v>104</v>
      </c>
      <c r="F13" s="1">
        <v>271</v>
      </c>
      <c r="G13" s="1">
        <v>-0.17</v>
      </c>
    </row>
    <row r="14" spans="1:7">
      <c r="A14" s="1" t="s">
        <v>18</v>
      </c>
      <c r="B14" s="1">
        <v>20170919</v>
      </c>
      <c r="C14" s="1">
        <v>114</v>
      </c>
      <c r="D14" s="1">
        <v>135</v>
      </c>
      <c r="E14" s="1">
        <v>166</v>
      </c>
      <c r="F14" s="1">
        <v>415</v>
      </c>
      <c r="G14" s="1">
        <v>0.05</v>
      </c>
    </row>
    <row r="16" spans="1:7">
      <c r="G16" s="1">
        <f>AVERAGE(G8:G14)</f>
        <v>-8.8571428571428551E-2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workbookViewId="0">
      <selection activeCell="F11" sqref="F11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</cols>
  <sheetData>
    <row r="3" spans="1:7"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>
      <c r="B4" s="1">
        <v>20170711</v>
      </c>
      <c r="C4" s="1">
        <v>27</v>
      </c>
      <c r="D4" s="1">
        <v>133</v>
      </c>
      <c r="E4" s="1">
        <v>12</v>
      </c>
      <c r="F4" s="1">
        <v>172</v>
      </c>
      <c r="G4" s="1">
        <v>0.61</v>
      </c>
    </row>
    <row r="5" spans="1:7">
      <c r="B5" s="1">
        <v>20170718</v>
      </c>
      <c r="C5" s="1">
        <v>3</v>
      </c>
      <c r="D5" s="1">
        <v>59</v>
      </c>
      <c r="E5" s="1">
        <v>3</v>
      </c>
      <c r="F5" s="1">
        <v>65</v>
      </c>
      <c r="G5" s="1">
        <v>0.86</v>
      </c>
    </row>
    <row r="6" spans="1:7">
      <c r="B6" s="1">
        <v>20170722</v>
      </c>
      <c r="C6" s="1">
        <v>51</v>
      </c>
      <c r="D6" s="1">
        <v>178</v>
      </c>
      <c r="E6" s="1">
        <v>21</v>
      </c>
      <c r="F6" s="1">
        <v>250</v>
      </c>
      <c r="G6" s="1">
        <v>0.51</v>
      </c>
    </row>
    <row r="7" spans="1:7">
      <c r="B7" s="1">
        <v>20170724</v>
      </c>
      <c r="C7" s="1">
        <v>21</v>
      </c>
      <c r="D7" s="1">
        <v>235</v>
      </c>
      <c r="E7" s="1">
        <v>6</v>
      </c>
      <c r="F7" s="1">
        <v>262</v>
      </c>
      <c r="G7" s="1">
        <v>0.82</v>
      </c>
    </row>
    <row r="8" spans="1:7">
      <c r="A8" s="1" t="s">
        <v>18</v>
      </c>
      <c r="B8" s="1">
        <v>20170916</v>
      </c>
      <c r="C8" s="1">
        <v>66</v>
      </c>
      <c r="D8" s="1">
        <v>157</v>
      </c>
      <c r="E8" s="1">
        <v>24</v>
      </c>
      <c r="F8" s="1">
        <v>247</v>
      </c>
      <c r="G8" s="1">
        <v>0.37</v>
      </c>
    </row>
    <row r="9" spans="1:7">
      <c r="A9" s="1" t="s">
        <v>18</v>
      </c>
      <c r="B9" s="1">
        <v>20170920</v>
      </c>
      <c r="C9" s="1">
        <v>126</v>
      </c>
      <c r="D9" s="1">
        <v>380</v>
      </c>
      <c r="E9" s="1">
        <v>58</v>
      </c>
      <c r="F9" s="1">
        <v>564</v>
      </c>
      <c r="G9" s="1">
        <v>0.45</v>
      </c>
    </row>
    <row r="10" spans="1:7">
      <c r="A10" s="1" t="s">
        <v>18</v>
      </c>
      <c r="B10" s="1">
        <v>20170919</v>
      </c>
      <c r="C10" s="1">
        <v>61</v>
      </c>
      <c r="D10" s="1">
        <v>318</v>
      </c>
      <c r="E10" s="1">
        <v>16</v>
      </c>
      <c r="F10" s="1">
        <v>395</v>
      </c>
      <c r="G10" s="1">
        <v>0.65</v>
      </c>
    </row>
    <row r="12" spans="1:7">
      <c r="G12" s="1">
        <f>AVERAGE(G4:G10)</f>
        <v>0.6100000000000001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workbookViewId="0">
      <selection activeCell="F11" sqref="F11"/>
    </sheetView>
  </sheetViews>
  <sheetFormatPr defaultRowHeight="14.4"/>
  <cols>
    <col min="1" max="1" width="8.88671875" style="1"/>
    <col min="2" max="2" width="9.109375" style="1" bestFit="1" customWidth="1"/>
    <col min="3" max="8" width="8.88671875" style="1"/>
  </cols>
  <sheetData>
    <row r="3" spans="1:8"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8">
      <c r="B4" s="1">
        <v>20170828</v>
      </c>
      <c r="C4" s="1">
        <v>5</v>
      </c>
      <c r="D4" s="1">
        <v>43</v>
      </c>
      <c r="E4" s="1">
        <v>1</v>
      </c>
      <c r="F4" s="1">
        <v>49</v>
      </c>
      <c r="G4" s="1">
        <v>0.77</v>
      </c>
      <c r="H4" s="1" t="s">
        <v>6</v>
      </c>
    </row>
    <row r="5" spans="1:8">
      <c r="A5" s="1" t="s">
        <v>56</v>
      </c>
      <c r="B5" s="1">
        <v>20170830</v>
      </c>
      <c r="C5" s="1">
        <v>4</v>
      </c>
      <c r="D5" s="1">
        <v>53</v>
      </c>
      <c r="E5" s="1">
        <v>5</v>
      </c>
      <c r="F5" s="1">
        <v>62</v>
      </c>
      <c r="G5" s="1">
        <v>0.79</v>
      </c>
    </row>
    <row r="6" spans="1:8">
      <c r="A6" s="1" t="s">
        <v>27</v>
      </c>
      <c r="B6" s="1">
        <v>20170901</v>
      </c>
      <c r="C6" s="1">
        <v>12</v>
      </c>
      <c r="D6" s="1">
        <v>55</v>
      </c>
      <c r="E6" s="1">
        <v>5</v>
      </c>
      <c r="F6" s="1">
        <v>72</v>
      </c>
      <c r="G6" s="1">
        <v>0.6</v>
      </c>
    </row>
    <row r="7" spans="1:8">
      <c r="A7" s="1" t="s">
        <v>18</v>
      </c>
      <c r="B7" s="1">
        <v>20170901</v>
      </c>
      <c r="C7" s="1">
        <v>21</v>
      </c>
      <c r="D7" s="1">
        <v>235</v>
      </c>
      <c r="E7" s="1">
        <v>27</v>
      </c>
      <c r="F7" s="1">
        <v>283</v>
      </c>
      <c r="G7" s="1">
        <v>0.75</v>
      </c>
    </row>
    <row r="8" spans="1:8">
      <c r="A8" s="1" t="s">
        <v>54</v>
      </c>
      <c r="B8" s="1">
        <v>20170904</v>
      </c>
      <c r="C8" s="1">
        <v>3</v>
      </c>
      <c r="D8" s="1">
        <v>48</v>
      </c>
      <c r="E8" s="1">
        <v>4</v>
      </c>
      <c r="F8" s="1">
        <v>55</v>
      </c>
      <c r="G8" s="1">
        <v>0.82</v>
      </c>
    </row>
    <row r="9" spans="1:8">
      <c r="A9" s="1" t="s">
        <v>57</v>
      </c>
      <c r="B9" s="1">
        <v>20170904</v>
      </c>
      <c r="C9" s="1">
        <v>4</v>
      </c>
      <c r="D9" s="1">
        <v>29</v>
      </c>
      <c r="E9" s="1">
        <v>3</v>
      </c>
      <c r="F9" s="1">
        <v>36</v>
      </c>
      <c r="G9" s="1">
        <v>0.69</v>
      </c>
    </row>
    <row r="10" spans="1:8">
      <c r="A10" s="1" t="s">
        <v>58</v>
      </c>
      <c r="B10" s="1">
        <v>20170906</v>
      </c>
      <c r="C10" s="1">
        <v>7</v>
      </c>
      <c r="D10" s="1">
        <v>27</v>
      </c>
      <c r="E10" s="1">
        <v>4</v>
      </c>
      <c r="F10" s="1">
        <v>38</v>
      </c>
      <c r="G10" s="1">
        <v>0.53</v>
      </c>
    </row>
    <row r="11" spans="1:8">
      <c r="A11" s="1" t="s">
        <v>18</v>
      </c>
      <c r="B11" s="1">
        <v>20170906</v>
      </c>
      <c r="C11" s="1">
        <v>11</v>
      </c>
      <c r="D11" s="1">
        <v>89</v>
      </c>
      <c r="E11" s="1">
        <v>15</v>
      </c>
      <c r="F11" s="1">
        <v>115</v>
      </c>
      <c r="G11" s="1">
        <v>0.68</v>
      </c>
    </row>
    <row r="12" spans="1:8">
      <c r="A12" s="1" t="s">
        <v>58</v>
      </c>
      <c r="B12" s="1">
        <v>20171013</v>
      </c>
      <c r="C12" s="1">
        <v>3</v>
      </c>
      <c r="D12" s="1">
        <v>95</v>
      </c>
      <c r="E12" s="1">
        <v>5</v>
      </c>
      <c r="F12" s="1">
        <v>103</v>
      </c>
      <c r="G12" s="1">
        <v>0.89</v>
      </c>
    </row>
    <row r="13" spans="1:8">
      <c r="A13" s="1" t="s">
        <v>58</v>
      </c>
      <c r="B13" s="1">
        <v>20171011</v>
      </c>
      <c r="C13" s="1">
        <v>1</v>
      </c>
      <c r="D13" s="1">
        <v>89</v>
      </c>
      <c r="E13" s="1">
        <v>3</v>
      </c>
      <c r="F13" s="1">
        <v>93</v>
      </c>
      <c r="G13" s="1">
        <v>0.95</v>
      </c>
    </row>
    <row r="14" spans="1:8">
      <c r="A14" s="1" t="s">
        <v>58</v>
      </c>
      <c r="B14" s="1">
        <v>20171010</v>
      </c>
      <c r="C14" s="1">
        <v>1</v>
      </c>
      <c r="D14" s="1">
        <v>27</v>
      </c>
      <c r="E14" s="1">
        <v>0</v>
      </c>
      <c r="F14" s="1">
        <v>28</v>
      </c>
      <c r="G14" s="1">
        <v>0.93</v>
      </c>
    </row>
    <row r="16" spans="1:8">
      <c r="G16" s="1">
        <f>AVERAGE(G4:G15)</f>
        <v>0.76363636363636367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"/>
  <sheetViews>
    <sheetView workbookViewId="0">
      <selection activeCell="F11" sqref="F11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</cols>
  <sheetData>
    <row r="3" spans="1:7"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>
      <c r="A4" s="1" t="s">
        <v>59</v>
      </c>
      <c r="B4" s="1">
        <v>20170916</v>
      </c>
      <c r="C4" s="1">
        <v>73</v>
      </c>
      <c r="D4" s="1">
        <v>55</v>
      </c>
      <c r="E4" s="1">
        <v>54</v>
      </c>
      <c r="F4" s="1">
        <v>182</v>
      </c>
      <c r="G4" s="1">
        <v>-0.1</v>
      </c>
    </row>
    <row r="5" spans="1:7">
      <c r="A5" s="1" t="s">
        <v>58</v>
      </c>
      <c r="B5" s="1">
        <v>20171013</v>
      </c>
      <c r="C5" s="1">
        <v>25</v>
      </c>
      <c r="D5" s="1">
        <v>37</v>
      </c>
      <c r="E5" s="1">
        <v>23</v>
      </c>
      <c r="F5" s="1">
        <v>85</v>
      </c>
      <c r="G5" s="1">
        <v>0.14000000000000001</v>
      </c>
    </row>
    <row r="6" spans="1:7">
      <c r="A6" s="1" t="s">
        <v>54</v>
      </c>
      <c r="B6" s="1">
        <v>20171013</v>
      </c>
      <c r="C6" s="1">
        <v>18</v>
      </c>
      <c r="D6" s="1">
        <v>53</v>
      </c>
      <c r="E6" s="1">
        <v>84</v>
      </c>
      <c r="F6" s="1">
        <v>155</v>
      </c>
      <c r="G6" s="1">
        <v>0.22500000000000001</v>
      </c>
    </row>
    <row r="7" spans="1:7">
      <c r="A7" s="1" t="s">
        <v>58</v>
      </c>
      <c r="B7" s="1">
        <v>20171010</v>
      </c>
      <c r="C7" s="1">
        <v>17</v>
      </c>
      <c r="D7" s="1">
        <v>19</v>
      </c>
      <c r="E7" s="1">
        <v>19</v>
      </c>
      <c r="F7" s="1">
        <v>55</v>
      </c>
      <c r="G7" s="1">
        <v>0.04</v>
      </c>
    </row>
    <row r="8" spans="1:7">
      <c r="A8" s="1" t="s">
        <v>54</v>
      </c>
      <c r="B8" s="1">
        <v>20170920</v>
      </c>
      <c r="C8" s="1">
        <v>144</v>
      </c>
      <c r="D8" s="1">
        <v>64</v>
      </c>
      <c r="E8" s="1">
        <v>64</v>
      </c>
      <c r="F8" s="1">
        <v>272</v>
      </c>
      <c r="G8" s="1">
        <v>-0.28999999999999998</v>
      </c>
    </row>
    <row r="9" spans="1:7">
      <c r="A9" s="1" t="s">
        <v>54</v>
      </c>
      <c r="B9" s="1">
        <v>20170919</v>
      </c>
      <c r="C9" s="1">
        <v>86</v>
      </c>
      <c r="D9" s="1">
        <v>69</v>
      </c>
      <c r="E9" s="1">
        <v>76</v>
      </c>
      <c r="F9" s="1">
        <v>231</v>
      </c>
      <c r="G9" s="1">
        <v>-7.0000000000000007E-2</v>
      </c>
    </row>
    <row r="11" spans="1:7">
      <c r="G11" s="1">
        <f>AVERAGE(G4:G10)</f>
        <v>-9.166666666666665E-3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workbookViewId="0">
      <selection activeCell="F11" sqref="F11"/>
    </sheetView>
  </sheetViews>
  <sheetFormatPr defaultRowHeight="14.4"/>
  <cols>
    <col min="1" max="2" width="9.109375" style="1" bestFit="1" customWidth="1"/>
    <col min="3" max="7" width="8.88671875" style="1"/>
  </cols>
  <sheetData>
    <row r="3" spans="1:7"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>
      <c r="A4" s="1" t="s">
        <v>18</v>
      </c>
      <c r="B4" s="1">
        <v>20170916</v>
      </c>
      <c r="C4" s="1">
        <v>71</v>
      </c>
      <c r="D4" s="1">
        <v>149</v>
      </c>
      <c r="E4" s="1">
        <v>36</v>
      </c>
      <c r="F4" s="1">
        <v>256</v>
      </c>
      <c r="G4" s="1">
        <v>0.31</v>
      </c>
    </row>
    <row r="5" spans="1:7">
      <c r="A5" s="1" t="s">
        <v>58</v>
      </c>
      <c r="B5" s="1">
        <v>20171013</v>
      </c>
      <c r="C5" s="1">
        <v>7</v>
      </c>
      <c r="D5" s="1">
        <v>141</v>
      </c>
      <c r="E5" s="1">
        <v>11</v>
      </c>
      <c r="F5" s="1">
        <v>159</v>
      </c>
      <c r="G5" s="1">
        <v>0.84</v>
      </c>
    </row>
    <row r="6" spans="1:7">
      <c r="A6" s="1" t="s">
        <v>54</v>
      </c>
      <c r="B6" s="1">
        <v>20171013</v>
      </c>
      <c r="C6" s="1">
        <v>139</v>
      </c>
      <c r="D6" s="1">
        <v>186</v>
      </c>
      <c r="E6" s="1">
        <v>42</v>
      </c>
      <c r="F6" s="1">
        <v>367</v>
      </c>
      <c r="G6" s="1">
        <v>0.13</v>
      </c>
    </row>
    <row r="7" spans="1:7">
      <c r="A7" s="1" t="s">
        <v>58</v>
      </c>
      <c r="B7" s="1">
        <v>20171011</v>
      </c>
      <c r="C7" s="1">
        <v>18</v>
      </c>
      <c r="D7" s="1">
        <v>220</v>
      </c>
      <c r="E7" s="1">
        <v>6</v>
      </c>
      <c r="F7" s="1">
        <v>244</v>
      </c>
      <c r="G7" s="1">
        <v>0.83</v>
      </c>
    </row>
    <row r="8" spans="1:7">
      <c r="A8" s="1" t="s">
        <v>58</v>
      </c>
      <c r="B8" s="1">
        <v>20171010</v>
      </c>
      <c r="C8" s="1">
        <v>9</v>
      </c>
      <c r="D8" s="1">
        <v>119</v>
      </c>
      <c r="E8" s="1">
        <v>5</v>
      </c>
      <c r="F8" s="1">
        <v>133</v>
      </c>
      <c r="G8" s="1">
        <v>0.83</v>
      </c>
    </row>
    <row r="9" spans="1:7">
      <c r="A9" s="1" t="s">
        <v>54</v>
      </c>
      <c r="B9" s="1">
        <v>20170920</v>
      </c>
      <c r="C9" s="1">
        <v>98</v>
      </c>
      <c r="D9" s="1">
        <v>254</v>
      </c>
      <c r="E9" s="1">
        <v>38</v>
      </c>
      <c r="F9" s="1">
        <v>390</v>
      </c>
      <c r="G9" s="1">
        <v>0.4</v>
      </c>
    </row>
    <row r="10" spans="1:7">
      <c r="A10" s="1" t="s">
        <v>54</v>
      </c>
      <c r="B10" s="1">
        <v>20170919</v>
      </c>
      <c r="C10" s="1">
        <v>74</v>
      </c>
      <c r="D10" s="1">
        <v>238</v>
      </c>
      <c r="E10" s="1">
        <v>36</v>
      </c>
      <c r="F10" s="1">
        <v>348</v>
      </c>
      <c r="G10" s="1">
        <v>0.47</v>
      </c>
    </row>
    <row r="12" spans="1:7">
      <c r="G12" s="1">
        <f>AVERAGE(G4:G11)</f>
        <v>0.54428571428571426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70" zoomScaleNormal="70" workbookViewId="0">
      <selection activeCell="F11" sqref="F11"/>
    </sheetView>
  </sheetViews>
  <sheetFormatPr defaultRowHeight="14.4"/>
  <cols>
    <col min="2" max="2" width="17.88671875" style="1" customWidth="1"/>
    <col min="3" max="11" width="8.88671875" style="1"/>
  </cols>
  <sheetData>
    <row r="1" spans="1:7">
      <c r="A1" s="1"/>
    </row>
    <row r="2" spans="1:7">
      <c r="A2" s="1"/>
    </row>
    <row r="3" spans="1:7">
      <c r="A3" s="1"/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>
      <c r="B4" s="1">
        <v>20170704</v>
      </c>
      <c r="C4" s="1">
        <v>9</v>
      </c>
      <c r="D4" s="1">
        <v>211</v>
      </c>
      <c r="E4" s="1">
        <v>25</v>
      </c>
      <c r="F4" s="1">
        <v>245</v>
      </c>
      <c r="G4" s="1">
        <v>0.82</v>
      </c>
    </row>
    <row r="5" spans="1:7">
      <c r="B5" s="1">
        <v>20170710</v>
      </c>
      <c r="C5" s="1">
        <v>12</v>
      </c>
      <c r="D5" s="1">
        <v>108</v>
      </c>
      <c r="E5" s="1">
        <v>7</v>
      </c>
      <c r="F5" s="1">
        <v>127</v>
      </c>
      <c r="G5" s="1">
        <v>0.75</v>
      </c>
    </row>
    <row r="6" spans="1:7">
      <c r="B6" s="1">
        <v>20170711</v>
      </c>
      <c r="C6" s="1">
        <v>10</v>
      </c>
      <c r="D6" s="1">
        <v>105</v>
      </c>
      <c r="E6" s="1">
        <v>15</v>
      </c>
      <c r="F6" s="1">
        <v>130</v>
      </c>
      <c r="G6" s="1">
        <v>0.73</v>
      </c>
    </row>
    <row r="7" spans="1:7">
      <c r="B7" s="1">
        <v>20170722</v>
      </c>
      <c r="C7" s="1">
        <v>1</v>
      </c>
      <c r="D7" s="1">
        <v>147</v>
      </c>
      <c r="E7" s="1">
        <v>7</v>
      </c>
      <c r="F7" s="1">
        <v>155</v>
      </c>
      <c r="G7" s="1">
        <v>0.94</v>
      </c>
    </row>
    <row r="12" spans="1:7">
      <c r="G12" s="1">
        <f>AVERAGE(G4:G11)</f>
        <v>0.80999999999999994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F11" sqref="F11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</cols>
  <sheetData>
    <row r="3" spans="1:7"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>
      <c r="B4" s="1">
        <v>20170711</v>
      </c>
      <c r="C4" s="1">
        <v>14</v>
      </c>
      <c r="D4" s="1">
        <v>14</v>
      </c>
      <c r="E4" s="1">
        <v>17</v>
      </c>
      <c r="F4" s="1">
        <v>45</v>
      </c>
      <c r="G4" s="1">
        <v>0</v>
      </c>
    </row>
    <row r="5" spans="1:7">
      <c r="B5" s="1">
        <v>20170722</v>
      </c>
      <c r="C5" s="1">
        <v>24</v>
      </c>
      <c r="D5" s="1">
        <v>16</v>
      </c>
      <c r="E5" s="1">
        <v>75</v>
      </c>
      <c r="F5" s="1">
        <v>75</v>
      </c>
      <c r="G5" s="1">
        <v>-0.11</v>
      </c>
    </row>
    <row r="6" spans="1:7">
      <c r="B6" s="1">
        <v>20170811</v>
      </c>
      <c r="C6" s="1">
        <v>10</v>
      </c>
      <c r="D6" s="1">
        <v>26</v>
      </c>
      <c r="E6" s="1">
        <v>10</v>
      </c>
      <c r="F6" s="1">
        <v>46</v>
      </c>
      <c r="G6" s="1">
        <v>0.34</v>
      </c>
    </row>
    <row r="7" spans="1:7">
      <c r="B7" s="1">
        <v>20170816</v>
      </c>
      <c r="C7" s="1">
        <v>31</v>
      </c>
      <c r="D7" s="1">
        <v>17</v>
      </c>
      <c r="E7" s="1">
        <v>51</v>
      </c>
      <c r="F7" s="1">
        <f>C7+D7+E7</f>
        <v>99</v>
      </c>
      <c r="G7" s="1">
        <v>-0.14000000000000001</v>
      </c>
    </row>
    <row r="8" spans="1:7">
      <c r="A8" s="1" t="s">
        <v>18</v>
      </c>
      <c r="B8" s="1">
        <v>20170918</v>
      </c>
      <c r="C8" s="1">
        <v>78</v>
      </c>
      <c r="D8" s="1">
        <v>53</v>
      </c>
      <c r="E8" s="1">
        <v>68</v>
      </c>
      <c r="F8" s="1">
        <v>199</v>
      </c>
      <c r="G8" s="1">
        <v>-0.13</v>
      </c>
    </row>
    <row r="9" spans="1:7">
      <c r="A9" t="s">
        <v>26</v>
      </c>
      <c r="B9" s="1">
        <v>20170920</v>
      </c>
      <c r="C9" s="1">
        <v>61</v>
      </c>
      <c r="D9" s="1">
        <v>77</v>
      </c>
      <c r="E9" s="1">
        <v>124</v>
      </c>
      <c r="F9" s="1">
        <v>262</v>
      </c>
      <c r="G9" s="1">
        <v>0.06</v>
      </c>
    </row>
    <row r="10" spans="1:7">
      <c r="A10" t="s">
        <v>26</v>
      </c>
      <c r="B10" s="1">
        <v>20170919</v>
      </c>
      <c r="C10" s="1">
        <v>124</v>
      </c>
      <c r="D10" s="1">
        <v>125</v>
      </c>
      <c r="E10" s="1">
        <v>137</v>
      </c>
      <c r="F10" s="1">
        <v>386</v>
      </c>
      <c r="G10" s="1">
        <v>0</v>
      </c>
    </row>
    <row r="13" spans="1:7">
      <c r="G13" s="1">
        <f>AVERAGE(G4:G12)</f>
        <v>2.8571428571428597E-3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F11" sqref="F11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</cols>
  <sheetData>
    <row r="3" spans="1:7"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>
      <c r="B4" s="1">
        <v>20170711</v>
      </c>
      <c r="C4" s="1">
        <v>19</v>
      </c>
      <c r="D4" s="1">
        <v>148</v>
      </c>
      <c r="E4" s="1">
        <v>24</v>
      </c>
      <c r="F4" s="1">
        <v>191</v>
      </c>
      <c r="G4" s="1">
        <v>0.67</v>
      </c>
    </row>
    <row r="5" spans="1:7">
      <c r="B5" s="1">
        <v>20170722</v>
      </c>
      <c r="C5" s="1">
        <v>4</v>
      </c>
      <c r="D5" s="1">
        <v>134</v>
      </c>
      <c r="E5" s="1">
        <v>14</v>
      </c>
      <c r="F5" s="1">
        <v>152</v>
      </c>
      <c r="G5" s="1">
        <v>0.86</v>
      </c>
    </row>
    <row r="6" spans="1:7">
      <c r="B6" s="1">
        <v>20170811</v>
      </c>
      <c r="C6" s="1">
        <v>11</v>
      </c>
      <c r="D6" s="1">
        <v>130</v>
      </c>
      <c r="E6" s="1">
        <v>3</v>
      </c>
      <c r="F6" s="1">
        <v>144</v>
      </c>
      <c r="G6" s="1">
        <v>0.82</v>
      </c>
    </row>
    <row r="7" spans="1:7">
      <c r="A7" s="1" t="s">
        <v>18</v>
      </c>
      <c r="B7" s="1">
        <v>20170916</v>
      </c>
      <c r="C7" s="1">
        <v>26</v>
      </c>
      <c r="D7" s="1">
        <v>352</v>
      </c>
      <c r="E7" s="1">
        <v>42</v>
      </c>
      <c r="F7" s="1">
        <v>420</v>
      </c>
      <c r="G7" s="1">
        <v>0.78</v>
      </c>
    </row>
    <row r="8" spans="1:7">
      <c r="A8" s="1" t="s">
        <v>18</v>
      </c>
      <c r="B8" s="1">
        <v>20170920</v>
      </c>
      <c r="C8" s="1">
        <v>159</v>
      </c>
      <c r="D8" s="1">
        <v>259</v>
      </c>
      <c r="E8" s="1">
        <v>112</v>
      </c>
      <c r="F8" s="1">
        <v>530</v>
      </c>
      <c r="G8" s="1">
        <v>0.19</v>
      </c>
    </row>
    <row r="9" spans="1:7">
      <c r="A9" s="1" t="s">
        <v>18</v>
      </c>
      <c r="B9" s="1">
        <v>20170919</v>
      </c>
      <c r="C9" s="1">
        <v>88</v>
      </c>
      <c r="D9" s="1">
        <v>152</v>
      </c>
      <c r="E9" s="1">
        <v>20</v>
      </c>
      <c r="F9" s="1">
        <v>260</v>
      </c>
      <c r="G9" s="1">
        <v>0.25</v>
      </c>
    </row>
    <row r="13" spans="1:7">
      <c r="G13" s="1">
        <f>AVERAGE(G4:G12)</f>
        <v>0.59499999999999997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"/>
  <sheetViews>
    <sheetView workbookViewId="0">
      <selection activeCell="G14" sqref="G14"/>
    </sheetView>
  </sheetViews>
  <sheetFormatPr defaultRowHeight="14.4"/>
  <cols>
    <col min="1" max="1" width="8.88671875" style="1"/>
    <col min="2" max="2" width="9.109375" style="1" bestFit="1" customWidth="1"/>
    <col min="3" max="8" width="8.88671875" style="1"/>
  </cols>
  <sheetData>
    <row r="3" spans="1:14">
      <c r="A3" s="1">
        <v>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14">
      <c r="B4" s="1">
        <v>20170501</v>
      </c>
      <c r="C4" s="1">
        <v>4</v>
      </c>
      <c r="D4" s="1">
        <v>28</v>
      </c>
      <c r="E4" s="1">
        <v>1</v>
      </c>
      <c r="F4" s="1">
        <v>33</v>
      </c>
      <c r="G4" s="1">
        <v>0.72</v>
      </c>
      <c r="H4" s="1" t="s">
        <v>44</v>
      </c>
    </row>
    <row r="5" spans="1:14">
      <c r="B5" s="1">
        <v>20170508</v>
      </c>
      <c r="C5" s="1">
        <v>1</v>
      </c>
      <c r="D5" s="1">
        <v>39</v>
      </c>
      <c r="E5" s="1">
        <v>5</v>
      </c>
      <c r="F5" s="1">
        <v>45</v>
      </c>
      <c r="G5" s="1">
        <v>0.84</v>
      </c>
    </row>
    <row r="6" spans="1:14">
      <c r="B6" s="1">
        <v>20170512</v>
      </c>
      <c r="C6" s="1">
        <v>8</v>
      </c>
      <c r="D6" s="1">
        <v>80</v>
      </c>
      <c r="E6" s="1">
        <v>2</v>
      </c>
      <c r="F6" s="1">
        <v>90</v>
      </c>
      <c r="G6" s="1">
        <v>0.8</v>
      </c>
    </row>
    <row r="7" spans="1:14">
      <c r="B7" s="1">
        <v>20170515</v>
      </c>
      <c r="C7" s="1">
        <v>8</v>
      </c>
      <c r="D7" s="1">
        <v>42</v>
      </c>
      <c r="E7" s="1">
        <v>2</v>
      </c>
      <c r="F7" s="1">
        <v>52</v>
      </c>
      <c r="G7" s="1">
        <v>0.65</v>
      </c>
    </row>
    <row r="8" spans="1:14">
      <c r="B8" s="1">
        <v>20170517</v>
      </c>
      <c r="C8" s="1">
        <v>4</v>
      </c>
      <c r="D8" s="1">
        <v>34</v>
      </c>
      <c r="E8" s="1">
        <v>2</v>
      </c>
      <c r="F8" s="1">
        <v>40</v>
      </c>
      <c r="G8" s="1">
        <v>0.75</v>
      </c>
      <c r="N8" t="s">
        <v>43</v>
      </c>
    </row>
    <row r="9" spans="1:14">
      <c r="B9" s="1">
        <v>20170519</v>
      </c>
      <c r="C9" s="1">
        <v>7</v>
      </c>
      <c r="D9" s="1">
        <v>67</v>
      </c>
      <c r="E9" s="1">
        <v>4</v>
      </c>
      <c r="F9" s="1">
        <v>78</v>
      </c>
      <c r="G9" s="1">
        <v>0.76</v>
      </c>
    </row>
    <row r="10" spans="1:14">
      <c r="B10" s="1">
        <v>20170522</v>
      </c>
      <c r="C10" s="1">
        <v>1</v>
      </c>
      <c r="D10" s="1">
        <v>47</v>
      </c>
      <c r="E10" s="1">
        <v>1</v>
      </c>
      <c r="F10" s="1">
        <v>49</v>
      </c>
      <c r="G10" s="1">
        <v>0.93</v>
      </c>
    </row>
    <row r="11" spans="1:14">
      <c r="B11" s="1">
        <v>20170523</v>
      </c>
      <c r="C11" s="1">
        <v>4</v>
      </c>
      <c r="D11" s="1">
        <v>47</v>
      </c>
      <c r="E11" s="1">
        <v>4</v>
      </c>
      <c r="F11" s="1">
        <v>55</v>
      </c>
      <c r="G11" s="1">
        <v>0.78</v>
      </c>
    </row>
    <row r="13" spans="1:14">
      <c r="G13" s="1">
        <f>AVERAGE(G4:G11)</f>
        <v>0.77875000000000005</v>
      </c>
    </row>
    <row r="14" spans="1:14">
      <c r="F14" s="1" t="s">
        <v>10</v>
      </c>
      <c r="G14" s="1">
        <f>STDEV(G4:G11)/SQRT(COUNT(G4:G11))</f>
        <v>2.9364549812900004E-2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"/>
  <sheetViews>
    <sheetView workbookViewId="0">
      <selection activeCell="F20" sqref="E20:F24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</cols>
  <sheetData>
    <row r="3" spans="2:7"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2:7">
      <c r="B4" s="1">
        <v>20170711</v>
      </c>
      <c r="C4" s="1">
        <v>9</v>
      </c>
      <c r="D4" s="1">
        <v>24</v>
      </c>
      <c r="E4" s="1">
        <v>17</v>
      </c>
      <c r="F4" s="1">
        <v>50</v>
      </c>
      <c r="G4" s="1">
        <v>0.3</v>
      </c>
    </row>
    <row r="5" spans="2:7">
      <c r="B5" s="1">
        <v>20170722</v>
      </c>
      <c r="C5" s="1">
        <v>24</v>
      </c>
      <c r="D5" s="1">
        <v>16</v>
      </c>
      <c r="E5" s="1">
        <v>35</v>
      </c>
      <c r="F5" s="1">
        <v>75</v>
      </c>
      <c r="G5" s="1">
        <v>-0.11</v>
      </c>
    </row>
    <row r="6" spans="2:7">
      <c r="B6" s="1">
        <v>20170724</v>
      </c>
      <c r="C6" s="1">
        <v>43</v>
      </c>
      <c r="D6" s="1">
        <v>87</v>
      </c>
      <c r="E6" s="1">
        <v>41</v>
      </c>
      <c r="F6" s="1">
        <v>171</v>
      </c>
      <c r="G6" s="1">
        <v>0.26</v>
      </c>
    </row>
    <row r="7" spans="2:7">
      <c r="B7" s="1">
        <v>20170807</v>
      </c>
      <c r="C7" s="1">
        <v>36</v>
      </c>
      <c r="D7" s="1">
        <v>31</v>
      </c>
      <c r="E7" s="1">
        <v>33</v>
      </c>
      <c r="F7" s="1">
        <f>SUM(C7:E7)</f>
        <v>100</v>
      </c>
      <c r="G7" s="1">
        <v>-0.05</v>
      </c>
    </row>
    <row r="11" spans="2:7">
      <c r="G11" s="1">
        <f>AVERAGE(G4:G10)</f>
        <v>0.1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"/>
  <sheetViews>
    <sheetView workbookViewId="0">
      <selection activeCell="G14" sqref="G14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</cols>
  <sheetData>
    <row r="3" spans="2:7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>
      <c r="B4" s="1">
        <v>20170502</v>
      </c>
      <c r="C4" s="1">
        <v>22</v>
      </c>
      <c r="D4" s="1">
        <v>36</v>
      </c>
      <c r="E4" s="1">
        <v>38</v>
      </c>
      <c r="F4" s="1">
        <v>96</v>
      </c>
      <c r="G4" s="1">
        <v>0.14000000000000001</v>
      </c>
    </row>
    <row r="5" spans="2:7">
      <c r="B5" s="1">
        <v>20170508</v>
      </c>
      <c r="C5" s="1">
        <v>21</v>
      </c>
      <c r="D5" s="1">
        <v>28</v>
      </c>
      <c r="E5" s="1">
        <v>13</v>
      </c>
      <c r="F5" s="1">
        <v>62</v>
      </c>
      <c r="G5" s="1">
        <v>0.11</v>
      </c>
    </row>
    <row r="6" spans="2:7">
      <c r="B6" s="1">
        <v>20170515</v>
      </c>
      <c r="C6" s="1">
        <v>27</v>
      </c>
      <c r="D6" s="1">
        <v>24</v>
      </c>
      <c r="E6" s="1">
        <v>14</v>
      </c>
      <c r="F6" s="1">
        <v>79</v>
      </c>
      <c r="G6" s="1">
        <v>-0.03</v>
      </c>
    </row>
    <row r="7" spans="2:7">
      <c r="B7" s="1">
        <v>20170517</v>
      </c>
      <c r="C7" s="1">
        <v>4</v>
      </c>
      <c r="D7" s="1">
        <v>23</v>
      </c>
      <c r="E7" s="1">
        <v>24</v>
      </c>
      <c r="F7" s="1">
        <v>51</v>
      </c>
      <c r="G7" s="1">
        <v>0.37</v>
      </c>
    </row>
    <row r="8" spans="2:7">
      <c r="B8" s="1">
        <v>20170522</v>
      </c>
      <c r="C8" s="1">
        <v>18</v>
      </c>
      <c r="D8" s="1">
        <v>13</v>
      </c>
      <c r="E8" s="1">
        <v>16</v>
      </c>
      <c r="F8" s="1">
        <v>47</v>
      </c>
      <c r="G8" s="1">
        <v>-0.1</v>
      </c>
    </row>
    <row r="10" spans="2:7">
      <c r="G10" s="1">
        <f>AVERAGE(G4:G8)</f>
        <v>9.8000000000000004E-2</v>
      </c>
    </row>
    <row r="11" spans="2:7">
      <c r="G11" s="1">
        <f>STDEV(G4:G8)/SQRT(COUNT(G4:G8))</f>
        <v>8.1080207202497936E-2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G14" sqref="G14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</cols>
  <sheetData>
    <row r="3" spans="2:7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>
      <c r="B4" s="1">
        <v>20170508</v>
      </c>
      <c r="C4" s="1">
        <v>9</v>
      </c>
      <c r="D4" s="1">
        <v>134</v>
      </c>
      <c r="E4" s="1">
        <v>2</v>
      </c>
      <c r="F4" s="1">
        <v>145</v>
      </c>
      <c r="G4" s="1">
        <v>0.86</v>
      </c>
    </row>
    <row r="5" spans="2:7">
      <c r="B5" s="1">
        <v>20170512</v>
      </c>
      <c r="C5" s="1">
        <v>11</v>
      </c>
      <c r="D5" s="1">
        <v>108</v>
      </c>
      <c r="E5" s="1">
        <v>3</v>
      </c>
      <c r="F5" s="1">
        <v>122</v>
      </c>
      <c r="G5" s="1">
        <v>0.79</v>
      </c>
    </row>
    <row r="6" spans="2:7">
      <c r="B6" s="1">
        <v>20170515</v>
      </c>
      <c r="C6" s="1">
        <v>22</v>
      </c>
      <c r="D6" s="1">
        <v>103</v>
      </c>
      <c r="E6" s="1">
        <v>1</v>
      </c>
      <c r="F6" s="1">
        <v>126</v>
      </c>
      <c r="G6" s="1">
        <v>0.64</v>
      </c>
    </row>
    <row r="7" spans="2:7">
      <c r="B7" s="1">
        <v>20170517</v>
      </c>
      <c r="C7" s="1">
        <v>10</v>
      </c>
      <c r="D7" s="1">
        <v>66</v>
      </c>
      <c r="E7" s="1">
        <v>5</v>
      </c>
      <c r="F7" s="1">
        <v>81</v>
      </c>
      <c r="G7" s="1">
        <v>0.69</v>
      </c>
    </row>
    <row r="8" spans="2:7">
      <c r="B8" s="1">
        <v>20170519</v>
      </c>
      <c r="C8" s="1">
        <v>8</v>
      </c>
      <c r="D8" s="1">
        <v>95</v>
      </c>
      <c r="E8" s="1">
        <v>2</v>
      </c>
      <c r="F8" s="1">
        <v>105</v>
      </c>
      <c r="G8" s="1">
        <v>0.82</v>
      </c>
    </row>
    <row r="9" spans="2:7">
      <c r="B9" s="1">
        <v>20170522</v>
      </c>
      <c r="C9" s="1">
        <v>2</v>
      </c>
      <c r="D9" s="1">
        <v>59</v>
      </c>
      <c r="E9" s="1">
        <v>1</v>
      </c>
      <c r="F9" s="1">
        <v>62</v>
      </c>
      <c r="G9" s="1">
        <v>0.91</v>
      </c>
    </row>
    <row r="12" spans="2:7">
      <c r="G12" s="1">
        <f>AVERAGE(G4:G10)</f>
        <v>0.78500000000000003</v>
      </c>
    </row>
    <row r="13" spans="2:7">
      <c r="F13" s="1" t="s">
        <v>10</v>
      </c>
      <c r="G13" s="1">
        <f>STDEV(G4:G9)/SQRT(COUNT(G4:G9))</f>
        <v>4.1852917062812606E-2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9"/>
  <sheetViews>
    <sheetView workbookViewId="0">
      <selection activeCell="G14" sqref="G14"/>
    </sheetView>
  </sheetViews>
  <sheetFormatPr defaultRowHeight="14.4"/>
  <cols>
    <col min="1" max="1" width="8.88671875" style="1"/>
    <col min="2" max="2" width="9.109375" style="1" bestFit="1" customWidth="1"/>
    <col min="3" max="15" width="8.88671875" style="1"/>
  </cols>
  <sheetData>
    <row r="3" spans="2:8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8">
      <c r="B4" s="1">
        <v>20170508</v>
      </c>
      <c r="C4" s="1">
        <v>8</v>
      </c>
      <c r="D4" s="1">
        <v>59</v>
      </c>
      <c r="E4" s="1">
        <v>8</v>
      </c>
      <c r="F4" s="1">
        <v>75</v>
      </c>
      <c r="G4" s="1">
        <v>0.68</v>
      </c>
      <c r="H4" s="1" t="s">
        <v>6</v>
      </c>
    </row>
    <row r="5" spans="2:8">
      <c r="B5" s="1">
        <v>20170512</v>
      </c>
      <c r="C5" s="1">
        <v>1</v>
      </c>
      <c r="D5" s="1">
        <v>49</v>
      </c>
      <c r="E5" s="1">
        <v>3</v>
      </c>
      <c r="F5" s="1">
        <v>53</v>
      </c>
      <c r="G5" s="1">
        <v>0.88</v>
      </c>
    </row>
    <row r="6" spans="2:8">
      <c r="B6" s="1">
        <v>20170512</v>
      </c>
      <c r="C6" s="1">
        <v>1</v>
      </c>
      <c r="D6" s="1">
        <v>33</v>
      </c>
      <c r="E6" s="1">
        <v>13</v>
      </c>
      <c r="F6" s="1">
        <v>47</v>
      </c>
      <c r="G6" s="1">
        <v>0.68</v>
      </c>
    </row>
    <row r="7" spans="2:8">
      <c r="B7" s="1">
        <v>20170515</v>
      </c>
      <c r="C7" s="1">
        <v>5</v>
      </c>
      <c r="D7" s="1">
        <v>151</v>
      </c>
      <c r="E7" s="1">
        <v>2</v>
      </c>
      <c r="F7" s="1">
        <v>158</v>
      </c>
      <c r="G7" s="1">
        <v>0.92</v>
      </c>
    </row>
    <row r="8" spans="2:8">
      <c r="B8" s="1">
        <v>20170522</v>
      </c>
      <c r="C8" s="1">
        <v>0</v>
      </c>
      <c r="D8" s="1">
        <v>32</v>
      </c>
      <c r="E8" s="1">
        <v>6</v>
      </c>
      <c r="F8" s="1">
        <v>38</v>
      </c>
      <c r="G8" s="1">
        <v>0.84</v>
      </c>
    </row>
    <row r="9" spans="2:8">
      <c r="B9" s="1">
        <v>20170529</v>
      </c>
      <c r="C9" s="1">
        <v>12</v>
      </c>
      <c r="D9" s="1">
        <v>129</v>
      </c>
      <c r="E9" s="1">
        <v>9</v>
      </c>
      <c r="F9" s="1">
        <v>150</v>
      </c>
      <c r="G9" s="1">
        <v>0.78</v>
      </c>
    </row>
    <row r="10" spans="2:8">
      <c r="B10" s="1">
        <v>20170530</v>
      </c>
      <c r="C10" s="1">
        <v>8</v>
      </c>
      <c r="D10" s="1">
        <v>94</v>
      </c>
      <c r="E10" s="1">
        <v>6</v>
      </c>
      <c r="F10" s="1">
        <v>108</v>
      </c>
      <c r="G10" s="1">
        <v>0.79</v>
      </c>
    </row>
    <row r="11" spans="2:8">
      <c r="B11" s="1">
        <v>20170718</v>
      </c>
      <c r="C11" s="1">
        <v>13</v>
      </c>
      <c r="D11" s="1">
        <v>84</v>
      </c>
      <c r="E11" s="1">
        <v>9</v>
      </c>
      <c r="F11" s="1">
        <v>106</v>
      </c>
      <c r="G11" s="1">
        <v>0.66</v>
      </c>
    </row>
    <row r="12" spans="2:8">
      <c r="B12" s="1">
        <v>20170724</v>
      </c>
      <c r="C12" s="1">
        <v>1</v>
      </c>
      <c r="D12" s="1">
        <v>137</v>
      </c>
      <c r="E12" s="1">
        <v>10</v>
      </c>
      <c r="F12" s="1">
        <v>148</v>
      </c>
      <c r="G12" s="1">
        <v>0.92</v>
      </c>
    </row>
    <row r="15" spans="2:8">
      <c r="G15" s="1">
        <f>AVERAGE(G4:G10)</f>
        <v>0.79571428571428571</v>
      </c>
    </row>
    <row r="16" spans="2:8">
      <c r="G16" s="1">
        <f>STDEV(G4:G12)/SQRT(COUNT(G4:G12))</f>
        <v>3.4444444444444458E-2</v>
      </c>
    </row>
    <row r="19" spans="2:7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</row>
    <row r="20" spans="2:7">
      <c r="B20" s="1">
        <v>20170508</v>
      </c>
      <c r="C20" s="1">
        <v>11</v>
      </c>
      <c r="D20" s="1">
        <v>19</v>
      </c>
      <c r="E20" s="1">
        <v>18</v>
      </c>
      <c r="F20" s="1">
        <v>48</v>
      </c>
      <c r="G20" s="1">
        <v>0.16</v>
      </c>
    </row>
    <row r="21" spans="2:7">
      <c r="B21" s="1">
        <v>20170515</v>
      </c>
      <c r="C21" s="1">
        <v>26</v>
      </c>
      <c r="D21" s="1">
        <v>37</v>
      </c>
      <c r="E21" s="1">
        <v>41</v>
      </c>
      <c r="F21" s="1">
        <v>104</v>
      </c>
      <c r="G21" s="1">
        <v>-0.1</v>
      </c>
    </row>
    <row r="22" spans="2:7">
      <c r="B22" s="1">
        <v>20170522</v>
      </c>
      <c r="C22" s="1">
        <v>15</v>
      </c>
      <c r="D22" s="1">
        <v>27</v>
      </c>
      <c r="E22" s="1">
        <v>18</v>
      </c>
      <c r="F22" s="1">
        <v>60</v>
      </c>
      <c r="G22" s="1">
        <v>0.2</v>
      </c>
    </row>
    <row r="23" spans="2:7">
      <c r="B23" s="1">
        <v>20170529</v>
      </c>
      <c r="C23" s="1">
        <v>35</v>
      </c>
      <c r="D23" s="1">
        <v>97</v>
      </c>
      <c r="E23" s="1">
        <v>7</v>
      </c>
      <c r="F23" s="1">
        <v>139</v>
      </c>
      <c r="G23" s="1">
        <v>0.44</v>
      </c>
    </row>
    <row r="24" spans="2:7">
      <c r="B24" s="1">
        <v>20170530</v>
      </c>
      <c r="C24" s="1">
        <v>53</v>
      </c>
      <c r="D24" s="1">
        <v>140</v>
      </c>
      <c r="E24" s="1">
        <v>9</v>
      </c>
      <c r="F24" s="1">
        <v>202</v>
      </c>
      <c r="G24" s="1">
        <v>0.43</v>
      </c>
    </row>
    <row r="25" spans="2:7">
      <c r="B25" s="1">
        <v>20170714</v>
      </c>
      <c r="C25" s="1">
        <v>14</v>
      </c>
      <c r="D25" s="1">
        <v>19</v>
      </c>
      <c r="E25" s="1">
        <v>32</v>
      </c>
      <c r="F25" s="1">
        <v>65</v>
      </c>
      <c r="G25" s="1">
        <v>7.0000000000000007E-2</v>
      </c>
    </row>
    <row r="26" spans="2:7">
      <c r="B26" s="1">
        <v>20170718</v>
      </c>
      <c r="C26" s="1">
        <v>54</v>
      </c>
      <c r="D26" s="1">
        <v>75</v>
      </c>
      <c r="E26" s="1">
        <v>35</v>
      </c>
      <c r="F26" s="1">
        <v>164</v>
      </c>
      <c r="G26" s="1">
        <v>0.12</v>
      </c>
    </row>
    <row r="29" spans="2:7">
      <c r="G29" s="1">
        <f>STDEV(G20:G24)/SQRT(COUNT(G20:G24))</f>
        <v>9.9679486355016889E-2</v>
      </c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14" sqref="G14"/>
    </sheetView>
  </sheetViews>
  <sheetFormatPr defaultRowHeight="14.4"/>
  <cols>
    <col min="2" max="2" width="9.109375" style="1" bestFit="1" customWidth="1"/>
    <col min="3" max="7" width="8.88671875" style="1"/>
  </cols>
  <sheetData>
    <row r="1" spans="1:7">
      <c r="A1" s="1"/>
    </row>
    <row r="2" spans="1:7">
      <c r="A2" s="1"/>
    </row>
    <row r="3" spans="1:7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>
      <c r="B4" s="1">
        <v>20170508</v>
      </c>
      <c r="C4" s="1">
        <v>11</v>
      </c>
      <c r="D4" s="1">
        <v>19</v>
      </c>
      <c r="E4" s="1">
        <v>18</v>
      </c>
      <c r="F4" s="1">
        <v>48</v>
      </c>
      <c r="G4" s="1">
        <v>0.16</v>
      </c>
    </row>
    <row r="5" spans="1:7">
      <c r="B5" s="1">
        <v>20170515</v>
      </c>
      <c r="C5" s="1">
        <v>26</v>
      </c>
      <c r="D5" s="1">
        <v>37</v>
      </c>
      <c r="E5" s="1">
        <v>41</v>
      </c>
      <c r="F5" s="1">
        <v>104</v>
      </c>
      <c r="G5" s="1">
        <v>-0.1</v>
      </c>
    </row>
    <row r="6" spans="1:7">
      <c r="B6" s="1">
        <v>20170522</v>
      </c>
      <c r="C6" s="1">
        <v>15</v>
      </c>
      <c r="D6" s="1">
        <v>27</v>
      </c>
      <c r="E6" s="1">
        <v>18</v>
      </c>
      <c r="F6" s="1">
        <v>60</v>
      </c>
      <c r="G6" s="1">
        <v>0.2</v>
      </c>
    </row>
    <row r="7" spans="1:7">
      <c r="B7" s="1">
        <v>20170529</v>
      </c>
      <c r="C7" s="1">
        <v>35</v>
      </c>
      <c r="D7" s="1">
        <v>97</v>
      </c>
      <c r="E7" s="1">
        <v>7</v>
      </c>
      <c r="F7" s="1">
        <v>139</v>
      </c>
      <c r="G7" s="1">
        <v>0.44</v>
      </c>
    </row>
    <row r="8" spans="1:7">
      <c r="B8" s="1">
        <v>20170530</v>
      </c>
      <c r="C8" s="1">
        <v>53</v>
      </c>
      <c r="D8" s="1">
        <v>140</v>
      </c>
      <c r="E8" s="1">
        <v>9</v>
      </c>
      <c r="F8" s="1">
        <v>202</v>
      </c>
      <c r="G8" s="1">
        <v>0.43</v>
      </c>
    </row>
    <row r="9" spans="1:7">
      <c r="B9" s="1">
        <v>20170714</v>
      </c>
      <c r="C9" s="1">
        <v>14</v>
      </c>
      <c r="D9" s="1">
        <v>19</v>
      </c>
      <c r="E9" s="1">
        <v>32</v>
      </c>
      <c r="F9" s="1">
        <v>65</v>
      </c>
      <c r="G9" s="1">
        <v>7.0000000000000007E-2</v>
      </c>
    </row>
    <row r="10" spans="1:7">
      <c r="B10" s="1">
        <v>20170718</v>
      </c>
      <c r="C10" s="1">
        <v>54</v>
      </c>
      <c r="D10" s="1">
        <v>75</v>
      </c>
      <c r="E10" s="1">
        <v>35</v>
      </c>
      <c r="F10" s="1">
        <v>164</v>
      </c>
      <c r="G10" s="1">
        <v>0.12</v>
      </c>
    </row>
    <row r="13" spans="1:7">
      <c r="G13" s="1">
        <f>STDEV(G4:G8)/SQRT(COUNT(G4:G8))</f>
        <v>9.9679486355016889E-2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workbookViewId="0">
      <selection activeCell="G14" sqref="G14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</cols>
  <sheetData>
    <row r="3" spans="2:7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>
      <c r="B4" s="1">
        <v>20170508</v>
      </c>
      <c r="C4" s="1">
        <v>1</v>
      </c>
      <c r="D4" s="1">
        <v>76</v>
      </c>
      <c r="E4" s="1">
        <v>11</v>
      </c>
      <c r="F4" s="1">
        <v>78</v>
      </c>
      <c r="G4" s="1">
        <v>0.96</v>
      </c>
    </row>
    <row r="5" spans="2:7">
      <c r="B5" s="1">
        <v>20170512</v>
      </c>
      <c r="C5" s="1">
        <v>17</v>
      </c>
      <c r="D5" s="1">
        <v>104</v>
      </c>
      <c r="E5" s="1">
        <v>4</v>
      </c>
      <c r="F5" s="1">
        <v>125</v>
      </c>
      <c r="G5" s="1">
        <v>0.69</v>
      </c>
    </row>
    <row r="6" spans="2:7">
      <c r="B6" s="1">
        <v>20170515</v>
      </c>
      <c r="C6" s="1">
        <v>12</v>
      </c>
      <c r="D6" s="1">
        <v>59</v>
      </c>
      <c r="E6" s="1">
        <v>0</v>
      </c>
      <c r="F6" s="1">
        <v>71</v>
      </c>
      <c r="G6" s="1">
        <v>0.66</v>
      </c>
    </row>
    <row r="7" spans="2:7">
      <c r="B7" s="1">
        <v>20170529</v>
      </c>
      <c r="C7" s="1">
        <v>11</v>
      </c>
      <c r="D7" s="1">
        <v>53</v>
      </c>
      <c r="E7" s="1">
        <v>11</v>
      </c>
      <c r="F7" s="1">
        <v>75</v>
      </c>
      <c r="G7" s="1">
        <v>0.56000000000000005</v>
      </c>
    </row>
    <row r="8" spans="2:7">
      <c r="B8" s="1">
        <v>20170530</v>
      </c>
      <c r="C8" s="1">
        <v>6</v>
      </c>
      <c r="D8" s="1">
        <v>53</v>
      </c>
      <c r="E8" s="1">
        <v>14</v>
      </c>
      <c r="F8" s="1">
        <v>73</v>
      </c>
      <c r="G8" s="1">
        <v>0.64</v>
      </c>
    </row>
    <row r="9" spans="2:7">
      <c r="B9" s="1">
        <v>20170714</v>
      </c>
      <c r="C9" s="1">
        <v>8</v>
      </c>
      <c r="D9" s="1">
        <v>41</v>
      </c>
      <c r="E9" s="1">
        <v>0</v>
      </c>
      <c r="F9" s="1">
        <v>49</v>
      </c>
      <c r="G9" s="1">
        <v>0.67</v>
      </c>
    </row>
    <row r="10" spans="2:7">
      <c r="B10" s="1">
        <v>20170714</v>
      </c>
      <c r="C10" s="1">
        <v>43</v>
      </c>
      <c r="D10" s="1">
        <v>157</v>
      </c>
      <c r="E10" s="1">
        <v>2</v>
      </c>
      <c r="F10" s="1">
        <v>202</v>
      </c>
      <c r="G10" s="1">
        <v>0.56000000000000005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G14" sqref="G14"/>
    </sheetView>
  </sheetViews>
  <sheetFormatPr defaultRowHeight="14.4"/>
  <cols>
    <col min="2" max="2" width="9.109375" style="1" bestFit="1" customWidth="1"/>
    <col min="3" max="8" width="8.88671875" style="1"/>
  </cols>
  <sheetData>
    <row r="1" spans="1:16">
      <c r="A1" s="1"/>
    </row>
    <row r="2" spans="1:16">
      <c r="A2" s="1"/>
    </row>
    <row r="3" spans="1:16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J3" s="1" t="s">
        <v>0</v>
      </c>
      <c r="K3" s="1" t="s">
        <v>1</v>
      </c>
      <c r="L3" s="1" t="s">
        <v>2</v>
      </c>
      <c r="M3" s="1" t="s">
        <v>3</v>
      </c>
      <c r="N3" s="1" t="s">
        <v>4</v>
      </c>
      <c r="O3" s="1" t="s">
        <v>5</v>
      </c>
      <c r="P3" s="1"/>
    </row>
    <row r="4" spans="1:16">
      <c r="B4" s="1">
        <v>20170523</v>
      </c>
      <c r="C4" s="1">
        <v>0</v>
      </c>
      <c r="D4" s="1">
        <v>62</v>
      </c>
      <c r="E4" s="1">
        <v>6</v>
      </c>
      <c r="F4" s="1">
        <v>68</v>
      </c>
      <c r="G4" s="1">
        <v>0.91</v>
      </c>
      <c r="H4" s="1" t="s">
        <v>9</v>
      </c>
      <c r="J4" s="1">
        <v>20170512</v>
      </c>
      <c r="K4" s="1">
        <v>34</v>
      </c>
      <c r="L4" s="1">
        <v>1</v>
      </c>
      <c r="M4" s="1">
        <v>2</v>
      </c>
      <c r="N4" s="1">
        <v>37</v>
      </c>
      <c r="O4" s="1">
        <v>-0.89</v>
      </c>
      <c r="P4" s="1" t="s">
        <v>6</v>
      </c>
    </row>
    <row r="5" spans="1:16">
      <c r="B5" s="1">
        <v>20170529</v>
      </c>
      <c r="C5" s="1">
        <v>3</v>
      </c>
      <c r="D5" s="1">
        <v>91</v>
      </c>
      <c r="E5" s="1">
        <v>5</v>
      </c>
      <c r="F5" s="1">
        <v>99</v>
      </c>
      <c r="G5" s="1">
        <v>0.88</v>
      </c>
      <c r="J5" s="1">
        <v>20170515</v>
      </c>
      <c r="K5" s="1">
        <v>24</v>
      </c>
      <c r="L5" s="1">
        <v>58</v>
      </c>
      <c r="M5" s="1">
        <v>11</v>
      </c>
      <c r="N5" s="1">
        <v>93</v>
      </c>
      <c r="O5" s="1">
        <v>0.36</v>
      </c>
      <c r="P5" s="1"/>
    </row>
    <row r="6" spans="1:16">
      <c r="B6" s="1">
        <v>20170530</v>
      </c>
      <c r="C6" s="1">
        <v>25</v>
      </c>
      <c r="D6" s="1">
        <v>50</v>
      </c>
      <c r="E6" s="1">
        <v>0</v>
      </c>
      <c r="F6" s="1">
        <v>75</v>
      </c>
      <c r="G6" s="1">
        <v>0.33</v>
      </c>
      <c r="J6" s="1">
        <v>20170518</v>
      </c>
      <c r="K6" s="1">
        <v>5</v>
      </c>
      <c r="L6" s="1">
        <v>0</v>
      </c>
      <c r="M6" s="1">
        <v>13</v>
      </c>
      <c r="N6" s="1">
        <v>28</v>
      </c>
      <c r="O6" s="1">
        <v>-0.17</v>
      </c>
      <c r="P6" s="1"/>
    </row>
    <row r="7" spans="1:16">
      <c r="B7" s="1">
        <v>20170608</v>
      </c>
      <c r="C7" s="1">
        <v>8</v>
      </c>
      <c r="D7" s="1">
        <v>116</v>
      </c>
      <c r="E7" s="1">
        <v>4</v>
      </c>
      <c r="F7" s="1">
        <v>200</v>
      </c>
      <c r="G7" s="1">
        <v>0.54</v>
      </c>
    </row>
    <row r="8" spans="1:16">
      <c r="B8" s="1">
        <v>20170828</v>
      </c>
      <c r="C8" s="1">
        <v>10</v>
      </c>
      <c r="D8" s="1">
        <v>59</v>
      </c>
      <c r="E8" s="1">
        <v>3</v>
      </c>
      <c r="F8" s="1">
        <v>72</v>
      </c>
      <c r="G8" s="1">
        <v>0.68</v>
      </c>
    </row>
    <row r="9" spans="1:16">
      <c r="A9" t="s">
        <v>26</v>
      </c>
      <c r="B9" s="1">
        <v>20171106</v>
      </c>
      <c r="G9" s="1">
        <v>0.92</v>
      </c>
    </row>
    <row r="10" spans="1:16">
      <c r="A10" t="s">
        <v>45</v>
      </c>
      <c r="B10" s="1">
        <v>20171107</v>
      </c>
      <c r="G10" s="1">
        <v>0.87</v>
      </c>
    </row>
    <row r="13" spans="1:16">
      <c r="G13" s="1">
        <f>AVERAGE(G4:G12)</f>
        <v>0.73285714285714298</v>
      </c>
      <c r="O13">
        <f>AVERAGE(O4:O12)</f>
        <v>-0.23333333333333336</v>
      </c>
    </row>
    <row r="14" spans="1:16">
      <c r="G14" s="1">
        <f>STDEV(G4:G6)/SQRT(COUNT(G4:G6))</f>
        <v>0.18853234323172358</v>
      </c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14" sqref="G14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</cols>
  <sheetData>
    <row r="1" spans="1:8">
      <c r="H1" s="1"/>
    </row>
    <row r="2" spans="1:8">
      <c r="H2" s="1"/>
    </row>
    <row r="3" spans="1:8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/>
    </row>
    <row r="4" spans="1:8">
      <c r="B4" s="1">
        <v>20170529</v>
      </c>
      <c r="C4" s="1">
        <v>29</v>
      </c>
      <c r="D4" s="1">
        <v>13</v>
      </c>
      <c r="E4" s="1">
        <v>24</v>
      </c>
      <c r="F4" s="1">
        <v>66</v>
      </c>
      <c r="G4" s="1">
        <v>-0.24</v>
      </c>
      <c r="H4" t="s">
        <v>9</v>
      </c>
    </row>
    <row r="5" spans="1:8">
      <c r="B5" s="1">
        <v>20170530</v>
      </c>
      <c r="C5" s="1">
        <v>18</v>
      </c>
      <c r="D5" s="1">
        <v>10</v>
      </c>
      <c r="E5" s="1">
        <v>14</v>
      </c>
      <c r="F5" s="1">
        <v>39</v>
      </c>
      <c r="G5" s="1">
        <v>-0.2</v>
      </c>
    </row>
    <row r="6" spans="1:8">
      <c r="B6" s="1">
        <v>20170607</v>
      </c>
      <c r="C6" s="1">
        <v>15</v>
      </c>
      <c r="D6" s="1">
        <v>41</v>
      </c>
      <c r="E6" s="1">
        <v>7</v>
      </c>
      <c r="F6" s="1">
        <v>63</v>
      </c>
      <c r="G6" s="1">
        <v>0.41</v>
      </c>
    </row>
    <row r="7" spans="1:8">
      <c r="B7" s="1">
        <v>20170608</v>
      </c>
      <c r="C7" s="1">
        <v>29</v>
      </c>
      <c r="D7" s="1">
        <v>36</v>
      </c>
      <c r="E7" s="1">
        <v>18</v>
      </c>
      <c r="F7" s="1">
        <v>83</v>
      </c>
      <c r="G7" s="1">
        <v>0.08</v>
      </c>
    </row>
    <row r="8" spans="1:8">
      <c r="A8" s="1" t="s">
        <v>26</v>
      </c>
      <c r="B8" s="1">
        <v>20171106</v>
      </c>
      <c r="G8" s="1">
        <v>-0.27</v>
      </c>
    </row>
    <row r="9" spans="1:8">
      <c r="A9" s="1" t="s">
        <v>26</v>
      </c>
      <c r="B9" s="1">
        <v>20171107</v>
      </c>
      <c r="G9" s="1">
        <v>0.49</v>
      </c>
    </row>
    <row r="12" spans="1:8">
      <c r="G12" s="1">
        <f>AVERAGE(G4:G11)</f>
        <v>4.4999999999999991E-2</v>
      </c>
    </row>
    <row r="13" spans="1:8">
      <c r="G13" s="1">
        <f>STDEV(G4:G5)/SQRT(COUNT(G4:G5))</f>
        <v>1.999999999999999E-2</v>
      </c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G14" sqref="G14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</cols>
  <sheetData>
    <row r="1" spans="1:12">
      <c r="H1" s="1"/>
    </row>
    <row r="2" spans="1:12">
      <c r="H2" s="1"/>
    </row>
    <row r="3" spans="1:12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/>
    </row>
    <row r="4" spans="1:12">
      <c r="B4" s="1">
        <v>20170529</v>
      </c>
      <c r="C4" s="1">
        <v>12</v>
      </c>
      <c r="D4" s="1">
        <v>134</v>
      </c>
      <c r="E4" s="1">
        <v>8</v>
      </c>
      <c r="F4" s="1">
        <v>154</v>
      </c>
      <c r="G4" s="1">
        <v>0.79</v>
      </c>
      <c r="H4" t="s">
        <v>9</v>
      </c>
    </row>
    <row r="5" spans="1:12">
      <c r="B5" s="1">
        <v>20170530</v>
      </c>
      <c r="C5" s="1">
        <v>2</v>
      </c>
      <c r="D5" s="1">
        <v>90</v>
      </c>
      <c r="E5" s="1">
        <v>0</v>
      </c>
      <c r="F5" s="1">
        <v>92</v>
      </c>
      <c r="G5" s="1">
        <v>0.95</v>
      </c>
    </row>
    <row r="6" spans="1:12">
      <c r="B6" s="1">
        <v>20170607</v>
      </c>
      <c r="C6" s="1">
        <v>70</v>
      </c>
      <c r="D6" s="1">
        <v>70</v>
      </c>
      <c r="E6" s="1">
        <v>4</v>
      </c>
      <c r="F6" s="1">
        <v>144</v>
      </c>
      <c r="G6" s="1">
        <v>0</v>
      </c>
    </row>
    <row r="7" spans="1:12">
      <c r="B7" s="1">
        <v>20170608</v>
      </c>
      <c r="C7" s="1">
        <v>64</v>
      </c>
      <c r="D7" s="1">
        <v>76</v>
      </c>
      <c r="E7" s="1">
        <v>3</v>
      </c>
      <c r="F7" s="1">
        <v>143</v>
      </c>
      <c r="G7" s="1">
        <v>0.08</v>
      </c>
    </row>
    <row r="8" spans="1:12">
      <c r="A8" s="1" t="s">
        <v>26</v>
      </c>
      <c r="B8" s="1">
        <v>20171106</v>
      </c>
      <c r="G8" s="1">
        <v>0.79</v>
      </c>
    </row>
    <row r="9" spans="1:12">
      <c r="A9" s="1" t="s">
        <v>26</v>
      </c>
      <c r="B9" s="1">
        <v>20171107</v>
      </c>
      <c r="G9" s="1">
        <v>0.89</v>
      </c>
    </row>
    <row r="10" spans="1:12">
      <c r="L10" t="s">
        <v>47</v>
      </c>
    </row>
    <row r="12" spans="1:12">
      <c r="F12" s="1" t="s">
        <v>46</v>
      </c>
      <c r="G12" s="1">
        <f>AVERAGE(G4:G11)</f>
        <v>0.58333333333333337</v>
      </c>
    </row>
    <row r="13" spans="1:12">
      <c r="F13" s="1" t="s">
        <v>10</v>
      </c>
      <c r="G13" s="1">
        <f>STDEV(G4:G5)/SQRT(COUNT(G4:G5))</f>
        <v>7.999999999999996E-2</v>
      </c>
    </row>
  </sheetData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70" zoomScaleNormal="70" workbookViewId="0">
      <selection activeCell="H15" sqref="H15"/>
    </sheetView>
  </sheetViews>
  <sheetFormatPr defaultRowHeight="14.4"/>
  <cols>
    <col min="2" max="2" width="9.109375" bestFit="1" customWidth="1"/>
    <col min="7" max="7" width="8.88671875" style="1"/>
    <col min="15" max="15" width="8.88671875" style="1"/>
  </cols>
  <sheetData>
    <row r="1" spans="1:16">
      <c r="A1" s="1"/>
      <c r="B1" s="1"/>
      <c r="C1" s="1"/>
      <c r="D1" s="1"/>
      <c r="E1" s="1"/>
      <c r="F1" s="1"/>
      <c r="H1" s="1"/>
    </row>
    <row r="2" spans="1:16">
      <c r="A2" s="1"/>
      <c r="B2" s="1"/>
      <c r="C2" s="1"/>
      <c r="D2" s="1"/>
      <c r="E2" s="1"/>
      <c r="F2" s="1"/>
      <c r="H2" s="1"/>
    </row>
    <row r="3" spans="1:16">
      <c r="A3" s="1" t="s">
        <v>17</v>
      </c>
      <c r="B3" s="1" t="s">
        <v>21</v>
      </c>
      <c r="C3" s="1" t="s">
        <v>1</v>
      </c>
      <c r="D3" s="1" t="s">
        <v>2</v>
      </c>
      <c r="E3" s="1" t="s">
        <v>3</v>
      </c>
      <c r="F3" s="1" t="s">
        <v>20</v>
      </c>
      <c r="G3" s="1" t="s">
        <v>5</v>
      </c>
      <c r="H3" s="1"/>
      <c r="J3" s="1" t="s">
        <v>21</v>
      </c>
      <c r="K3" s="1" t="s">
        <v>1</v>
      </c>
      <c r="L3" s="1" t="s">
        <v>2</v>
      </c>
      <c r="M3" s="1" t="s">
        <v>3</v>
      </c>
      <c r="N3" s="1" t="s">
        <v>20</v>
      </c>
      <c r="O3" s="1" t="s">
        <v>5</v>
      </c>
    </row>
    <row r="4" spans="1:16">
      <c r="B4" s="1">
        <v>20170522</v>
      </c>
      <c r="C4" s="1">
        <v>3</v>
      </c>
      <c r="D4" s="1">
        <v>89</v>
      </c>
      <c r="E4" s="1">
        <v>4</v>
      </c>
      <c r="F4" s="1">
        <v>96</v>
      </c>
      <c r="G4" s="1">
        <v>0.89</v>
      </c>
      <c r="H4" s="1" t="s">
        <v>19</v>
      </c>
      <c r="J4" s="1">
        <v>20170512</v>
      </c>
      <c r="K4" s="1">
        <v>16</v>
      </c>
      <c r="L4" s="1">
        <v>96</v>
      </c>
      <c r="M4" s="1">
        <v>4</v>
      </c>
      <c r="N4" s="1">
        <v>116</v>
      </c>
      <c r="O4" s="1">
        <v>0.68</v>
      </c>
      <c r="P4" s="1" t="s">
        <v>6</v>
      </c>
    </row>
    <row r="5" spans="1:16">
      <c r="B5" s="1">
        <v>20170523</v>
      </c>
      <c r="C5" s="1">
        <v>2</v>
      </c>
      <c r="D5" s="1">
        <v>37</v>
      </c>
      <c r="E5" s="1">
        <v>6</v>
      </c>
      <c r="F5" s="1">
        <v>45</v>
      </c>
      <c r="G5" s="1">
        <v>0.77</v>
      </c>
      <c r="H5" s="1"/>
      <c r="J5" s="1">
        <v>20170515</v>
      </c>
      <c r="K5" s="1">
        <v>13</v>
      </c>
      <c r="L5" s="1">
        <v>39</v>
      </c>
      <c r="M5" s="1">
        <v>5</v>
      </c>
      <c r="N5" s="1">
        <v>57</v>
      </c>
      <c r="O5" s="1">
        <v>0.45</v>
      </c>
      <c r="P5" s="1"/>
    </row>
    <row r="6" spans="1:16">
      <c r="B6" s="1">
        <v>20170529</v>
      </c>
      <c r="C6" s="1">
        <v>20</v>
      </c>
      <c r="D6" s="1">
        <v>86</v>
      </c>
      <c r="E6" s="1">
        <v>2</v>
      </c>
      <c r="F6" s="1">
        <v>108</v>
      </c>
      <c r="G6" s="1">
        <v>0.61</v>
      </c>
      <c r="H6" s="1"/>
      <c r="J6" s="1">
        <v>20170518</v>
      </c>
      <c r="K6" s="1">
        <v>5</v>
      </c>
      <c r="L6" s="1">
        <v>24</v>
      </c>
      <c r="M6" s="1">
        <v>2</v>
      </c>
      <c r="N6" s="1">
        <v>31</v>
      </c>
      <c r="O6" s="1">
        <v>0.61</v>
      </c>
      <c r="P6" s="1"/>
    </row>
    <row r="7" spans="1:16">
      <c r="B7" s="1">
        <v>20170530</v>
      </c>
      <c r="C7" s="1">
        <v>14</v>
      </c>
      <c r="D7" s="1">
        <v>57</v>
      </c>
      <c r="E7" s="1">
        <v>5</v>
      </c>
      <c r="F7" s="1">
        <v>76</v>
      </c>
      <c r="G7" s="1">
        <v>0.56000000000000005</v>
      </c>
      <c r="H7" s="1"/>
      <c r="J7" s="1">
        <v>20170519</v>
      </c>
      <c r="K7" s="1">
        <v>26</v>
      </c>
      <c r="L7" s="1">
        <v>34</v>
      </c>
      <c r="M7" s="1">
        <v>3</v>
      </c>
      <c r="N7" s="1">
        <v>63</v>
      </c>
      <c r="O7" s="1">
        <v>0.12</v>
      </c>
      <c r="P7" s="1"/>
    </row>
    <row r="8" spans="1:16">
      <c r="B8" s="1">
        <v>20170608</v>
      </c>
      <c r="C8" s="1">
        <v>18</v>
      </c>
      <c r="D8" s="1">
        <v>128</v>
      </c>
      <c r="E8" s="1">
        <v>15</v>
      </c>
      <c r="F8" s="1">
        <v>161</v>
      </c>
      <c r="G8" s="1">
        <v>0.68</v>
      </c>
      <c r="H8" s="1"/>
    </row>
    <row r="9" spans="1:16">
      <c r="B9" s="1">
        <v>20170714</v>
      </c>
      <c r="C9" s="1">
        <v>14</v>
      </c>
      <c r="D9" s="1">
        <v>44</v>
      </c>
      <c r="E9" s="1">
        <v>3</v>
      </c>
      <c r="F9" s="1">
        <v>61</v>
      </c>
      <c r="G9" s="1">
        <v>0.49</v>
      </c>
      <c r="H9" s="1"/>
    </row>
    <row r="10" spans="1:16">
      <c r="B10" s="1">
        <v>20170816</v>
      </c>
      <c r="C10" s="1">
        <v>0</v>
      </c>
      <c r="D10" s="1">
        <v>45</v>
      </c>
      <c r="E10" s="1">
        <v>1</v>
      </c>
      <c r="F10" s="1">
        <f>SUM(C10:E10)</f>
        <v>46</v>
      </c>
      <c r="G10" s="1">
        <v>0.97</v>
      </c>
      <c r="H10" s="1"/>
    </row>
    <row r="11" spans="1:16">
      <c r="B11" s="1"/>
      <c r="C11" s="1"/>
      <c r="D11" s="1"/>
      <c r="E11" s="1"/>
      <c r="F11" s="1"/>
      <c r="H11" s="1"/>
    </row>
    <row r="12" spans="1:16">
      <c r="B12" s="1"/>
      <c r="C12" s="1"/>
      <c r="D12" s="1"/>
      <c r="E12" s="1"/>
      <c r="F12" s="1"/>
      <c r="H12" s="1"/>
    </row>
    <row r="13" spans="1:16">
      <c r="B13" s="1"/>
      <c r="C13" s="1"/>
      <c r="D13" s="1"/>
      <c r="E13" s="1"/>
      <c r="F13" s="1"/>
      <c r="H13" s="1"/>
    </row>
    <row r="14" spans="1:16">
      <c r="B14" s="1"/>
      <c r="C14" s="1"/>
      <c r="D14" s="1"/>
      <c r="E14" s="1"/>
      <c r="F14" s="1"/>
      <c r="H14" s="1"/>
    </row>
    <row r="15" spans="1:16">
      <c r="G15" s="1">
        <f>AVERAGE(G4:G10)</f>
        <v>0.71</v>
      </c>
      <c r="H15" s="1">
        <f>STDEV(G4:G10)/SQRT(COUNT(G4:G10))</f>
        <v>6.6440091167048562E-2</v>
      </c>
      <c r="O15" s="1">
        <f>AVERAGE(O4:O14)</f>
        <v>0.46500000000000008</v>
      </c>
    </row>
    <row r="19" spans="2:8">
      <c r="B19" s="1"/>
      <c r="C19" s="1"/>
      <c r="D19" s="1"/>
      <c r="E19" s="1"/>
      <c r="F19" s="1"/>
      <c r="H19" s="1"/>
    </row>
    <row r="20" spans="2:8">
      <c r="B20" s="1"/>
      <c r="C20" s="1"/>
      <c r="D20" s="1"/>
      <c r="E20" s="1"/>
      <c r="F20" s="1"/>
      <c r="H20" s="1"/>
    </row>
  </sheetData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H15" sqref="H15"/>
    </sheetView>
  </sheetViews>
  <sheetFormatPr defaultRowHeight="14.4"/>
  <cols>
    <col min="2" max="2" width="9.109375" bestFit="1" customWidth="1"/>
    <col min="6" max="6" width="8.88671875" style="1"/>
  </cols>
  <sheetData>
    <row r="1" spans="1:10">
      <c r="A1" s="1"/>
      <c r="B1" s="1"/>
      <c r="C1" s="1"/>
      <c r="D1" s="1"/>
      <c r="E1" s="1"/>
      <c r="G1" s="1"/>
      <c r="H1" s="1"/>
    </row>
    <row r="2" spans="1:10">
      <c r="A2" s="1"/>
      <c r="B2" s="1"/>
      <c r="C2" s="1"/>
      <c r="D2" s="1"/>
      <c r="E2" s="1"/>
      <c r="G2" s="1"/>
      <c r="H2" s="1"/>
    </row>
    <row r="3" spans="1:10">
      <c r="A3" s="1" t="s">
        <v>16</v>
      </c>
      <c r="B3" s="1" t="s">
        <v>23</v>
      </c>
      <c r="C3" s="1" t="s">
        <v>22</v>
      </c>
      <c r="D3" s="1" t="s">
        <v>2</v>
      </c>
      <c r="E3" s="1" t="s">
        <v>3</v>
      </c>
      <c r="F3" s="1" t="s">
        <v>4</v>
      </c>
      <c r="G3" s="1" t="s">
        <v>5</v>
      </c>
      <c r="H3" s="1"/>
    </row>
    <row r="4" spans="1:10">
      <c r="A4" s="1"/>
      <c r="B4" s="1">
        <v>20170523</v>
      </c>
      <c r="C4" s="1">
        <v>3</v>
      </c>
      <c r="D4" s="1">
        <v>35</v>
      </c>
      <c r="E4" s="1">
        <v>7</v>
      </c>
      <c r="F4" s="1">
        <v>45</v>
      </c>
      <c r="G4" s="1">
        <v>0.71</v>
      </c>
      <c r="H4" s="1" t="s">
        <v>9</v>
      </c>
    </row>
    <row r="5" spans="1:10">
      <c r="A5" s="1"/>
      <c r="B5" s="1">
        <v>20170526</v>
      </c>
      <c r="C5" s="1">
        <v>9</v>
      </c>
      <c r="D5" s="1">
        <v>44</v>
      </c>
      <c r="E5" s="1">
        <v>2</v>
      </c>
      <c r="F5" s="1">
        <v>55</v>
      </c>
      <c r="G5" s="1">
        <v>0.63</v>
      </c>
      <c r="H5" s="1"/>
    </row>
    <row r="6" spans="1:10">
      <c r="A6" s="1"/>
      <c r="B6" s="1">
        <v>20170529</v>
      </c>
      <c r="C6" s="1">
        <v>11</v>
      </c>
      <c r="D6" s="1">
        <v>55</v>
      </c>
      <c r="E6" s="1">
        <v>6</v>
      </c>
      <c r="F6" s="1">
        <v>72</v>
      </c>
      <c r="G6" s="1">
        <v>0.61</v>
      </c>
      <c r="H6" s="1"/>
      <c r="J6" s="2"/>
    </row>
    <row r="7" spans="1:10">
      <c r="A7" s="1"/>
      <c r="B7" s="1">
        <v>20170530</v>
      </c>
      <c r="C7" s="1">
        <v>20</v>
      </c>
      <c r="D7" s="1">
        <v>35</v>
      </c>
      <c r="E7" s="1">
        <v>13</v>
      </c>
      <c r="F7" s="1">
        <v>68</v>
      </c>
      <c r="G7" s="1">
        <v>0.22</v>
      </c>
      <c r="H7" s="1"/>
    </row>
    <row r="8" spans="1:10">
      <c r="A8" s="1"/>
      <c r="B8" s="1">
        <v>20170607</v>
      </c>
      <c r="C8" s="1">
        <v>29</v>
      </c>
      <c r="D8" s="1">
        <v>68</v>
      </c>
      <c r="E8" s="1">
        <v>33</v>
      </c>
      <c r="F8" s="1">
        <v>130</v>
      </c>
      <c r="G8" s="1">
        <v>0.3</v>
      </c>
      <c r="H8" s="1"/>
    </row>
    <row r="9" spans="1:10">
      <c r="A9" s="1"/>
      <c r="B9" s="1">
        <v>20170608</v>
      </c>
      <c r="C9" s="1">
        <v>14</v>
      </c>
      <c r="D9" s="1">
        <v>92</v>
      </c>
      <c r="E9" s="1">
        <v>8</v>
      </c>
      <c r="F9" s="1">
        <v>114</v>
      </c>
      <c r="G9" s="1">
        <v>0.68</v>
      </c>
      <c r="H9" s="1"/>
    </row>
    <row r="10" spans="1:10">
      <c r="B10" s="1">
        <v>20170816</v>
      </c>
      <c r="C10" s="1">
        <v>4</v>
      </c>
      <c r="D10" s="1">
        <v>65</v>
      </c>
      <c r="E10" s="1">
        <v>23</v>
      </c>
      <c r="F10" s="1">
        <f>C10+D10+E10</f>
        <v>92</v>
      </c>
      <c r="G10" s="1">
        <v>0.66</v>
      </c>
    </row>
    <row r="15" spans="1:10">
      <c r="G15">
        <f>AVERAGE(G4:G14)</f>
        <v>0.54428571428571426</v>
      </c>
      <c r="H15" s="1">
        <f>STDEV(G4:G10)/SQRT(COUNT(G4:G10))</f>
        <v>7.4923997772255016E-2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workbookViewId="0">
      <selection activeCell="G16" sqref="G16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</cols>
  <sheetData>
    <row r="3" spans="2:7"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2:7">
      <c r="B4" s="1">
        <v>20170711</v>
      </c>
      <c r="C4" s="1">
        <v>9</v>
      </c>
      <c r="D4" s="1">
        <v>60</v>
      </c>
      <c r="E4" s="1">
        <v>1</v>
      </c>
      <c r="F4" s="1">
        <v>70</v>
      </c>
      <c r="G4" s="1">
        <v>0.72</v>
      </c>
    </row>
    <row r="5" spans="2:7">
      <c r="B5" s="1">
        <v>20170722</v>
      </c>
      <c r="C5" s="1">
        <v>8</v>
      </c>
      <c r="D5" s="1">
        <v>176</v>
      </c>
      <c r="E5" s="1">
        <v>10</v>
      </c>
      <c r="F5" s="1">
        <v>194</v>
      </c>
      <c r="G5" s="1">
        <v>0.87</v>
      </c>
    </row>
    <row r="6" spans="2:7">
      <c r="B6" s="1">
        <v>20170724</v>
      </c>
      <c r="C6" s="1">
        <v>21</v>
      </c>
      <c r="D6" s="1">
        <v>261</v>
      </c>
      <c r="E6" s="1">
        <v>9</v>
      </c>
      <c r="F6" s="1">
        <v>291</v>
      </c>
      <c r="G6" s="1">
        <v>0.82</v>
      </c>
    </row>
    <row r="7" spans="2:7">
      <c r="B7" s="1">
        <v>20170807</v>
      </c>
      <c r="C7" s="1">
        <v>26</v>
      </c>
      <c r="D7" s="1">
        <v>136</v>
      </c>
      <c r="E7" s="1">
        <v>1</v>
      </c>
      <c r="F7" s="1">
        <f>SUM(C7:E7)</f>
        <v>163</v>
      </c>
      <c r="G7" s="1">
        <v>0.67</v>
      </c>
    </row>
    <row r="12" spans="2:7">
      <c r="G12" s="1">
        <f>AVERAGE(G4:G11)</f>
        <v>0.76999999999999991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H15" sqref="H15"/>
    </sheetView>
  </sheetViews>
  <sheetFormatPr defaultRowHeight="14.4"/>
  <sheetData>
    <row r="1" spans="1:16">
      <c r="A1" s="1"/>
      <c r="B1" s="1"/>
      <c r="C1" s="1"/>
      <c r="D1" s="1"/>
      <c r="E1" s="1"/>
      <c r="F1" s="1"/>
      <c r="G1" s="1"/>
      <c r="H1" s="1"/>
    </row>
    <row r="2" spans="1:16">
      <c r="A2" s="1"/>
      <c r="B2" s="1"/>
      <c r="C2" s="1"/>
      <c r="D2" s="1"/>
      <c r="E2" s="1"/>
      <c r="F2" s="1"/>
      <c r="G2" s="1"/>
      <c r="H2" s="1"/>
    </row>
    <row r="3" spans="1:16">
      <c r="A3" s="1"/>
      <c r="B3" s="1" t="s">
        <v>0</v>
      </c>
      <c r="C3" s="1" t="s">
        <v>1</v>
      </c>
      <c r="D3" s="1" t="s">
        <v>24</v>
      </c>
      <c r="E3" s="1" t="s">
        <v>3</v>
      </c>
      <c r="F3" s="1" t="s">
        <v>4</v>
      </c>
      <c r="G3" s="1" t="s">
        <v>5</v>
      </c>
      <c r="H3" s="1"/>
      <c r="J3" s="1" t="s">
        <v>0</v>
      </c>
      <c r="K3" s="1" t="s">
        <v>1</v>
      </c>
      <c r="L3" s="1" t="s">
        <v>24</v>
      </c>
      <c r="M3" s="1" t="s">
        <v>3</v>
      </c>
      <c r="N3" s="1" t="s">
        <v>4</v>
      </c>
      <c r="O3" s="1" t="s">
        <v>5</v>
      </c>
    </row>
    <row r="4" spans="1:16">
      <c r="B4" s="1">
        <v>20170523</v>
      </c>
      <c r="C4" s="1">
        <v>25</v>
      </c>
      <c r="D4" s="1">
        <v>34</v>
      </c>
      <c r="E4" s="1">
        <v>3</v>
      </c>
      <c r="F4" s="1">
        <v>62</v>
      </c>
      <c r="G4" s="1">
        <v>0.14000000000000001</v>
      </c>
      <c r="H4" s="1" t="s">
        <v>19</v>
      </c>
      <c r="J4" s="1">
        <v>20170512</v>
      </c>
      <c r="K4" s="1">
        <v>33</v>
      </c>
      <c r="L4" s="1">
        <v>52</v>
      </c>
      <c r="M4" s="1">
        <v>10</v>
      </c>
      <c r="N4" s="1">
        <v>95</v>
      </c>
      <c r="O4" s="1">
        <v>0.2</v>
      </c>
      <c r="P4" s="1" t="s">
        <v>6</v>
      </c>
    </row>
    <row r="5" spans="1:16">
      <c r="B5" s="1">
        <v>20170526</v>
      </c>
      <c r="C5" s="1">
        <v>33</v>
      </c>
      <c r="D5" s="1">
        <v>34</v>
      </c>
      <c r="E5" s="1">
        <v>2</v>
      </c>
      <c r="F5" s="1">
        <v>69</v>
      </c>
      <c r="G5" s="1">
        <v>0.01</v>
      </c>
      <c r="H5" s="1"/>
      <c r="J5" s="1">
        <v>20170519</v>
      </c>
      <c r="K5" s="1">
        <v>33</v>
      </c>
      <c r="L5" s="1">
        <v>149</v>
      </c>
      <c r="M5" s="1">
        <v>5</v>
      </c>
      <c r="N5" s="1">
        <v>187</v>
      </c>
      <c r="O5" s="1">
        <v>0.62</v>
      </c>
      <c r="P5" s="1"/>
    </row>
    <row r="6" spans="1:16">
      <c r="B6" s="1">
        <v>20170529</v>
      </c>
      <c r="C6" s="1">
        <v>111</v>
      </c>
      <c r="D6" s="1">
        <v>127</v>
      </c>
      <c r="E6" s="1">
        <v>20</v>
      </c>
      <c r="F6" s="1">
        <v>258</v>
      </c>
      <c r="G6" s="1">
        <v>0.06</v>
      </c>
      <c r="H6" s="1"/>
    </row>
    <row r="7" spans="1:16">
      <c r="B7" s="1">
        <v>20170530</v>
      </c>
      <c r="C7" s="1">
        <v>42</v>
      </c>
      <c r="D7" s="1">
        <v>106</v>
      </c>
      <c r="E7" s="1">
        <v>0</v>
      </c>
      <c r="F7" s="1">
        <v>148</v>
      </c>
      <c r="G7" s="1">
        <v>0.43</v>
      </c>
      <c r="H7" s="1"/>
    </row>
    <row r="8" spans="1:16">
      <c r="B8" s="1">
        <v>20170607</v>
      </c>
      <c r="C8" s="1">
        <v>44</v>
      </c>
      <c r="D8" s="1">
        <v>53</v>
      </c>
      <c r="E8" s="1">
        <v>2</v>
      </c>
      <c r="F8" s="1">
        <v>99</v>
      </c>
      <c r="G8" s="1">
        <v>0.09</v>
      </c>
      <c r="H8" s="1"/>
    </row>
    <row r="9" spans="1:16">
      <c r="B9" s="1">
        <v>20170608</v>
      </c>
      <c r="C9" s="1">
        <v>87</v>
      </c>
      <c r="D9" s="1">
        <v>103</v>
      </c>
      <c r="E9" s="1">
        <v>6</v>
      </c>
      <c r="F9" s="1">
        <v>196</v>
      </c>
      <c r="G9" s="1">
        <v>8.1000000000000003E-2</v>
      </c>
      <c r="H9" s="1"/>
    </row>
    <row r="14" spans="1:16">
      <c r="G14">
        <f>AVERAGE(G4:G13)</f>
        <v>0.13516666666666666</v>
      </c>
      <c r="H14" s="1">
        <f>STDEV(G3:G9)/SQRT(COUNT(G3:G9))</f>
        <v>6.1438542011057244E-2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opLeftCell="A4" workbookViewId="0">
      <selection activeCell="H15" sqref="H15"/>
    </sheetView>
  </sheetViews>
  <sheetFormatPr defaultRowHeight="14.4"/>
  <cols>
    <col min="1" max="1" width="8.88671875" style="1"/>
    <col min="2" max="2" width="9.109375" style="1" bestFit="1" customWidth="1"/>
    <col min="3" max="8" width="8.88671875" style="1"/>
  </cols>
  <sheetData>
    <row r="3" spans="1:8">
      <c r="B3" s="1" t="s">
        <v>30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8">
      <c r="B4" s="1">
        <v>20170724</v>
      </c>
      <c r="C4" s="1">
        <v>4</v>
      </c>
      <c r="D4" s="1">
        <v>310</v>
      </c>
      <c r="E4" s="1">
        <v>16</v>
      </c>
      <c r="F4" s="1">
        <v>330</v>
      </c>
      <c r="G4" s="1">
        <v>0.93</v>
      </c>
      <c r="H4" s="1" t="s">
        <v>6</v>
      </c>
    </row>
    <row r="5" spans="1:8">
      <c r="B5" s="1">
        <v>20170828</v>
      </c>
      <c r="C5" s="1">
        <v>0</v>
      </c>
      <c r="D5" s="1">
        <v>78</v>
      </c>
      <c r="E5" s="1">
        <v>1</v>
      </c>
      <c r="F5" s="1">
        <v>79</v>
      </c>
      <c r="G5" s="1">
        <v>0.98</v>
      </c>
    </row>
    <row r="6" spans="1:8">
      <c r="A6" s="1" t="s">
        <v>27</v>
      </c>
      <c r="B6" s="1">
        <v>20170901</v>
      </c>
      <c r="C6" s="1">
        <v>8</v>
      </c>
      <c r="D6" s="1">
        <v>91</v>
      </c>
      <c r="E6" s="1">
        <v>5</v>
      </c>
      <c r="F6" s="1">
        <v>104</v>
      </c>
      <c r="G6" s="1">
        <v>0.8</v>
      </c>
    </row>
    <row r="7" spans="1:8">
      <c r="A7" s="1" t="s">
        <v>18</v>
      </c>
      <c r="B7" s="1">
        <v>20170901</v>
      </c>
      <c r="C7" s="1">
        <v>3</v>
      </c>
      <c r="D7" s="1">
        <v>165</v>
      </c>
      <c r="E7" s="1">
        <v>6</v>
      </c>
      <c r="F7" s="1">
        <v>174</v>
      </c>
      <c r="G7" s="1">
        <v>0.93</v>
      </c>
    </row>
    <row r="8" spans="1:8">
      <c r="A8" s="1" t="s">
        <v>29</v>
      </c>
      <c r="B8" s="1">
        <v>20170901</v>
      </c>
      <c r="C8" s="1">
        <v>1</v>
      </c>
      <c r="D8" s="1">
        <v>13</v>
      </c>
      <c r="E8" s="1">
        <v>3</v>
      </c>
      <c r="F8" s="1">
        <v>17</v>
      </c>
      <c r="G8" s="1">
        <v>0.70599999999999996</v>
      </c>
    </row>
    <row r="9" spans="1:8">
      <c r="A9" s="1" t="s">
        <v>18</v>
      </c>
      <c r="B9" s="1">
        <v>20170904</v>
      </c>
      <c r="C9" s="1">
        <v>8</v>
      </c>
      <c r="D9" s="1">
        <v>207</v>
      </c>
      <c r="E9" s="1">
        <v>23</v>
      </c>
      <c r="F9" s="1">
        <v>238</v>
      </c>
      <c r="G9" s="1">
        <v>0.84</v>
      </c>
    </row>
    <row r="10" spans="1:8">
      <c r="A10" s="1" t="s">
        <v>27</v>
      </c>
      <c r="B10" s="1">
        <v>20170905</v>
      </c>
      <c r="C10" s="1">
        <v>10</v>
      </c>
      <c r="D10" s="1">
        <v>97</v>
      </c>
      <c r="E10" s="1">
        <v>5</v>
      </c>
      <c r="F10" s="1">
        <v>112</v>
      </c>
      <c r="G10" s="1">
        <v>0.78</v>
      </c>
    </row>
    <row r="11" spans="1:8">
      <c r="A11" s="1" t="s">
        <v>18</v>
      </c>
      <c r="B11" s="1">
        <v>20170905</v>
      </c>
      <c r="C11" s="1">
        <v>14</v>
      </c>
      <c r="D11" s="1">
        <v>142</v>
      </c>
      <c r="E11" s="1">
        <v>39</v>
      </c>
      <c r="F11" s="1">
        <v>195</v>
      </c>
      <c r="G11" s="1">
        <v>0.66</v>
      </c>
    </row>
    <row r="12" spans="1:8">
      <c r="A12" s="1" t="s">
        <v>28</v>
      </c>
      <c r="B12" s="1">
        <v>20170906</v>
      </c>
      <c r="C12" s="1">
        <v>4</v>
      </c>
      <c r="D12" s="1">
        <v>106</v>
      </c>
      <c r="E12" s="1">
        <v>4</v>
      </c>
      <c r="F12" s="1">
        <v>114</v>
      </c>
      <c r="G12" s="1">
        <v>0.9</v>
      </c>
    </row>
    <row r="13" spans="1:8">
      <c r="A13" s="1" t="s">
        <v>27</v>
      </c>
      <c r="B13" s="1">
        <v>20170906</v>
      </c>
      <c r="C13" s="1">
        <v>1</v>
      </c>
      <c r="D13" s="1">
        <v>146</v>
      </c>
      <c r="E13" s="1">
        <v>0</v>
      </c>
      <c r="F13" s="1">
        <v>147</v>
      </c>
      <c r="G13" s="1">
        <v>0.99</v>
      </c>
    </row>
    <row r="14" spans="1:8">
      <c r="B14" s="1">
        <v>20170915</v>
      </c>
      <c r="C14" s="1">
        <v>1</v>
      </c>
      <c r="D14" s="1">
        <v>43</v>
      </c>
      <c r="E14" s="1">
        <v>7</v>
      </c>
      <c r="F14" s="1">
        <v>51</v>
      </c>
      <c r="G14" s="1">
        <v>0.82</v>
      </c>
    </row>
    <row r="15" spans="1:8">
      <c r="A15" s="1" t="s">
        <v>27</v>
      </c>
      <c r="B15" s="1">
        <v>20171013</v>
      </c>
      <c r="C15" s="1">
        <v>1</v>
      </c>
      <c r="D15" s="1">
        <v>137</v>
      </c>
      <c r="E15" s="1">
        <v>3</v>
      </c>
      <c r="F15" s="1">
        <v>141</v>
      </c>
      <c r="G15" s="1">
        <v>0.96</v>
      </c>
    </row>
    <row r="16" spans="1:8">
      <c r="A16" s="1" t="s">
        <v>27</v>
      </c>
      <c r="B16" s="1">
        <v>20171017</v>
      </c>
      <c r="C16" s="1">
        <v>0</v>
      </c>
      <c r="D16" s="1">
        <v>182</v>
      </c>
      <c r="E16" s="1">
        <v>3</v>
      </c>
      <c r="F16" s="1">
        <v>185</v>
      </c>
      <c r="G16" s="1">
        <v>0.98</v>
      </c>
    </row>
    <row r="17" spans="1:8">
      <c r="A17" s="1" t="s">
        <v>26</v>
      </c>
      <c r="B17" s="1">
        <v>20171107</v>
      </c>
      <c r="G17" s="1">
        <v>0.93</v>
      </c>
    </row>
    <row r="18" spans="1:8">
      <c r="A18" s="1" t="s">
        <v>25</v>
      </c>
      <c r="B18" s="1">
        <v>20171030</v>
      </c>
      <c r="G18" s="1">
        <v>0.97</v>
      </c>
    </row>
    <row r="21" spans="1:8">
      <c r="G21" s="1">
        <f>AVERAGE(G4:G20)</f>
        <v>0.87839999999999996</v>
      </c>
      <c r="H21" s="1">
        <f>STDEV(G4:G18)/SQRT(COUNT(G4:G18))</f>
        <v>2.7144902178599006E-2</v>
      </c>
    </row>
  </sheetData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workbookViewId="0">
      <selection activeCell="H15" sqref="H15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</cols>
  <sheetData>
    <row r="3" spans="1:8">
      <c r="B3" s="1" t="s">
        <v>30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8">
      <c r="B4" s="1">
        <v>20170912</v>
      </c>
      <c r="C4" s="1">
        <v>27</v>
      </c>
      <c r="D4" s="1">
        <v>81</v>
      </c>
      <c r="E4" s="1">
        <v>9</v>
      </c>
      <c r="F4" s="1">
        <v>117</v>
      </c>
      <c r="G4" s="1">
        <v>0.46</v>
      </c>
    </row>
    <row r="5" spans="1:8">
      <c r="A5" s="1" t="s">
        <v>32</v>
      </c>
      <c r="B5" s="1">
        <v>20170915</v>
      </c>
      <c r="C5" s="1">
        <v>24</v>
      </c>
      <c r="D5" s="1">
        <v>32</v>
      </c>
      <c r="E5" s="1">
        <v>126</v>
      </c>
      <c r="F5" s="1">
        <v>182</v>
      </c>
      <c r="G5" s="1">
        <v>0.04</v>
      </c>
    </row>
    <row r="6" spans="1:8">
      <c r="A6" s="1" t="s">
        <v>18</v>
      </c>
      <c r="B6" s="1">
        <v>20170916</v>
      </c>
      <c r="C6" s="1">
        <v>21</v>
      </c>
      <c r="D6" s="1">
        <v>49</v>
      </c>
      <c r="E6" s="1">
        <v>21</v>
      </c>
      <c r="F6" s="1">
        <v>91</v>
      </c>
      <c r="G6" s="1">
        <v>0.31</v>
      </c>
    </row>
    <row r="7" spans="1:8">
      <c r="A7" s="1" t="s">
        <v>27</v>
      </c>
      <c r="B7" s="1">
        <v>20171011</v>
      </c>
      <c r="C7" s="1">
        <v>21</v>
      </c>
      <c r="D7" s="1">
        <v>35</v>
      </c>
      <c r="E7" s="1">
        <v>25</v>
      </c>
      <c r="F7" s="1">
        <v>81</v>
      </c>
      <c r="G7" s="1">
        <v>0.17</v>
      </c>
    </row>
    <row r="8" spans="1:8">
      <c r="B8" s="1">
        <v>20171013</v>
      </c>
      <c r="C8" s="1">
        <v>3</v>
      </c>
      <c r="D8" s="1">
        <v>44</v>
      </c>
      <c r="E8" s="1">
        <v>4</v>
      </c>
      <c r="F8" s="1">
        <v>51</v>
      </c>
      <c r="G8" s="1">
        <v>0.8</v>
      </c>
    </row>
    <row r="9" spans="1:8">
      <c r="A9" s="1" t="s">
        <v>31</v>
      </c>
      <c r="B9" s="1">
        <v>20170927</v>
      </c>
      <c r="C9" s="1">
        <v>4</v>
      </c>
      <c r="D9" s="1">
        <v>5</v>
      </c>
      <c r="E9" s="1">
        <v>21</v>
      </c>
      <c r="F9" s="1">
        <v>30</v>
      </c>
      <c r="G9" s="1">
        <v>3.3000000000000002E-2</v>
      </c>
    </row>
    <row r="10" spans="1:8">
      <c r="A10" s="1" t="s">
        <v>26</v>
      </c>
      <c r="B10" s="1">
        <v>20171107</v>
      </c>
      <c r="G10" s="1">
        <v>-0.32</v>
      </c>
    </row>
    <row r="11" spans="1:8">
      <c r="A11" s="1" t="s">
        <v>25</v>
      </c>
      <c r="B11" s="1">
        <v>20171030</v>
      </c>
      <c r="G11" s="1">
        <v>-0.63</v>
      </c>
    </row>
    <row r="14" spans="1:8">
      <c r="G14" s="1">
        <f>AVERAGE(G4:G13)</f>
        <v>0.10787500000000001</v>
      </c>
      <c r="H14" s="1">
        <f>STDEV(G4:G11)/SQRT(COUNT(G4:G11))</f>
        <v>0.15729254335927234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3"/>
  <sheetViews>
    <sheetView topLeftCell="A3" workbookViewId="0">
      <selection activeCell="H15" sqref="H15"/>
    </sheetView>
  </sheetViews>
  <sheetFormatPr defaultRowHeight="14.4"/>
  <cols>
    <col min="1" max="1" width="8.88671875" style="1"/>
    <col min="2" max="2" width="9.109375" style="1" bestFit="1" customWidth="1"/>
    <col min="3" max="9" width="8.88671875" style="1"/>
  </cols>
  <sheetData>
    <row r="3" spans="1:15">
      <c r="B3" s="1" t="s">
        <v>30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15">
      <c r="H4" s="1" t="s">
        <v>6</v>
      </c>
      <c r="J4" s="1">
        <v>20170912</v>
      </c>
      <c r="K4" s="1">
        <v>59</v>
      </c>
      <c r="L4" s="1">
        <v>35</v>
      </c>
      <c r="M4" s="1">
        <v>2</v>
      </c>
      <c r="N4" s="1">
        <v>96</v>
      </c>
      <c r="O4" s="1">
        <v>-0.25</v>
      </c>
    </row>
    <row r="5" spans="1:15">
      <c r="A5" s="1" t="s">
        <v>18</v>
      </c>
      <c r="B5" s="1">
        <v>20170916</v>
      </c>
      <c r="C5" s="1">
        <v>49</v>
      </c>
      <c r="D5" s="1">
        <v>382</v>
      </c>
      <c r="E5" s="1">
        <v>13</v>
      </c>
      <c r="F5" s="1">
        <v>444</v>
      </c>
      <c r="G5" s="1">
        <v>0.75</v>
      </c>
    </row>
    <row r="6" spans="1:15">
      <c r="A6" s="1" t="s">
        <v>33</v>
      </c>
      <c r="B6" s="1">
        <v>20171011</v>
      </c>
      <c r="C6" s="1">
        <v>3</v>
      </c>
      <c r="D6" s="1">
        <v>262</v>
      </c>
      <c r="E6" s="1">
        <v>4</v>
      </c>
      <c r="F6" s="1">
        <v>269</v>
      </c>
      <c r="G6" s="1">
        <v>0.96</v>
      </c>
    </row>
    <row r="7" spans="1:15">
      <c r="B7" s="1">
        <v>20171013</v>
      </c>
      <c r="C7" s="1">
        <v>48</v>
      </c>
      <c r="D7" s="1">
        <v>53</v>
      </c>
      <c r="E7" s="1">
        <v>20</v>
      </c>
      <c r="F7" s="1">
        <v>121</v>
      </c>
      <c r="G7" s="1">
        <v>0.04</v>
      </c>
    </row>
    <row r="8" spans="1:15">
      <c r="A8" s="1" t="s">
        <v>31</v>
      </c>
      <c r="B8" s="1">
        <v>20171013</v>
      </c>
      <c r="C8" s="1">
        <v>9</v>
      </c>
      <c r="D8" s="1">
        <v>226</v>
      </c>
      <c r="E8" s="1">
        <v>7</v>
      </c>
      <c r="F8" s="1">
        <v>242</v>
      </c>
      <c r="G8" s="1">
        <v>0.89700000000000002</v>
      </c>
    </row>
    <row r="9" spans="1:15">
      <c r="A9" s="1" t="s">
        <v>26</v>
      </c>
      <c r="B9" s="1">
        <v>20171107</v>
      </c>
      <c r="G9" s="1">
        <v>0.91</v>
      </c>
    </row>
    <row r="10" spans="1:15">
      <c r="A10" s="1" t="s">
        <v>25</v>
      </c>
      <c r="B10" s="1">
        <v>20171030</v>
      </c>
      <c r="G10" s="1">
        <v>0.95</v>
      </c>
    </row>
    <row r="13" spans="1:15">
      <c r="G13" s="1">
        <f>AVERAGE(G4:G12)</f>
        <v>0.75116666666666676</v>
      </c>
      <c r="H13" s="1">
        <f>STDEV(G5:G10)/SQRT(COUNT(G5:G10))</f>
        <v>0.14553359673208713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workbookViewId="0">
      <selection activeCell="H15" sqref="H15"/>
    </sheetView>
  </sheetViews>
  <sheetFormatPr defaultRowHeight="14.4"/>
  <cols>
    <col min="1" max="1" width="8.88671875" style="1"/>
    <col min="2" max="2" width="9.109375" style="1" bestFit="1" customWidth="1"/>
    <col min="3" max="8" width="8.88671875" style="1"/>
  </cols>
  <sheetData>
    <row r="3" spans="1:8">
      <c r="B3" s="1" t="s">
        <v>30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8">
      <c r="B4" s="1">
        <v>20170724</v>
      </c>
      <c r="C4" s="1">
        <v>5</v>
      </c>
      <c r="D4" s="1">
        <v>274</v>
      </c>
      <c r="E4" s="1">
        <v>14</v>
      </c>
      <c r="F4" s="1">
        <v>293</v>
      </c>
      <c r="G4" s="1">
        <v>0.92</v>
      </c>
      <c r="H4" s="1" t="s">
        <v>6</v>
      </c>
    </row>
    <row r="5" spans="1:8">
      <c r="B5" s="1">
        <v>20170828</v>
      </c>
      <c r="C5" s="1">
        <v>1</v>
      </c>
      <c r="D5" s="1">
        <v>154</v>
      </c>
      <c r="E5" s="1">
        <v>4</v>
      </c>
      <c r="F5" s="1">
        <v>159</v>
      </c>
      <c r="G5" s="1">
        <v>0.96</v>
      </c>
    </row>
    <row r="6" spans="1:8">
      <c r="A6" s="1" t="s">
        <v>27</v>
      </c>
      <c r="B6" s="1">
        <v>20170901</v>
      </c>
      <c r="C6" s="1">
        <v>1</v>
      </c>
      <c r="D6" s="1">
        <v>98</v>
      </c>
      <c r="E6" s="1">
        <v>2</v>
      </c>
      <c r="F6" s="1">
        <v>101</v>
      </c>
      <c r="G6" s="1">
        <v>0.96</v>
      </c>
    </row>
    <row r="7" spans="1:8">
      <c r="A7" s="1" t="s">
        <v>35</v>
      </c>
      <c r="B7" s="1">
        <v>20170901</v>
      </c>
      <c r="C7" s="1">
        <v>1</v>
      </c>
      <c r="D7" s="1">
        <v>438</v>
      </c>
      <c r="E7" s="1">
        <v>4</v>
      </c>
      <c r="F7" s="1">
        <v>443</v>
      </c>
      <c r="G7" s="1">
        <v>0.99</v>
      </c>
    </row>
    <row r="8" spans="1:8">
      <c r="A8" s="1" t="s">
        <v>27</v>
      </c>
      <c r="B8" s="1">
        <v>20170904</v>
      </c>
      <c r="C8" s="1">
        <v>0</v>
      </c>
      <c r="D8" s="1">
        <v>112</v>
      </c>
      <c r="E8" s="1">
        <v>5</v>
      </c>
      <c r="F8" s="1">
        <v>117</v>
      </c>
      <c r="G8" s="1">
        <v>0.96</v>
      </c>
    </row>
    <row r="9" spans="1:8">
      <c r="A9" s="1" t="s">
        <v>18</v>
      </c>
      <c r="B9" s="1">
        <v>20170904</v>
      </c>
      <c r="C9" s="1">
        <v>3</v>
      </c>
      <c r="D9" s="1">
        <v>284</v>
      </c>
      <c r="E9" s="1">
        <v>16</v>
      </c>
      <c r="F9" s="1">
        <v>303</v>
      </c>
      <c r="G9" s="1">
        <v>0.93</v>
      </c>
    </row>
    <row r="10" spans="1:8">
      <c r="A10" s="1" t="s">
        <v>34</v>
      </c>
      <c r="B10" s="1">
        <v>20170905</v>
      </c>
      <c r="C10" s="1">
        <v>22</v>
      </c>
      <c r="D10" s="1">
        <v>286</v>
      </c>
      <c r="E10" s="1">
        <v>28</v>
      </c>
      <c r="F10" s="1">
        <v>336</v>
      </c>
      <c r="G10" s="1">
        <v>0.79</v>
      </c>
    </row>
    <row r="11" spans="1:8">
      <c r="A11" s="1" t="s">
        <v>27</v>
      </c>
      <c r="B11" s="1">
        <v>20170905</v>
      </c>
      <c r="C11" s="1">
        <v>0</v>
      </c>
      <c r="D11" s="1">
        <v>95</v>
      </c>
      <c r="E11" s="1">
        <v>5</v>
      </c>
      <c r="F11" s="1">
        <v>100</v>
      </c>
      <c r="G11" s="1">
        <v>0.95</v>
      </c>
    </row>
    <row r="12" spans="1:8">
      <c r="A12" s="1" t="s">
        <v>27</v>
      </c>
      <c r="B12" s="1">
        <v>20170906</v>
      </c>
      <c r="C12" s="1">
        <v>1</v>
      </c>
      <c r="D12" s="1">
        <v>146</v>
      </c>
      <c r="E12" s="1">
        <v>0</v>
      </c>
      <c r="F12" s="1">
        <v>147</v>
      </c>
      <c r="G12" s="1">
        <v>0.99</v>
      </c>
    </row>
    <row r="13" spans="1:8">
      <c r="B13" s="1">
        <v>20170915</v>
      </c>
      <c r="C13" s="1">
        <v>0</v>
      </c>
      <c r="D13" s="1">
        <v>55</v>
      </c>
      <c r="E13" s="1">
        <v>17</v>
      </c>
      <c r="F13" s="1">
        <v>72</v>
      </c>
      <c r="G13" s="1">
        <v>0.76</v>
      </c>
    </row>
    <row r="18" spans="7:8">
      <c r="G18" s="1">
        <f>AVERAGE(G4:G13)</f>
        <v>0.92099999999999993</v>
      </c>
      <c r="H18" s="1">
        <f>STDEV(G4:G13)/SQRT(COUNT(G4:G13))</f>
        <v>2.5405598683054961E-2</v>
      </c>
    </row>
  </sheetData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workbookViewId="0">
      <selection activeCell="H15" sqref="H15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</cols>
  <sheetData>
    <row r="3" spans="1:8">
      <c r="B3" s="1" t="s">
        <v>30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8">
      <c r="B4" s="1">
        <v>20170912</v>
      </c>
      <c r="C4" s="1">
        <v>56</v>
      </c>
      <c r="D4" s="1">
        <v>58</v>
      </c>
      <c r="E4" s="1">
        <v>1</v>
      </c>
      <c r="F4" s="1">
        <v>115</v>
      </c>
      <c r="G4" s="1">
        <v>1.7000000000000001E-2</v>
      </c>
      <c r="H4" t="s">
        <v>6</v>
      </c>
    </row>
    <row r="5" spans="1:8">
      <c r="A5" s="1" t="s">
        <v>32</v>
      </c>
      <c r="B5" s="1">
        <v>20170915</v>
      </c>
      <c r="C5" s="1">
        <v>9</v>
      </c>
      <c r="D5" s="1">
        <v>93</v>
      </c>
      <c r="E5" s="1">
        <v>14</v>
      </c>
      <c r="F5" s="1">
        <v>116</v>
      </c>
      <c r="G5" s="1">
        <v>0.72</v>
      </c>
    </row>
    <row r="6" spans="1:8">
      <c r="A6" s="1" t="s">
        <v>18</v>
      </c>
      <c r="B6" s="1">
        <v>20170916</v>
      </c>
      <c r="C6" s="1">
        <v>33</v>
      </c>
      <c r="D6" s="1">
        <v>73</v>
      </c>
      <c r="E6" s="1">
        <v>32</v>
      </c>
      <c r="F6" s="1">
        <v>138</v>
      </c>
      <c r="G6" s="1">
        <v>0.28999999999999998</v>
      </c>
    </row>
    <row r="7" spans="1:8">
      <c r="A7" s="1" t="s">
        <v>31</v>
      </c>
      <c r="B7" s="1">
        <v>20171013</v>
      </c>
      <c r="C7" s="1">
        <v>1</v>
      </c>
      <c r="D7" s="1">
        <v>7</v>
      </c>
      <c r="E7" s="1">
        <v>9</v>
      </c>
      <c r="F7" s="1">
        <v>17</v>
      </c>
      <c r="G7" s="1">
        <v>0.35299999999999998</v>
      </c>
    </row>
    <row r="8" spans="1:8">
      <c r="A8" s="1" t="s">
        <v>31</v>
      </c>
      <c r="B8" s="1">
        <v>20170927</v>
      </c>
      <c r="C8" s="1">
        <v>21</v>
      </c>
      <c r="D8" s="1">
        <v>12</v>
      </c>
      <c r="E8" s="1">
        <v>38</v>
      </c>
      <c r="F8" s="1">
        <v>71</v>
      </c>
      <c r="G8" s="1">
        <v>-0.127</v>
      </c>
    </row>
    <row r="11" spans="1:8">
      <c r="G11" s="1">
        <f>AVERAGE(G4:G10)</f>
        <v>0.25059999999999999</v>
      </c>
      <c r="H11" s="1">
        <f>STDEV(G4:G8)/SQRT(COUNT(G4:G8))</f>
        <v>0.14654780789899244</v>
      </c>
    </row>
  </sheetData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workbookViewId="0">
      <selection activeCell="H15" sqref="H15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</cols>
  <sheetData>
    <row r="3" spans="1:8">
      <c r="B3" s="1" t="s">
        <v>30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8">
      <c r="B4" s="1">
        <v>20170912</v>
      </c>
      <c r="C4" s="1">
        <v>31</v>
      </c>
      <c r="D4" s="1">
        <v>90</v>
      </c>
      <c r="E4" s="1">
        <v>1</v>
      </c>
      <c r="F4" s="1">
        <v>122</v>
      </c>
      <c r="G4" s="1">
        <v>0.48</v>
      </c>
    </row>
    <row r="5" spans="1:8">
      <c r="A5" s="1" t="s">
        <v>36</v>
      </c>
      <c r="B5" s="1">
        <v>20170916</v>
      </c>
      <c r="C5" s="1">
        <v>36</v>
      </c>
      <c r="D5" s="1">
        <v>500</v>
      </c>
      <c r="E5" s="1">
        <v>14</v>
      </c>
      <c r="F5" s="1">
        <v>550</v>
      </c>
      <c r="G5" s="1">
        <v>0.84</v>
      </c>
    </row>
    <row r="6" spans="1:8">
      <c r="A6" s="1" t="s">
        <v>31</v>
      </c>
      <c r="B6" s="1">
        <v>20171013</v>
      </c>
      <c r="C6" s="1">
        <v>23</v>
      </c>
      <c r="D6" s="1">
        <v>303</v>
      </c>
      <c r="E6" s="1">
        <v>8</v>
      </c>
      <c r="F6" s="1">
        <v>334</v>
      </c>
      <c r="G6" s="1">
        <v>0.83799999999999997</v>
      </c>
    </row>
    <row r="7" spans="1:8">
      <c r="B7" s="1">
        <v>20171013</v>
      </c>
      <c r="C7" s="1">
        <v>0</v>
      </c>
      <c r="D7" s="1">
        <v>174</v>
      </c>
      <c r="E7" s="1">
        <v>1</v>
      </c>
      <c r="F7" s="1">
        <v>175</v>
      </c>
      <c r="G7" s="1">
        <v>0.99399999999999999</v>
      </c>
    </row>
    <row r="12" spans="1:8">
      <c r="G12" s="1">
        <f>AVERAGE(G4:G11)</f>
        <v>0.78800000000000003</v>
      </c>
      <c r="H12" s="1">
        <f>STDEV(G4:G7)/SQRT(COUNT(G4:G7))</f>
        <v>0.10897400301600979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1"/>
  <sheetViews>
    <sheetView workbookViewId="0">
      <selection activeCell="H15" sqref="H15"/>
    </sheetView>
  </sheetViews>
  <sheetFormatPr defaultRowHeight="14.4"/>
  <cols>
    <col min="1" max="1" width="8.88671875" style="1"/>
    <col min="2" max="2" width="9.109375" style="1" bestFit="1" customWidth="1"/>
    <col min="3" max="8" width="8.88671875" style="1"/>
  </cols>
  <sheetData>
    <row r="3" spans="1:16">
      <c r="B3" s="1" t="s">
        <v>30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J3" s="1" t="s">
        <v>30</v>
      </c>
      <c r="K3" s="1" t="s">
        <v>1</v>
      </c>
      <c r="L3" s="1" t="s">
        <v>24</v>
      </c>
      <c r="M3" s="1" t="s">
        <v>3</v>
      </c>
      <c r="N3" s="1" t="s">
        <v>4</v>
      </c>
      <c r="O3" s="1" t="s">
        <v>5</v>
      </c>
      <c r="P3" s="1"/>
    </row>
    <row r="4" spans="1:16">
      <c r="B4" s="1">
        <v>20170811</v>
      </c>
      <c r="C4" s="1">
        <v>0</v>
      </c>
      <c r="D4" s="1">
        <v>122</v>
      </c>
      <c r="E4" s="1">
        <v>0</v>
      </c>
      <c r="F4" s="1">
        <v>122</v>
      </c>
      <c r="G4" s="1">
        <v>1</v>
      </c>
      <c r="H4" s="1" t="s">
        <v>37</v>
      </c>
      <c r="J4" s="1">
        <v>20170724</v>
      </c>
      <c r="K4" s="1">
        <v>0</v>
      </c>
      <c r="L4" s="1">
        <v>340</v>
      </c>
      <c r="M4" s="1">
        <v>14</v>
      </c>
      <c r="N4" s="1">
        <v>354</v>
      </c>
      <c r="O4" s="1">
        <v>0.96</v>
      </c>
      <c r="P4" s="1" t="s">
        <v>6</v>
      </c>
    </row>
    <row r="5" spans="1:16">
      <c r="B5" s="1">
        <v>20170828</v>
      </c>
      <c r="C5" s="1">
        <v>0</v>
      </c>
      <c r="D5" s="1">
        <v>78</v>
      </c>
      <c r="E5" s="1">
        <v>1</v>
      </c>
      <c r="F5" s="1">
        <v>79</v>
      </c>
      <c r="G5" s="1">
        <v>0.98</v>
      </c>
    </row>
    <row r="6" spans="1:16">
      <c r="A6" s="1" t="s">
        <v>27</v>
      </c>
      <c r="B6" s="1">
        <v>20170901</v>
      </c>
      <c r="C6" s="1">
        <v>1</v>
      </c>
      <c r="D6" s="1">
        <v>83</v>
      </c>
      <c r="E6" s="1">
        <v>1</v>
      </c>
      <c r="F6" s="1">
        <v>85</v>
      </c>
      <c r="G6" s="1">
        <v>0.96</v>
      </c>
    </row>
    <row r="7" spans="1:16">
      <c r="A7" s="1" t="s">
        <v>18</v>
      </c>
      <c r="B7" s="1">
        <v>20170901</v>
      </c>
      <c r="C7" s="1">
        <v>4</v>
      </c>
      <c r="D7" s="1">
        <v>74</v>
      </c>
      <c r="E7" s="1">
        <v>1</v>
      </c>
      <c r="F7" s="1">
        <v>79</v>
      </c>
      <c r="G7" s="1">
        <v>0.89</v>
      </c>
    </row>
    <row r="8" spans="1:16">
      <c r="A8" s="1" t="s">
        <v>29</v>
      </c>
      <c r="B8" s="1">
        <v>20170901</v>
      </c>
      <c r="C8" s="1">
        <v>0</v>
      </c>
      <c r="D8" s="1">
        <v>36</v>
      </c>
      <c r="E8" s="1">
        <v>2</v>
      </c>
      <c r="F8" s="1">
        <v>38</v>
      </c>
      <c r="G8" s="1">
        <v>0.94699999999999995</v>
      </c>
    </row>
    <row r="9" spans="1:16">
      <c r="A9" s="1" t="s">
        <v>18</v>
      </c>
      <c r="B9" s="1">
        <v>20170904</v>
      </c>
      <c r="C9" s="1">
        <v>10</v>
      </c>
      <c r="D9" s="1">
        <v>170</v>
      </c>
      <c r="E9" s="1">
        <v>11</v>
      </c>
      <c r="F9" s="1">
        <v>191</v>
      </c>
      <c r="G9" s="1">
        <v>0.84</v>
      </c>
    </row>
    <row r="10" spans="1:16">
      <c r="A10" s="1" t="s">
        <v>27</v>
      </c>
      <c r="B10" s="1">
        <v>20170904</v>
      </c>
      <c r="C10" s="1">
        <v>1</v>
      </c>
      <c r="D10" s="1">
        <v>115</v>
      </c>
      <c r="E10" s="1">
        <v>0</v>
      </c>
      <c r="F10" s="1">
        <v>116</v>
      </c>
      <c r="G10" s="1">
        <v>0.98</v>
      </c>
    </row>
    <row r="11" spans="1:16">
      <c r="A11" s="1" t="s">
        <v>29</v>
      </c>
      <c r="B11" s="1">
        <v>20170905</v>
      </c>
      <c r="C11" s="1">
        <v>10</v>
      </c>
      <c r="D11" s="1">
        <v>257</v>
      </c>
      <c r="E11" s="1">
        <v>37</v>
      </c>
      <c r="F11" s="1">
        <v>304</v>
      </c>
      <c r="G11" s="1">
        <v>0.81299999999999994</v>
      </c>
    </row>
    <row r="12" spans="1:16">
      <c r="A12" s="1" t="s">
        <v>27</v>
      </c>
      <c r="B12" s="1">
        <v>20170905</v>
      </c>
      <c r="C12" s="1">
        <v>1</v>
      </c>
      <c r="D12" s="1">
        <v>215</v>
      </c>
      <c r="E12" s="1">
        <v>2</v>
      </c>
      <c r="F12" s="1">
        <v>218</v>
      </c>
      <c r="G12" s="1">
        <v>0.98</v>
      </c>
    </row>
    <row r="13" spans="1:16">
      <c r="A13" s="1" t="s">
        <v>18</v>
      </c>
      <c r="B13" s="1">
        <v>20170905</v>
      </c>
      <c r="C13" s="1">
        <v>34</v>
      </c>
      <c r="D13" s="1">
        <v>218</v>
      </c>
      <c r="E13" s="1">
        <v>10</v>
      </c>
      <c r="F13" s="1">
        <v>262</v>
      </c>
      <c r="G13" s="1">
        <v>0.7</v>
      </c>
    </row>
    <row r="14" spans="1:16">
      <c r="A14" s="1" t="s">
        <v>18</v>
      </c>
      <c r="B14" s="1">
        <v>20170906</v>
      </c>
      <c r="C14" s="1">
        <v>7</v>
      </c>
      <c r="D14" s="1">
        <v>43</v>
      </c>
      <c r="E14" s="1">
        <v>1</v>
      </c>
      <c r="F14" s="1">
        <v>51</v>
      </c>
      <c r="G14" s="1">
        <v>0.71</v>
      </c>
    </row>
    <row r="15" spans="1:16">
      <c r="A15" s="1" t="s">
        <v>27</v>
      </c>
      <c r="B15" s="1">
        <v>20170906</v>
      </c>
      <c r="C15" s="1">
        <v>4</v>
      </c>
      <c r="D15" s="1">
        <v>104</v>
      </c>
      <c r="E15" s="1">
        <v>1</v>
      </c>
      <c r="F15" s="1">
        <v>109</v>
      </c>
      <c r="G15" s="1">
        <v>0.92</v>
      </c>
    </row>
    <row r="16" spans="1:16">
      <c r="A16" s="1" t="s">
        <v>27</v>
      </c>
      <c r="B16" s="1">
        <v>20171010</v>
      </c>
      <c r="C16" s="1">
        <v>0</v>
      </c>
      <c r="D16" s="1">
        <v>67</v>
      </c>
      <c r="E16" s="1">
        <v>1</v>
      </c>
      <c r="F16" s="1">
        <v>68</v>
      </c>
      <c r="G16" s="1">
        <v>0.99</v>
      </c>
    </row>
    <row r="17" spans="1:8">
      <c r="A17" s="1" t="s">
        <v>26</v>
      </c>
      <c r="B17" s="1">
        <v>20171106</v>
      </c>
      <c r="C17" s="1">
        <v>175</v>
      </c>
      <c r="D17" s="1">
        <v>0</v>
      </c>
      <c r="E17" s="1">
        <v>15</v>
      </c>
      <c r="F17" s="1">
        <v>190</v>
      </c>
      <c r="G17" s="1">
        <v>0.92</v>
      </c>
    </row>
    <row r="18" spans="1:8">
      <c r="A18" s="1" t="s">
        <v>25</v>
      </c>
      <c r="B18" s="1">
        <v>20171030</v>
      </c>
      <c r="G18" s="1">
        <v>0.98</v>
      </c>
    </row>
    <row r="21" spans="1:8">
      <c r="G21" s="1">
        <f>AVERAGE(G4:G18)</f>
        <v>0.90733333333333321</v>
      </c>
      <c r="H21" s="1">
        <f>STDEV(G4:G18)/SQRT(COUNT(G4:G18))</f>
        <v>2.5529752328768394E-2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3"/>
  <sheetViews>
    <sheetView zoomScale="70" zoomScaleNormal="70" workbookViewId="0">
      <selection activeCell="H15" sqref="H15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  <col min="10" max="10" width="17.5546875" style="1" customWidth="1"/>
    <col min="11" max="19" width="8.88671875" style="1"/>
    <col min="22" max="24" width="8.88671875" style="1"/>
  </cols>
  <sheetData>
    <row r="3" spans="2:24">
      <c r="B3" s="1" t="s">
        <v>30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J3" s="1" t="s">
        <v>30</v>
      </c>
      <c r="K3" s="1" t="s">
        <v>1</v>
      </c>
      <c r="L3" s="1" t="s">
        <v>2</v>
      </c>
      <c r="M3" s="1" t="s">
        <v>3</v>
      </c>
      <c r="N3" s="1" t="s">
        <v>4</v>
      </c>
      <c r="O3" s="1" t="s">
        <v>5</v>
      </c>
      <c r="R3" s="1" t="s">
        <v>30</v>
      </c>
      <c r="S3" s="1" t="s">
        <v>1</v>
      </c>
      <c r="T3" s="1" t="s">
        <v>2</v>
      </c>
      <c r="U3" s="1" t="s">
        <v>3</v>
      </c>
      <c r="V3" s="1" t="s">
        <v>4</v>
      </c>
      <c r="W3" s="1" t="s">
        <v>5</v>
      </c>
    </row>
    <row r="4" spans="2:24">
      <c r="B4" s="1">
        <v>20170807</v>
      </c>
      <c r="C4" s="1">
        <v>9</v>
      </c>
      <c r="D4" s="1">
        <v>61</v>
      </c>
      <c r="E4" s="1">
        <v>61</v>
      </c>
      <c r="F4" s="1">
        <f>SUM(C4:E4)</f>
        <v>131</v>
      </c>
      <c r="G4" s="1">
        <v>0.39</v>
      </c>
      <c r="H4" s="1" t="s">
        <v>39</v>
      </c>
      <c r="J4" s="1">
        <v>20170808</v>
      </c>
      <c r="K4" s="1">
        <v>16</v>
      </c>
      <c r="L4" s="1">
        <v>122</v>
      </c>
      <c r="M4" s="1">
        <v>45</v>
      </c>
      <c r="N4" s="1">
        <v>183</v>
      </c>
      <c r="O4" s="1">
        <v>0.57999999999999996</v>
      </c>
      <c r="P4" s="1" t="s">
        <v>8</v>
      </c>
      <c r="R4" s="1">
        <v>20170809</v>
      </c>
      <c r="S4" s="1">
        <v>12</v>
      </c>
      <c r="T4" s="1">
        <v>102</v>
      </c>
      <c r="U4" s="1">
        <v>23</v>
      </c>
      <c r="V4" s="1">
        <f>S4+T4+U4</f>
        <v>137</v>
      </c>
      <c r="W4" s="1">
        <v>0.65</v>
      </c>
      <c r="X4" s="1" t="s">
        <v>38</v>
      </c>
    </row>
    <row r="5" spans="2:24">
      <c r="B5" s="1">
        <v>20170809</v>
      </c>
      <c r="C5" s="1">
        <v>11</v>
      </c>
      <c r="D5" s="1">
        <v>91</v>
      </c>
      <c r="E5" s="1">
        <v>42</v>
      </c>
      <c r="F5" s="1">
        <f>SUM(C5:E5)</f>
        <v>144</v>
      </c>
      <c r="G5" s="1">
        <v>0.55000000000000004</v>
      </c>
      <c r="J5" s="1">
        <v>20170809</v>
      </c>
      <c r="K5" s="1">
        <v>7</v>
      </c>
      <c r="L5" s="1">
        <v>69</v>
      </c>
      <c r="M5" s="1">
        <v>22</v>
      </c>
      <c r="N5" s="1">
        <f>K5+L5+M5</f>
        <v>98</v>
      </c>
      <c r="O5" s="1">
        <v>0.63</v>
      </c>
    </row>
    <row r="6" spans="2:24">
      <c r="J6" s="1">
        <v>20170811</v>
      </c>
      <c r="K6" s="1">
        <v>3</v>
      </c>
      <c r="L6" s="1">
        <v>86</v>
      </c>
      <c r="M6" s="1">
        <v>1</v>
      </c>
      <c r="N6" s="1">
        <v>90</v>
      </c>
      <c r="O6" s="1">
        <v>0.92</v>
      </c>
    </row>
    <row r="7" spans="2:24">
      <c r="J7" s="1">
        <v>20170912</v>
      </c>
      <c r="K7" s="1">
        <v>20</v>
      </c>
      <c r="L7" s="1">
        <v>41</v>
      </c>
      <c r="M7" s="1">
        <v>1</v>
      </c>
      <c r="N7" s="1">
        <v>62</v>
      </c>
      <c r="O7" s="1">
        <v>0.33</v>
      </c>
    </row>
    <row r="8" spans="2:24">
      <c r="I8" t="s">
        <v>18</v>
      </c>
      <c r="J8" s="1">
        <v>20170916</v>
      </c>
      <c r="K8" s="1">
        <v>15</v>
      </c>
      <c r="L8" s="1">
        <v>75</v>
      </c>
      <c r="M8" s="1">
        <v>27</v>
      </c>
      <c r="N8" s="1">
        <v>117</v>
      </c>
      <c r="O8" s="1">
        <v>0.51</v>
      </c>
    </row>
    <row r="9" spans="2:24">
      <c r="I9" t="s">
        <v>26</v>
      </c>
      <c r="J9" s="1">
        <v>20171107</v>
      </c>
      <c r="K9" s="1">
        <v>79</v>
      </c>
      <c r="L9" s="1">
        <v>97</v>
      </c>
      <c r="M9" s="1">
        <v>67</v>
      </c>
      <c r="N9" s="1">
        <v>243</v>
      </c>
      <c r="O9" s="1">
        <v>-7.0000000000000007E-2</v>
      </c>
    </row>
    <row r="10" spans="2:24">
      <c r="I10" t="s">
        <v>25</v>
      </c>
      <c r="J10" s="1">
        <v>20171030</v>
      </c>
      <c r="O10" s="1">
        <v>0.28999999999999998</v>
      </c>
    </row>
    <row r="13" spans="2:24">
      <c r="G13" s="1">
        <f>AVERAGE(G4:G12)</f>
        <v>0.47000000000000003</v>
      </c>
      <c r="O13" s="1">
        <f>AVERAGE(O4:O12)</f>
        <v>0.45571428571428568</v>
      </c>
      <c r="P13" s="1">
        <f>STDEV(O4:O10)/SQRT(COUNT(O4:O10))</f>
        <v>0.11791556993312233</v>
      </c>
      <c r="W13" s="1">
        <f>AVERAGE(W4:W12)</f>
        <v>0.65</v>
      </c>
    </row>
  </sheetData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"/>
  <sheetViews>
    <sheetView workbookViewId="0">
      <selection activeCell="H15" sqref="H15"/>
    </sheetView>
  </sheetViews>
  <sheetFormatPr defaultRowHeight="14.4"/>
  <cols>
    <col min="1" max="1" width="8.88671875" style="1"/>
    <col min="2" max="2" width="9.109375" style="1" bestFit="1" customWidth="1"/>
    <col min="3" max="8" width="8.88671875" style="1"/>
  </cols>
  <sheetData>
    <row r="3" spans="1:16">
      <c r="B3" s="1" t="s">
        <v>30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J3" s="1" t="s">
        <v>30</v>
      </c>
      <c r="K3" s="1" t="s">
        <v>1</v>
      </c>
      <c r="L3" s="1" t="s">
        <v>2</v>
      </c>
      <c r="M3" s="1" t="s">
        <v>3</v>
      </c>
      <c r="N3" s="1" t="s">
        <v>4</v>
      </c>
      <c r="O3" s="1" t="s">
        <v>5</v>
      </c>
      <c r="P3" s="1"/>
    </row>
    <row r="4" spans="1:16">
      <c r="B4" s="1">
        <v>20170811</v>
      </c>
      <c r="C4" s="1">
        <v>13</v>
      </c>
      <c r="D4" s="1">
        <v>133</v>
      </c>
      <c r="E4" s="1">
        <v>1</v>
      </c>
      <c r="F4" s="1">
        <v>147</v>
      </c>
      <c r="G4" s="1">
        <v>0.81</v>
      </c>
      <c r="H4" s="1" t="s">
        <v>37</v>
      </c>
      <c r="J4" s="1">
        <v>20170807</v>
      </c>
      <c r="K4" s="1">
        <v>18</v>
      </c>
      <c r="L4" s="1">
        <v>104</v>
      </c>
      <c r="M4" s="1">
        <v>7</v>
      </c>
      <c r="N4" s="1">
        <f>SUM(K4:M4)</f>
        <v>129</v>
      </c>
      <c r="O4" s="1">
        <v>0.66</v>
      </c>
      <c r="P4" s="1" t="s">
        <v>6</v>
      </c>
    </row>
    <row r="5" spans="1:16">
      <c r="B5" s="1">
        <v>20170912</v>
      </c>
      <c r="C5" s="1">
        <v>17</v>
      </c>
      <c r="D5" s="1">
        <v>23</v>
      </c>
      <c r="E5" s="1">
        <v>4</v>
      </c>
      <c r="F5" s="1">
        <v>44</v>
      </c>
      <c r="G5" s="1">
        <v>0.13</v>
      </c>
    </row>
    <row r="6" spans="1:16">
      <c r="A6" s="1" t="s">
        <v>18</v>
      </c>
      <c r="B6" s="1">
        <v>20170916</v>
      </c>
      <c r="C6" s="1">
        <v>26</v>
      </c>
      <c r="D6" s="1">
        <v>353</v>
      </c>
      <c r="E6" s="1">
        <v>8</v>
      </c>
      <c r="F6" s="1">
        <v>387</v>
      </c>
      <c r="G6" s="1">
        <v>0.84</v>
      </c>
    </row>
    <row r="7" spans="1:16">
      <c r="A7" s="1" t="s">
        <v>27</v>
      </c>
      <c r="B7" s="1">
        <v>20171010</v>
      </c>
      <c r="C7" s="1">
        <v>15</v>
      </c>
      <c r="D7" s="1">
        <v>177</v>
      </c>
      <c r="E7" s="1">
        <v>5</v>
      </c>
      <c r="F7" s="1">
        <v>197</v>
      </c>
      <c r="G7" s="1">
        <v>0.82</v>
      </c>
    </row>
    <row r="8" spans="1:16">
      <c r="A8" s="1" t="s">
        <v>31</v>
      </c>
      <c r="B8" s="1">
        <v>20171013</v>
      </c>
      <c r="C8" s="1">
        <v>3</v>
      </c>
      <c r="D8" s="1">
        <v>180</v>
      </c>
      <c r="E8" s="1">
        <v>3</v>
      </c>
      <c r="F8" s="1">
        <v>186</v>
      </c>
      <c r="G8" s="1">
        <v>0.93500000000000005</v>
      </c>
    </row>
    <row r="9" spans="1:16">
      <c r="A9" s="1" t="s">
        <v>26</v>
      </c>
      <c r="B9" s="1">
        <v>20171107</v>
      </c>
      <c r="C9" s="1">
        <v>355</v>
      </c>
      <c r="D9" s="1">
        <v>54</v>
      </c>
      <c r="E9" s="1">
        <v>15</v>
      </c>
      <c r="F9" s="1">
        <v>424</v>
      </c>
      <c r="G9" s="1">
        <v>0.71</v>
      </c>
    </row>
    <row r="10" spans="1:16">
      <c r="A10" s="1" t="s">
        <v>25</v>
      </c>
      <c r="B10" s="1">
        <v>20171030</v>
      </c>
      <c r="G10" s="1">
        <v>0.95</v>
      </c>
    </row>
    <row r="13" spans="1:16">
      <c r="G13" s="1">
        <f>AVERAGE(G4:G12)</f>
        <v>0.74214285714285722</v>
      </c>
      <c r="H13" s="1">
        <f>STDEV(G4:G10)/SQRT(COUNT(G4:G10))</f>
        <v>0.1065020519747386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workbookViewId="0">
      <selection activeCell="G16" sqref="G16"/>
    </sheetView>
  </sheetViews>
  <sheetFormatPr defaultRowHeight="14.4"/>
  <cols>
    <col min="1" max="1" width="8.88671875" style="1"/>
    <col min="2" max="2" width="9.109375" style="1" bestFit="1" customWidth="1"/>
    <col min="3" max="8" width="8.88671875" style="1"/>
  </cols>
  <sheetData>
    <row r="3" spans="1:8"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8">
      <c r="B4" s="1">
        <v>20170724</v>
      </c>
      <c r="C4" s="1">
        <v>5</v>
      </c>
      <c r="D4" s="1">
        <v>69</v>
      </c>
      <c r="E4" s="1">
        <v>15</v>
      </c>
      <c r="F4" s="1">
        <v>89</v>
      </c>
      <c r="G4" s="1">
        <v>0.72</v>
      </c>
      <c r="H4" s="1" t="s">
        <v>60</v>
      </c>
    </row>
    <row r="5" spans="1:8">
      <c r="B5" s="1">
        <v>20170828</v>
      </c>
      <c r="C5" s="1">
        <v>23</v>
      </c>
      <c r="D5" s="1">
        <v>115</v>
      </c>
      <c r="E5" s="1">
        <v>3</v>
      </c>
      <c r="F5" s="1">
        <v>141</v>
      </c>
      <c r="G5" s="1">
        <v>0.65</v>
      </c>
    </row>
    <row r="6" spans="1:8">
      <c r="A6" s="1" t="s">
        <v>18</v>
      </c>
      <c r="B6" s="1">
        <v>20170901</v>
      </c>
      <c r="C6" s="1">
        <v>4</v>
      </c>
      <c r="D6" s="1">
        <v>225</v>
      </c>
      <c r="E6" s="1">
        <v>9</v>
      </c>
      <c r="F6" s="1">
        <v>238</v>
      </c>
      <c r="G6" s="1">
        <v>0.93</v>
      </c>
    </row>
    <row r="7" spans="1:8">
      <c r="A7" s="1" t="s">
        <v>61</v>
      </c>
      <c r="B7" s="1">
        <v>20170901</v>
      </c>
      <c r="C7" s="1">
        <v>8</v>
      </c>
      <c r="D7" s="1">
        <v>58</v>
      </c>
      <c r="E7" s="1">
        <v>8</v>
      </c>
      <c r="F7" s="1">
        <v>74</v>
      </c>
      <c r="G7" s="1">
        <v>0.68</v>
      </c>
    </row>
    <row r="8" spans="1:8">
      <c r="A8" s="1" t="s">
        <v>62</v>
      </c>
      <c r="B8" s="1">
        <v>20170904</v>
      </c>
      <c r="C8" s="1">
        <v>5</v>
      </c>
      <c r="D8" s="1">
        <v>129</v>
      </c>
      <c r="E8" s="1">
        <v>10</v>
      </c>
      <c r="F8" s="1">
        <v>144</v>
      </c>
      <c r="G8" s="1">
        <v>0.86</v>
      </c>
    </row>
    <row r="9" spans="1:8">
      <c r="A9" s="1" t="s">
        <v>27</v>
      </c>
      <c r="B9" s="1">
        <v>20170904</v>
      </c>
      <c r="C9" s="1">
        <v>2</v>
      </c>
      <c r="D9" s="1">
        <v>82</v>
      </c>
      <c r="E9" s="1">
        <v>3</v>
      </c>
      <c r="F9" s="1">
        <v>87</v>
      </c>
      <c r="G9" s="1">
        <v>0.92</v>
      </c>
    </row>
    <row r="10" spans="1:8">
      <c r="A10" s="1" t="s">
        <v>27</v>
      </c>
      <c r="B10" s="1">
        <v>20170905</v>
      </c>
      <c r="C10" s="1">
        <v>14</v>
      </c>
      <c r="D10" s="1">
        <v>81</v>
      </c>
      <c r="E10" s="1">
        <v>37</v>
      </c>
      <c r="F10" s="1">
        <v>132</v>
      </c>
      <c r="G10" s="1">
        <v>0.51</v>
      </c>
    </row>
    <row r="11" spans="1:8">
      <c r="A11" s="1" t="s">
        <v>18</v>
      </c>
      <c r="B11" s="1">
        <v>20170906</v>
      </c>
      <c r="C11" s="1">
        <v>0</v>
      </c>
      <c r="D11" s="1">
        <v>46</v>
      </c>
      <c r="E11" s="1">
        <v>1</v>
      </c>
      <c r="F11" s="1">
        <v>47</v>
      </c>
      <c r="G11" s="1">
        <v>0.98</v>
      </c>
    </row>
    <row r="12" spans="1:8">
      <c r="A12" s="1" t="s">
        <v>61</v>
      </c>
      <c r="B12" s="1">
        <v>20170906</v>
      </c>
      <c r="C12" s="1">
        <v>2</v>
      </c>
      <c r="D12" s="1">
        <v>27</v>
      </c>
      <c r="E12" s="1">
        <v>4</v>
      </c>
      <c r="F12" s="1">
        <v>33</v>
      </c>
      <c r="G12" s="1">
        <v>0.76</v>
      </c>
    </row>
    <row r="13" spans="1:8">
      <c r="A13" s="1" t="s">
        <v>26</v>
      </c>
      <c r="B13" s="1">
        <v>20171106</v>
      </c>
      <c r="G13" s="1">
        <v>0.8</v>
      </c>
    </row>
    <row r="16" spans="1:8">
      <c r="G16" s="1">
        <f>AVERAGE(G4:G15)</f>
        <v>0.78099999999999992</v>
      </c>
    </row>
  </sheetData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"/>
  <sheetViews>
    <sheetView workbookViewId="0">
      <selection activeCell="H15" sqref="H15"/>
    </sheetView>
  </sheetViews>
  <sheetFormatPr defaultRowHeight="14.4"/>
  <cols>
    <col min="1" max="1" width="8.88671875" style="1"/>
    <col min="2" max="2" width="9.109375" style="1" bestFit="1" customWidth="1"/>
    <col min="3" max="8" width="8.88671875" style="1"/>
  </cols>
  <sheetData>
    <row r="3" spans="2:8">
      <c r="B3" s="1" t="s">
        <v>23</v>
      </c>
      <c r="C3" s="1" t="s">
        <v>22</v>
      </c>
      <c r="D3" s="1" t="s">
        <v>2</v>
      </c>
      <c r="E3" s="1" t="s">
        <v>3</v>
      </c>
      <c r="F3" s="1" t="s">
        <v>4</v>
      </c>
      <c r="G3" s="1" t="s">
        <v>5</v>
      </c>
    </row>
    <row r="4" spans="2:8">
      <c r="B4" s="1">
        <v>20170711</v>
      </c>
      <c r="C4" s="1">
        <v>85</v>
      </c>
      <c r="D4" s="1">
        <v>98</v>
      </c>
      <c r="E4" s="1">
        <v>63</v>
      </c>
      <c r="F4" s="1">
        <v>246</v>
      </c>
      <c r="G4" s="1">
        <v>0.05</v>
      </c>
      <c r="H4" s="1" t="s">
        <v>6</v>
      </c>
    </row>
    <row r="5" spans="2:8">
      <c r="B5" s="1">
        <v>20170712</v>
      </c>
      <c r="C5" s="1">
        <v>67</v>
      </c>
      <c r="D5" s="1">
        <v>137</v>
      </c>
      <c r="E5" s="1">
        <v>9</v>
      </c>
      <c r="F5" s="1">
        <v>213</v>
      </c>
      <c r="G5" s="1">
        <v>0.32</v>
      </c>
      <c r="H5" s="1" t="s">
        <v>40</v>
      </c>
    </row>
    <row r="6" spans="2:8">
      <c r="B6" s="1">
        <v>20170713</v>
      </c>
      <c r="C6" s="1">
        <v>30</v>
      </c>
      <c r="D6" s="1">
        <v>70</v>
      </c>
      <c r="E6" s="1">
        <v>27</v>
      </c>
      <c r="F6" s="1">
        <v>127</v>
      </c>
      <c r="G6" s="1">
        <v>0.31</v>
      </c>
      <c r="H6" s="1" t="s">
        <v>38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topLeftCell="A4" workbookViewId="0">
      <selection activeCell="H15" sqref="H15"/>
    </sheetView>
  </sheetViews>
  <sheetFormatPr defaultRowHeight="14.4"/>
  <cols>
    <col min="1" max="1" width="8.88671875" style="1"/>
    <col min="2" max="2" width="9.109375" style="1" bestFit="1" customWidth="1"/>
    <col min="3" max="8" width="8.88671875" style="1"/>
  </cols>
  <sheetData>
    <row r="3" spans="1:8">
      <c r="B3" s="1" t="s">
        <v>30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8">
      <c r="B4" s="1">
        <v>20170714</v>
      </c>
      <c r="C4" s="1">
        <v>17</v>
      </c>
      <c r="D4" s="1">
        <v>50</v>
      </c>
      <c r="E4" s="1">
        <v>4</v>
      </c>
      <c r="F4" s="1">
        <v>71</v>
      </c>
      <c r="G4" s="1">
        <v>0.46</v>
      </c>
      <c r="H4" s="1" t="s">
        <v>41</v>
      </c>
    </row>
    <row r="5" spans="1:8">
      <c r="A5" s="1" t="s">
        <v>27</v>
      </c>
      <c r="B5" s="1">
        <v>20170901</v>
      </c>
      <c r="C5" s="1">
        <v>11</v>
      </c>
      <c r="D5" s="1">
        <v>63</v>
      </c>
      <c r="E5" s="1">
        <v>9</v>
      </c>
      <c r="F5" s="1">
        <v>83</v>
      </c>
      <c r="G5" s="1">
        <v>0.63</v>
      </c>
    </row>
    <row r="6" spans="1:8">
      <c r="A6" s="1" t="s">
        <v>18</v>
      </c>
      <c r="B6" s="1">
        <v>20170904</v>
      </c>
      <c r="C6" s="1">
        <v>27</v>
      </c>
      <c r="D6" s="1">
        <v>113</v>
      </c>
      <c r="E6" s="1">
        <v>15</v>
      </c>
      <c r="F6" s="1">
        <v>155</v>
      </c>
      <c r="G6" s="1">
        <v>0.56000000000000005</v>
      </c>
    </row>
    <row r="7" spans="1:8">
      <c r="A7" s="1" t="s">
        <v>27</v>
      </c>
      <c r="B7" s="1">
        <v>20170904</v>
      </c>
      <c r="C7" s="1">
        <v>12</v>
      </c>
      <c r="D7" s="1">
        <v>106</v>
      </c>
      <c r="E7" s="1">
        <v>4</v>
      </c>
      <c r="F7" s="1">
        <v>122</v>
      </c>
      <c r="G7" s="1">
        <v>0.77</v>
      </c>
    </row>
    <row r="8" spans="1:8">
      <c r="A8" s="1" t="s">
        <v>34</v>
      </c>
      <c r="B8" s="1">
        <v>20170905</v>
      </c>
      <c r="C8" s="1">
        <v>64</v>
      </c>
      <c r="D8" s="1">
        <v>257</v>
      </c>
      <c r="E8" s="1">
        <v>23</v>
      </c>
      <c r="F8" s="1">
        <v>344</v>
      </c>
      <c r="G8" s="1">
        <v>0.56000000000000005</v>
      </c>
    </row>
    <row r="9" spans="1:8">
      <c r="A9" s="1" t="s">
        <v>27</v>
      </c>
      <c r="B9" s="1">
        <v>20170906</v>
      </c>
      <c r="C9" s="1">
        <v>6</v>
      </c>
      <c r="D9" s="1">
        <v>193</v>
      </c>
      <c r="E9" s="1">
        <v>3</v>
      </c>
      <c r="F9" s="1">
        <v>202</v>
      </c>
      <c r="G9" s="1">
        <v>0.93</v>
      </c>
    </row>
    <row r="10" spans="1:8">
      <c r="A10" s="1" t="s">
        <v>28</v>
      </c>
      <c r="B10" s="1">
        <v>20170906</v>
      </c>
      <c r="C10" s="1">
        <v>10</v>
      </c>
      <c r="D10" s="1">
        <v>30</v>
      </c>
      <c r="E10" s="1">
        <v>8</v>
      </c>
      <c r="F10" s="1">
        <v>48</v>
      </c>
      <c r="G10" s="1">
        <v>0.42</v>
      </c>
    </row>
    <row r="11" spans="1:8">
      <c r="A11" s="1" t="s">
        <v>27</v>
      </c>
      <c r="B11" s="1">
        <v>20170906</v>
      </c>
      <c r="C11" s="1">
        <v>5</v>
      </c>
      <c r="D11" s="1">
        <v>44</v>
      </c>
      <c r="E11" s="1">
        <v>2</v>
      </c>
      <c r="F11" s="1">
        <v>51</v>
      </c>
      <c r="G11" s="1">
        <v>0.76</v>
      </c>
    </row>
    <row r="12" spans="1:8">
      <c r="A12" s="1" t="s">
        <v>27</v>
      </c>
      <c r="B12" s="1">
        <v>20170907</v>
      </c>
      <c r="C12" s="1">
        <v>3</v>
      </c>
      <c r="D12" s="1">
        <v>87</v>
      </c>
      <c r="E12" s="1">
        <v>4</v>
      </c>
      <c r="F12" s="1">
        <v>94</v>
      </c>
      <c r="G12" s="1">
        <v>0.89</v>
      </c>
    </row>
    <row r="13" spans="1:8">
      <c r="A13" s="1" t="s">
        <v>27</v>
      </c>
      <c r="B13" s="1">
        <v>20171013</v>
      </c>
      <c r="C13" s="1">
        <v>1</v>
      </c>
      <c r="D13" s="1">
        <v>162</v>
      </c>
      <c r="E13" s="1">
        <v>5</v>
      </c>
      <c r="F13" s="1">
        <v>168</v>
      </c>
      <c r="G13" s="1">
        <v>0.96</v>
      </c>
    </row>
    <row r="14" spans="1:8">
      <c r="A14" s="1" t="s">
        <v>28</v>
      </c>
      <c r="B14" s="1">
        <v>20171013</v>
      </c>
      <c r="C14" s="1">
        <v>1</v>
      </c>
      <c r="D14" s="1">
        <v>224</v>
      </c>
      <c r="E14" s="1">
        <v>34</v>
      </c>
      <c r="F14" s="1">
        <v>259</v>
      </c>
      <c r="G14" s="1">
        <v>0.86</v>
      </c>
    </row>
    <row r="15" spans="1:8">
      <c r="A15" s="1" t="s">
        <v>26</v>
      </c>
      <c r="B15" s="1">
        <v>20171107</v>
      </c>
      <c r="G15" s="1">
        <v>0.94</v>
      </c>
    </row>
    <row r="16" spans="1:8">
      <c r="A16" s="1" t="s">
        <v>25</v>
      </c>
      <c r="B16" s="1">
        <v>20171030</v>
      </c>
      <c r="G16" s="1">
        <v>0.96</v>
      </c>
    </row>
    <row r="19" spans="7:8">
      <c r="G19" s="1">
        <f>AVERAGE(G4:G18)</f>
        <v>0.74615384615384606</v>
      </c>
      <c r="H19" s="1">
        <f>STDEV(G4:G16)/SQRT(COUNT(G4:G16))</f>
        <v>5.479025813580158E-2</v>
      </c>
    </row>
  </sheetData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H15" sqref="H15"/>
    </sheetView>
  </sheetViews>
  <sheetFormatPr defaultRowHeight="14.4"/>
  <cols>
    <col min="2" max="2" width="9.109375" style="1" bestFit="1" customWidth="1"/>
    <col min="3" max="8" width="8.88671875" style="1"/>
  </cols>
  <sheetData>
    <row r="1" spans="1:16">
      <c r="A1" s="1"/>
    </row>
    <row r="2" spans="1:16">
      <c r="A2" s="1"/>
    </row>
    <row r="3" spans="1:16">
      <c r="A3" s="1"/>
      <c r="B3" s="1" t="s">
        <v>30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16">
      <c r="J4" t="s">
        <v>42</v>
      </c>
      <c r="K4" s="1">
        <v>20170912</v>
      </c>
      <c r="L4" s="1">
        <v>14</v>
      </c>
      <c r="M4" s="1">
        <v>82</v>
      </c>
      <c r="N4" s="1">
        <v>2</v>
      </c>
      <c r="O4" s="1">
        <v>98</v>
      </c>
      <c r="P4" s="1">
        <v>0.69</v>
      </c>
    </row>
    <row r="5" spans="1:16">
      <c r="A5" t="s">
        <v>18</v>
      </c>
      <c r="B5" s="1">
        <v>20170916</v>
      </c>
      <c r="C5" s="1">
        <v>56</v>
      </c>
      <c r="D5" s="1">
        <v>200</v>
      </c>
      <c r="E5" s="1">
        <v>94</v>
      </c>
      <c r="F5" s="1">
        <v>350</v>
      </c>
      <c r="G5" s="1">
        <v>0.41</v>
      </c>
    </row>
    <row r="6" spans="1:16">
      <c r="B6" s="1">
        <v>20171013</v>
      </c>
      <c r="C6" s="1">
        <v>10</v>
      </c>
      <c r="D6" s="1">
        <v>28</v>
      </c>
      <c r="E6" s="1">
        <v>35</v>
      </c>
      <c r="F6" s="1">
        <v>73</v>
      </c>
      <c r="G6" s="1">
        <v>0.25</v>
      </c>
    </row>
    <row r="7" spans="1:16">
      <c r="A7" t="s">
        <v>18</v>
      </c>
      <c r="B7" s="1">
        <v>20171013</v>
      </c>
      <c r="C7" s="1">
        <v>16</v>
      </c>
      <c r="D7" s="1">
        <v>33</v>
      </c>
      <c r="E7" s="1">
        <v>62</v>
      </c>
      <c r="F7" s="1">
        <v>111</v>
      </c>
      <c r="G7" s="1">
        <v>0.15</v>
      </c>
    </row>
    <row r="8" spans="1:16">
      <c r="A8" t="s">
        <v>31</v>
      </c>
      <c r="B8" s="1">
        <v>20170927</v>
      </c>
      <c r="C8" s="1">
        <v>48</v>
      </c>
      <c r="D8" s="1">
        <v>63</v>
      </c>
      <c r="E8" s="1">
        <v>87</v>
      </c>
      <c r="F8" s="1">
        <v>198</v>
      </c>
      <c r="G8" s="1">
        <v>7.5999999999999998E-2</v>
      </c>
    </row>
    <row r="9" spans="1:16">
      <c r="A9" t="s">
        <v>18</v>
      </c>
      <c r="B9" s="1">
        <v>20171107</v>
      </c>
      <c r="G9" s="1">
        <v>-0.22</v>
      </c>
    </row>
    <row r="10" spans="1:16">
      <c r="A10" t="s">
        <v>25</v>
      </c>
      <c r="B10" s="1">
        <v>20171030</v>
      </c>
      <c r="G10" s="1">
        <v>-0.71</v>
      </c>
    </row>
    <row r="14" spans="1:16">
      <c r="G14" s="1">
        <f>AVERAGE(G4:G13)</f>
        <v>-7.3333333333333401E-3</v>
      </c>
      <c r="H14" s="1">
        <f>STDEV(G5:G10)/SQRT(COUNT(G5:G10))</f>
        <v>0.16442357224896653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3"/>
  <sheetViews>
    <sheetView workbookViewId="0">
      <selection activeCell="H15" sqref="H15"/>
    </sheetView>
  </sheetViews>
  <sheetFormatPr defaultRowHeight="14.4"/>
  <cols>
    <col min="1" max="1" width="8.88671875" style="1"/>
    <col min="2" max="2" width="9.109375" style="1" bestFit="1" customWidth="1"/>
    <col min="3" max="8" width="8.88671875" style="1"/>
  </cols>
  <sheetData>
    <row r="3" spans="1:15">
      <c r="B3" s="1" t="s">
        <v>30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15">
      <c r="I4" s="1" t="s">
        <v>42</v>
      </c>
      <c r="J4" s="1">
        <v>20170912</v>
      </c>
      <c r="K4" s="1">
        <v>74</v>
      </c>
      <c r="L4" s="1">
        <v>25</v>
      </c>
      <c r="M4" s="1">
        <v>9</v>
      </c>
      <c r="N4" s="1">
        <v>108</v>
      </c>
      <c r="O4" s="1">
        <v>-0.45</v>
      </c>
    </row>
    <row r="5" spans="1:15">
      <c r="A5" s="1" t="s">
        <v>18</v>
      </c>
      <c r="B5" s="1">
        <v>20170916</v>
      </c>
      <c r="C5" s="1">
        <v>141</v>
      </c>
      <c r="D5" s="1">
        <v>308</v>
      </c>
      <c r="E5" s="1">
        <v>35</v>
      </c>
      <c r="F5" s="1">
        <v>484</v>
      </c>
      <c r="G5" s="1">
        <v>0.35</v>
      </c>
    </row>
    <row r="6" spans="1:15">
      <c r="B6" s="1">
        <v>20171013</v>
      </c>
      <c r="C6" s="1">
        <v>5</v>
      </c>
      <c r="D6" s="1">
        <v>177</v>
      </c>
      <c r="E6" s="1">
        <v>4</v>
      </c>
      <c r="F6" s="1">
        <v>186</v>
      </c>
      <c r="G6" s="1">
        <v>0.92</v>
      </c>
    </row>
    <row r="7" spans="1:15">
      <c r="A7" s="1" t="s">
        <v>18</v>
      </c>
      <c r="B7" s="1">
        <v>20171013</v>
      </c>
      <c r="C7" s="1">
        <v>14</v>
      </c>
      <c r="D7" s="1">
        <v>144</v>
      </c>
      <c r="E7" s="1">
        <v>15</v>
      </c>
      <c r="F7" s="1">
        <v>178</v>
      </c>
      <c r="G7" s="1">
        <v>0.7</v>
      </c>
    </row>
    <row r="8" spans="1:15">
      <c r="A8" s="1" t="s">
        <v>31</v>
      </c>
      <c r="B8" s="1">
        <v>20171013</v>
      </c>
      <c r="C8" s="1">
        <v>6</v>
      </c>
      <c r="D8" s="1">
        <v>17</v>
      </c>
      <c r="E8" s="1">
        <v>0</v>
      </c>
      <c r="F8" s="1">
        <v>23</v>
      </c>
      <c r="G8" s="1">
        <v>0.47799999999999998</v>
      </c>
    </row>
    <row r="9" spans="1:15">
      <c r="A9" s="1" t="s">
        <v>26</v>
      </c>
      <c r="B9" s="1">
        <v>20171107</v>
      </c>
      <c r="G9" s="1">
        <v>7.0000000000000007E-2</v>
      </c>
    </row>
    <row r="10" spans="1:15">
      <c r="A10" s="1" t="s">
        <v>25</v>
      </c>
      <c r="B10" s="1">
        <v>20171030</v>
      </c>
      <c r="G10" s="1">
        <v>1</v>
      </c>
    </row>
    <row r="13" spans="1:15">
      <c r="G13" s="1">
        <f>AVERAGE(G4:G12)</f>
        <v>0.58633333333333326</v>
      </c>
      <c r="H13" s="1">
        <f>STDEV(G5:G10)/SQRT(COUNT(G5:G10))</f>
        <v>0.14486353731855525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zoomScaleNormal="100" workbookViewId="0">
      <selection activeCell="M24" sqref="M24"/>
    </sheetView>
  </sheetViews>
  <sheetFormatPr defaultRowHeight="14.4"/>
  <cols>
    <col min="2" max="2" width="9.109375" style="1" bestFit="1" customWidth="1"/>
    <col min="3" max="9" width="8.6640625" style="1"/>
    <col min="10" max="10" width="23.77734375" bestFit="1" customWidth="1"/>
    <col min="11" max="11" width="12.88671875" bestFit="1" customWidth="1"/>
  </cols>
  <sheetData>
    <row r="2" spans="1:13">
      <c r="J2" s="1"/>
      <c r="K2" s="1"/>
      <c r="L2" s="1"/>
      <c r="M2" s="1"/>
    </row>
    <row r="3" spans="1:13">
      <c r="A3" t="s">
        <v>12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J3" s="1"/>
      <c r="K3" s="1"/>
      <c r="L3" s="1"/>
      <c r="M3" s="1"/>
    </row>
    <row r="4" spans="1:13">
      <c r="B4" s="1">
        <v>20170424</v>
      </c>
      <c r="C4" s="1">
        <v>2</v>
      </c>
      <c r="D4" s="1">
        <v>272</v>
      </c>
      <c r="E4" s="1">
        <v>8</v>
      </c>
      <c r="F4" s="1">
        <v>282</v>
      </c>
      <c r="G4" s="1">
        <v>0.95</v>
      </c>
      <c r="H4" s="1" t="s">
        <v>8</v>
      </c>
      <c r="J4" s="1"/>
      <c r="K4" s="1"/>
      <c r="L4" s="1"/>
      <c r="M4" s="1"/>
    </row>
    <row r="5" spans="1:13">
      <c r="B5" s="1">
        <v>20170428</v>
      </c>
      <c r="C5" s="1">
        <v>2</v>
      </c>
      <c r="D5" s="1">
        <v>167</v>
      </c>
      <c r="E5" s="1">
        <v>7</v>
      </c>
      <c r="F5" s="1">
        <v>176</v>
      </c>
      <c r="G5" s="1">
        <v>0.93</v>
      </c>
      <c r="J5" s="1"/>
      <c r="K5" s="1"/>
      <c r="L5" s="1"/>
      <c r="M5" s="1"/>
    </row>
    <row r="6" spans="1:13">
      <c r="B6" s="1">
        <v>20170508</v>
      </c>
      <c r="C6" s="1">
        <v>0</v>
      </c>
      <c r="D6" s="1">
        <v>34</v>
      </c>
      <c r="E6" s="1">
        <v>2</v>
      </c>
      <c r="F6" s="1">
        <v>36</v>
      </c>
      <c r="G6" s="1">
        <v>0.94</v>
      </c>
      <c r="J6" s="1"/>
      <c r="K6" s="1"/>
      <c r="L6" s="1"/>
      <c r="M6" s="1"/>
    </row>
    <row r="7" spans="1:13">
      <c r="B7" s="1">
        <v>20170511</v>
      </c>
      <c r="C7" s="1">
        <v>0</v>
      </c>
      <c r="D7" s="1">
        <v>56</v>
      </c>
      <c r="E7" s="1">
        <v>0</v>
      </c>
      <c r="F7" s="1">
        <v>56</v>
      </c>
      <c r="G7" s="1">
        <v>1</v>
      </c>
      <c r="J7" s="1"/>
      <c r="K7" s="1"/>
      <c r="L7" s="1"/>
      <c r="M7" s="1"/>
    </row>
    <row r="8" spans="1:13">
      <c r="B8" s="1">
        <v>20170512</v>
      </c>
      <c r="C8" s="1">
        <v>4</v>
      </c>
      <c r="D8" s="1">
        <v>98</v>
      </c>
      <c r="E8" s="1">
        <v>2</v>
      </c>
      <c r="F8" s="1">
        <v>104</v>
      </c>
      <c r="G8" s="1">
        <v>0.9</v>
      </c>
      <c r="J8" s="1"/>
      <c r="K8" s="1"/>
      <c r="L8" s="1"/>
      <c r="M8" s="1"/>
    </row>
    <row r="9" spans="1:13">
      <c r="B9" s="1">
        <v>20170515</v>
      </c>
      <c r="C9" s="1">
        <v>4</v>
      </c>
      <c r="D9" s="1">
        <v>125</v>
      </c>
      <c r="E9" s="1">
        <v>2</v>
      </c>
      <c r="F9" s="1">
        <v>131</v>
      </c>
      <c r="G9" s="1">
        <v>0.92</v>
      </c>
    </row>
    <row r="10" spans="1:13">
      <c r="B10" s="1">
        <v>20170517</v>
      </c>
      <c r="C10" s="1">
        <v>8</v>
      </c>
      <c r="D10" s="1">
        <v>189</v>
      </c>
      <c r="E10" s="1">
        <v>4</v>
      </c>
      <c r="F10" s="1">
        <v>201</v>
      </c>
      <c r="G10" s="1">
        <v>0.9</v>
      </c>
    </row>
    <row r="11" spans="1:13">
      <c r="B11" s="1">
        <v>20170519</v>
      </c>
      <c r="C11" s="1">
        <v>0</v>
      </c>
      <c r="D11" s="1">
        <v>106</v>
      </c>
      <c r="E11" s="1">
        <v>1</v>
      </c>
      <c r="F11" s="1">
        <v>107</v>
      </c>
      <c r="G11" s="1">
        <v>0.99</v>
      </c>
      <c r="J11" s="1"/>
      <c r="K11" s="1"/>
      <c r="L11" s="1"/>
      <c r="M11" s="1"/>
    </row>
    <row r="12" spans="1:13">
      <c r="B12" s="1">
        <v>20170523</v>
      </c>
      <c r="C12" s="1">
        <v>0</v>
      </c>
      <c r="D12" s="1">
        <v>101</v>
      </c>
      <c r="E12" s="1">
        <v>2</v>
      </c>
      <c r="F12" s="1">
        <v>103</v>
      </c>
      <c r="G12" s="1">
        <v>0.98</v>
      </c>
      <c r="J12" s="1"/>
      <c r="K12" s="1"/>
      <c r="L12" s="1"/>
      <c r="M12" s="1"/>
    </row>
    <row r="13" spans="1:13">
      <c r="B13" s="1">
        <v>20170526</v>
      </c>
      <c r="C13" s="1">
        <v>0</v>
      </c>
      <c r="D13" s="1">
        <v>71</v>
      </c>
      <c r="E13" s="1">
        <v>3</v>
      </c>
      <c r="F13" s="1">
        <v>74</v>
      </c>
      <c r="G13" s="1">
        <v>0.95</v>
      </c>
      <c r="J13" s="1"/>
      <c r="K13" s="1"/>
      <c r="L13" s="1"/>
      <c r="M13" s="1"/>
    </row>
    <row r="14" spans="1:13">
      <c r="B14" s="1">
        <v>20170529</v>
      </c>
      <c r="C14" s="1">
        <v>1</v>
      </c>
      <c r="D14" s="1">
        <v>82</v>
      </c>
      <c r="E14" s="1">
        <v>1</v>
      </c>
      <c r="F14" s="1">
        <v>84</v>
      </c>
      <c r="G14" s="1">
        <v>0.96</v>
      </c>
      <c r="J14" s="1"/>
      <c r="K14" s="1"/>
      <c r="L14" s="1"/>
      <c r="M14" s="1"/>
    </row>
    <row r="15" spans="1:13">
      <c r="B15" s="1">
        <v>20170530</v>
      </c>
      <c r="C15" s="1">
        <v>3</v>
      </c>
      <c r="D15" s="1">
        <v>67</v>
      </c>
      <c r="E15" s="1">
        <v>2</v>
      </c>
      <c r="F15" s="1">
        <v>72</v>
      </c>
      <c r="G15" s="1">
        <v>0.88</v>
      </c>
      <c r="J15" s="1"/>
      <c r="K15" s="1"/>
      <c r="L15" s="1"/>
      <c r="M15" s="1"/>
    </row>
    <row r="16" spans="1:13">
      <c r="B16" s="1">
        <v>20170709</v>
      </c>
      <c r="C16" s="1">
        <v>12</v>
      </c>
      <c r="D16" s="1">
        <v>73</v>
      </c>
      <c r="E16" s="1">
        <v>9</v>
      </c>
      <c r="F16" s="1">
        <v>94</v>
      </c>
      <c r="G16" s="1">
        <v>0.64</v>
      </c>
      <c r="J16" s="1"/>
      <c r="K16" s="1"/>
      <c r="L16" s="1"/>
      <c r="M16" s="1"/>
    </row>
    <row r="17" spans="2:13">
      <c r="B17" s="1">
        <v>20170710</v>
      </c>
      <c r="C17" s="1">
        <v>26</v>
      </c>
      <c r="D17" s="1">
        <v>125</v>
      </c>
      <c r="E17" s="1">
        <v>5</v>
      </c>
      <c r="F17" s="1">
        <v>156</v>
      </c>
      <c r="G17" s="1">
        <v>0.64</v>
      </c>
      <c r="J17" s="1"/>
      <c r="K17" s="1"/>
      <c r="L17" s="1"/>
      <c r="M17" s="1"/>
    </row>
    <row r="18" spans="2:13">
      <c r="B18" s="1">
        <v>20170711</v>
      </c>
      <c r="C18" s="1">
        <v>5</v>
      </c>
      <c r="D18" s="1">
        <v>206</v>
      </c>
      <c r="E18" s="1">
        <v>2</v>
      </c>
      <c r="F18" s="1">
        <v>213</v>
      </c>
      <c r="G18" s="1">
        <v>0.94</v>
      </c>
      <c r="J18" s="1"/>
      <c r="K18" s="1"/>
      <c r="L18" s="1"/>
      <c r="M18" s="1"/>
    </row>
    <row r="19" spans="2:13">
      <c r="J19" s="1"/>
      <c r="K19" s="1"/>
      <c r="L19" s="1"/>
      <c r="M19" s="1"/>
    </row>
    <row r="20" spans="2:13">
      <c r="G20" s="1">
        <f>AVERAGE(G4:G18)</f>
        <v>0.90133333333333332</v>
      </c>
      <c r="H20" s="1">
        <f>_xlfn.STDEV.S(G4:G18)/SQRT(COUNT(G4:G18))</f>
        <v>2.8716457313445153E-2</v>
      </c>
      <c r="J20" s="1"/>
      <c r="K20" s="1"/>
      <c r="L20" s="1"/>
      <c r="M20" s="1"/>
    </row>
    <row r="21" spans="2:13">
      <c r="J21" s="1"/>
      <c r="K21" s="1"/>
      <c r="L21" s="1"/>
      <c r="M21" s="1"/>
    </row>
    <row r="26" spans="2:13">
      <c r="J26" s="1"/>
      <c r="K26" s="1"/>
      <c r="L26" s="1"/>
      <c r="M26" s="1"/>
    </row>
    <row r="27" spans="2:13">
      <c r="J27" s="1"/>
      <c r="K27" s="1"/>
      <c r="L27" s="1"/>
      <c r="M27" s="1"/>
    </row>
    <row r="28" spans="2:13">
      <c r="J28" s="1"/>
      <c r="K28" s="1"/>
      <c r="L28" s="1"/>
      <c r="M28" s="1"/>
    </row>
    <row r="29" spans="2:13">
      <c r="J29" s="1"/>
      <c r="K29" s="1"/>
      <c r="L29" s="1"/>
      <c r="M29" s="1"/>
    </row>
    <row r="30" spans="2:13">
      <c r="J30" s="1"/>
      <c r="K30" s="1"/>
      <c r="L30" s="1"/>
      <c r="M30" s="1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workbookViewId="0">
      <selection activeCell="H12" sqref="H12"/>
    </sheetView>
  </sheetViews>
  <sheetFormatPr defaultRowHeight="14.4"/>
  <cols>
    <col min="1" max="1" width="8.6640625" style="1"/>
    <col min="2" max="2" width="9.109375" style="1" bestFit="1" customWidth="1"/>
    <col min="3" max="14" width="8.6640625" style="1"/>
  </cols>
  <sheetData>
    <row r="3" spans="2:8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8">
      <c r="B4" s="1">
        <v>20170508</v>
      </c>
      <c r="C4" s="1">
        <v>0</v>
      </c>
      <c r="D4" s="1">
        <v>46</v>
      </c>
      <c r="E4" s="1">
        <v>3</v>
      </c>
      <c r="F4" s="1">
        <v>49</v>
      </c>
      <c r="G4" s="1">
        <v>0.93</v>
      </c>
    </row>
    <row r="5" spans="2:8">
      <c r="B5" s="1">
        <v>20170515</v>
      </c>
      <c r="C5" s="1">
        <v>2</v>
      </c>
      <c r="D5" s="1">
        <v>82</v>
      </c>
      <c r="E5" s="1">
        <v>6</v>
      </c>
      <c r="F5" s="1">
        <v>90</v>
      </c>
      <c r="G5" s="1">
        <v>0.88</v>
      </c>
    </row>
    <row r="6" spans="2:8">
      <c r="B6" s="1">
        <v>20170517</v>
      </c>
      <c r="C6" s="1">
        <v>1</v>
      </c>
      <c r="D6" s="1">
        <v>67</v>
      </c>
      <c r="E6" s="1">
        <v>5</v>
      </c>
      <c r="F6" s="1">
        <v>73</v>
      </c>
      <c r="G6" s="1">
        <v>0.9</v>
      </c>
    </row>
    <row r="7" spans="2:8">
      <c r="B7" s="1">
        <v>20170523</v>
      </c>
      <c r="C7" s="1">
        <v>1</v>
      </c>
      <c r="D7" s="1">
        <v>73</v>
      </c>
      <c r="E7" s="1">
        <v>1</v>
      </c>
      <c r="F7" s="1">
        <v>75</v>
      </c>
      <c r="G7" s="1">
        <v>0.97</v>
      </c>
    </row>
    <row r="8" spans="2:8">
      <c r="B8" s="1">
        <v>20170526</v>
      </c>
      <c r="C8" s="1">
        <v>0</v>
      </c>
      <c r="D8" s="1">
        <v>48</v>
      </c>
      <c r="E8" s="1">
        <v>5</v>
      </c>
      <c r="F8" s="1">
        <v>53</v>
      </c>
      <c r="G8" s="1">
        <v>0.9</v>
      </c>
    </row>
    <row r="9" spans="2:8">
      <c r="B9" s="1">
        <v>20170529</v>
      </c>
      <c r="C9" s="1">
        <v>8</v>
      </c>
      <c r="D9" s="1">
        <v>99</v>
      </c>
      <c r="E9" s="1">
        <v>11</v>
      </c>
      <c r="F9" s="1">
        <v>118</v>
      </c>
      <c r="G9" s="1">
        <v>0.77</v>
      </c>
    </row>
    <row r="10" spans="2:8">
      <c r="B10" s="1">
        <v>20170530</v>
      </c>
      <c r="C10" s="1">
        <v>7</v>
      </c>
      <c r="D10" s="1">
        <v>52</v>
      </c>
      <c r="E10" s="1">
        <v>9</v>
      </c>
      <c r="F10" s="1">
        <v>68</v>
      </c>
      <c r="G10" s="1">
        <v>0.66</v>
      </c>
    </row>
    <row r="11" spans="2:8">
      <c r="B11" s="1">
        <v>20170711</v>
      </c>
      <c r="C11" s="1">
        <v>13</v>
      </c>
      <c r="D11" s="1">
        <v>95</v>
      </c>
      <c r="E11" s="1">
        <v>13</v>
      </c>
      <c r="F11" s="1">
        <v>121</v>
      </c>
      <c r="G11" s="1">
        <v>0.67</v>
      </c>
    </row>
    <row r="12" spans="2:8">
      <c r="G12" s="1">
        <f>AVERAGE(G4:G11)</f>
        <v>0.83499999999999996</v>
      </c>
      <c r="H12" s="1">
        <f>_xlfn.STDEV.S(G4:G11)/SQRT(COUNT(G4:G11))</f>
        <v>4.2215433873677939E-2</v>
      </c>
    </row>
    <row r="13" spans="2:8">
      <c r="F13" s="1" t="s">
        <v>10</v>
      </c>
    </row>
  </sheetData>
  <phoneticPr fontId="1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5"/>
  <sheetViews>
    <sheetView workbookViewId="0">
      <selection activeCell="G15" sqref="G15"/>
    </sheetView>
  </sheetViews>
  <sheetFormatPr defaultRowHeight="14.4"/>
  <cols>
    <col min="1" max="1" width="8.6640625" style="1"/>
    <col min="2" max="2" width="9.109375" style="1" bestFit="1" customWidth="1"/>
    <col min="3" max="17" width="8.6640625" style="1"/>
  </cols>
  <sheetData>
    <row r="3" spans="2:7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>
      <c r="B4" s="1">
        <v>20170508</v>
      </c>
      <c r="C4" s="1">
        <v>20</v>
      </c>
      <c r="D4" s="1">
        <v>44</v>
      </c>
      <c r="E4" s="1">
        <v>8</v>
      </c>
      <c r="F4" s="1">
        <v>72</v>
      </c>
      <c r="G4" s="1">
        <v>0.3</v>
      </c>
    </row>
    <row r="5" spans="2:7">
      <c r="B5" s="1">
        <v>20170512</v>
      </c>
      <c r="C5" s="1">
        <v>25</v>
      </c>
      <c r="D5" s="1">
        <v>40</v>
      </c>
      <c r="E5" s="1">
        <v>1</v>
      </c>
      <c r="F5" s="1">
        <v>46</v>
      </c>
      <c r="G5" s="1">
        <v>0.32</v>
      </c>
    </row>
    <row r="6" spans="2:7">
      <c r="B6" s="1">
        <v>20170515</v>
      </c>
      <c r="C6" s="1">
        <v>17</v>
      </c>
      <c r="D6" s="1">
        <v>35</v>
      </c>
      <c r="E6" s="1">
        <v>12</v>
      </c>
      <c r="F6" s="1">
        <v>64</v>
      </c>
      <c r="G6" s="1">
        <v>0.28000000000000003</v>
      </c>
    </row>
    <row r="7" spans="2:7">
      <c r="B7" s="1">
        <v>20170517</v>
      </c>
      <c r="C7" s="1">
        <v>26</v>
      </c>
      <c r="D7" s="1">
        <v>40</v>
      </c>
      <c r="E7" s="1">
        <v>1</v>
      </c>
      <c r="F7" s="1">
        <v>67</v>
      </c>
      <c r="G7" s="1">
        <v>0.2</v>
      </c>
    </row>
    <row r="8" spans="2:7">
      <c r="B8" s="1">
        <v>20170519</v>
      </c>
      <c r="C8" s="1">
        <v>34</v>
      </c>
      <c r="D8" s="1">
        <v>69</v>
      </c>
      <c r="E8" s="1">
        <v>19</v>
      </c>
      <c r="F8" s="1">
        <v>122</v>
      </c>
      <c r="G8" s="1">
        <v>0.28000000000000003</v>
      </c>
    </row>
    <row r="9" spans="2:7">
      <c r="B9" s="1">
        <v>20170523</v>
      </c>
      <c r="C9" s="1">
        <v>93</v>
      </c>
      <c r="D9" s="1">
        <v>190</v>
      </c>
      <c r="E9" s="1">
        <v>26</v>
      </c>
      <c r="F9" s="1">
        <v>309</v>
      </c>
      <c r="G9" s="1">
        <v>0.31</v>
      </c>
    </row>
    <row r="10" spans="2:7">
      <c r="B10" s="1">
        <v>20170526</v>
      </c>
      <c r="C10" s="1">
        <v>45</v>
      </c>
      <c r="D10" s="1">
        <v>90</v>
      </c>
      <c r="E10" s="1">
        <v>4</v>
      </c>
      <c r="F10" s="1">
        <v>139</v>
      </c>
      <c r="G10" s="1">
        <v>0.32</v>
      </c>
    </row>
    <row r="11" spans="2:7">
      <c r="B11" s="1">
        <v>20170529</v>
      </c>
      <c r="C11" s="1">
        <v>62</v>
      </c>
      <c r="D11" s="1">
        <v>73</v>
      </c>
      <c r="E11" s="1">
        <v>13</v>
      </c>
      <c r="F11" s="1">
        <v>148</v>
      </c>
      <c r="G11" s="1">
        <v>7.0000000000000007E-2</v>
      </c>
    </row>
    <row r="12" spans="2:7">
      <c r="B12" s="1">
        <v>20170530</v>
      </c>
      <c r="C12" s="1">
        <v>41</v>
      </c>
      <c r="D12" s="1">
        <v>71</v>
      </c>
      <c r="E12" s="1">
        <v>3</v>
      </c>
      <c r="F12" s="1">
        <v>115</v>
      </c>
      <c r="G12" s="1">
        <v>0.26</v>
      </c>
    </row>
    <row r="13" spans="2:7">
      <c r="B13" s="1">
        <v>20170711</v>
      </c>
      <c r="C13" s="1">
        <v>39</v>
      </c>
      <c r="D13" s="1">
        <v>68</v>
      </c>
      <c r="E13" s="1">
        <v>0</v>
      </c>
      <c r="F13" s="1">
        <v>107</v>
      </c>
      <c r="G13" s="1">
        <v>0.27</v>
      </c>
    </row>
    <row r="14" spans="2:7">
      <c r="G14" s="1">
        <f>AVERAGE(G4:G13)</f>
        <v>0.26100000000000001</v>
      </c>
    </row>
    <row r="15" spans="2:7">
      <c r="F15" s="1" t="s">
        <v>11</v>
      </c>
      <c r="G15" s="1">
        <f>STDEV(G4:G13)/SQRT(COUNT(G4:G13))</f>
        <v>2.4011571284602719E-2</v>
      </c>
    </row>
  </sheetData>
  <phoneticPr fontId="1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workbookViewId="0">
      <selection activeCell="H19" sqref="H19"/>
    </sheetView>
  </sheetViews>
  <sheetFormatPr defaultRowHeight="14.4"/>
  <cols>
    <col min="1" max="1" width="12.88671875" bestFit="1" customWidth="1"/>
    <col min="2" max="2" width="9.109375" style="1" bestFit="1" customWidth="1"/>
    <col min="3" max="9" width="8.6640625" style="1"/>
  </cols>
  <sheetData>
    <row r="3" spans="1:8">
      <c r="A3" t="s">
        <v>13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8">
      <c r="B4" s="1">
        <v>20170424</v>
      </c>
      <c r="C4" s="1">
        <v>6</v>
      </c>
      <c r="D4" s="1">
        <v>198</v>
      </c>
      <c r="E4" s="1">
        <v>12</v>
      </c>
      <c r="F4" s="1">
        <v>216</v>
      </c>
      <c r="G4" s="1">
        <v>0.88</v>
      </c>
      <c r="H4" s="1" t="s">
        <v>7</v>
      </c>
    </row>
    <row r="5" spans="1:8">
      <c r="B5" s="1">
        <v>20170428</v>
      </c>
      <c r="C5" s="1">
        <v>1</v>
      </c>
      <c r="D5" s="1">
        <v>92</v>
      </c>
      <c r="E5" s="1">
        <v>5</v>
      </c>
      <c r="F5" s="1">
        <v>98</v>
      </c>
      <c r="G5" s="1">
        <v>0.92</v>
      </c>
    </row>
    <row r="6" spans="1:8">
      <c r="B6" s="1">
        <v>20170508</v>
      </c>
      <c r="C6" s="1">
        <v>1</v>
      </c>
      <c r="D6" s="1">
        <v>47</v>
      </c>
      <c r="E6" s="1">
        <v>3</v>
      </c>
      <c r="F6" s="1">
        <v>51</v>
      </c>
      <c r="G6" s="1">
        <v>0.9</v>
      </c>
    </row>
    <row r="7" spans="1:8">
      <c r="B7" s="1">
        <v>20170511</v>
      </c>
      <c r="C7" s="1">
        <v>0</v>
      </c>
      <c r="D7" s="1">
        <v>64</v>
      </c>
      <c r="E7" s="1">
        <v>2</v>
      </c>
      <c r="F7" s="1">
        <v>66</v>
      </c>
      <c r="G7" s="1">
        <v>0.96</v>
      </c>
    </row>
    <row r="8" spans="1:8">
      <c r="B8" s="1">
        <v>20170512</v>
      </c>
      <c r="C8" s="1">
        <v>2</v>
      </c>
      <c r="D8" s="1">
        <v>165</v>
      </c>
      <c r="E8" s="1">
        <v>4</v>
      </c>
      <c r="F8" s="1">
        <v>171</v>
      </c>
      <c r="G8" s="1">
        <v>0.95</v>
      </c>
    </row>
    <row r="9" spans="1:8">
      <c r="B9" s="1">
        <v>20170515</v>
      </c>
      <c r="C9" s="1">
        <v>7</v>
      </c>
      <c r="D9" s="1">
        <v>58</v>
      </c>
      <c r="E9" s="1">
        <v>3</v>
      </c>
      <c r="F9" s="1">
        <v>68</v>
      </c>
      <c r="G9" s="1">
        <v>0.75</v>
      </c>
    </row>
    <row r="10" spans="1:8">
      <c r="B10" s="1">
        <v>20170517</v>
      </c>
      <c r="C10" s="1">
        <v>5</v>
      </c>
      <c r="D10" s="1">
        <v>158</v>
      </c>
      <c r="E10" s="1">
        <v>2</v>
      </c>
      <c r="F10" s="1">
        <v>165</v>
      </c>
      <c r="G10" s="1">
        <v>0.92</v>
      </c>
    </row>
    <row r="11" spans="1:8">
      <c r="B11" s="1">
        <v>20170519</v>
      </c>
      <c r="C11" s="1">
        <v>2</v>
      </c>
      <c r="D11" s="1">
        <v>99</v>
      </c>
      <c r="E11" s="1">
        <v>2</v>
      </c>
      <c r="F11" s="1">
        <v>103</v>
      </c>
      <c r="G11" s="1">
        <v>0.94</v>
      </c>
    </row>
    <row r="12" spans="1:8">
      <c r="B12" s="1">
        <v>20170523</v>
      </c>
      <c r="C12" s="1">
        <v>0</v>
      </c>
      <c r="D12" s="1">
        <v>158</v>
      </c>
      <c r="E12" s="1">
        <v>11</v>
      </c>
      <c r="F12" s="1">
        <v>169</v>
      </c>
      <c r="G12" s="1">
        <v>0.93</v>
      </c>
    </row>
    <row r="13" spans="1:8">
      <c r="B13" s="1">
        <v>20170526</v>
      </c>
      <c r="C13" s="1">
        <v>4</v>
      </c>
      <c r="D13" s="1">
        <v>55</v>
      </c>
      <c r="E13" s="1">
        <v>4</v>
      </c>
      <c r="F13" s="1">
        <v>63</v>
      </c>
      <c r="G13" s="1">
        <v>0.8</v>
      </c>
    </row>
    <row r="14" spans="1:8">
      <c r="B14" s="1">
        <v>20170602</v>
      </c>
      <c r="C14" s="1">
        <v>0</v>
      </c>
      <c r="D14" s="1">
        <v>99</v>
      </c>
      <c r="E14" s="1">
        <v>2</v>
      </c>
      <c r="F14" s="1">
        <v>101</v>
      </c>
      <c r="G14" s="1">
        <v>0.98</v>
      </c>
    </row>
    <row r="15" spans="1:8">
      <c r="B15" s="1">
        <v>20170710</v>
      </c>
      <c r="C15" s="1">
        <v>21</v>
      </c>
      <c r="D15" s="1">
        <v>134</v>
      </c>
      <c r="E15" s="1">
        <v>4</v>
      </c>
      <c r="F15" s="1">
        <v>159</v>
      </c>
      <c r="G15" s="1">
        <v>0.71</v>
      </c>
    </row>
    <row r="16" spans="1:8">
      <c r="B16" s="1">
        <v>20170711</v>
      </c>
      <c r="C16" s="1">
        <v>0</v>
      </c>
      <c r="D16" s="1">
        <v>221</v>
      </c>
      <c r="E16" s="1">
        <v>0</v>
      </c>
      <c r="F16" s="1">
        <v>221</v>
      </c>
      <c r="G16" s="1">
        <v>1</v>
      </c>
    </row>
    <row r="17" spans="2:8">
      <c r="B17" s="1">
        <v>20170722</v>
      </c>
      <c r="C17" s="1">
        <v>4</v>
      </c>
      <c r="D17" s="1">
        <v>194</v>
      </c>
      <c r="E17" s="1">
        <v>5</v>
      </c>
      <c r="F17" s="1">
        <v>203</v>
      </c>
      <c r="G17" s="1">
        <v>0.94</v>
      </c>
    </row>
    <row r="19" spans="2:8" ht="13.5" customHeight="1">
      <c r="G19" s="1">
        <f>AVERAGE(G4:G17)</f>
        <v>0.89857142857142858</v>
      </c>
      <c r="H19" s="1">
        <f>STDEV(G4:G17)/SQRT(COUNT(G4:G17))</f>
        <v>2.3011156941776266E-2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13" sqref="G13"/>
    </sheetView>
  </sheetViews>
  <sheetFormatPr defaultRowHeight="14.4"/>
  <cols>
    <col min="1" max="1" width="8.6640625" style="1"/>
    <col min="2" max="2" width="9.109375" style="1" bestFit="1" customWidth="1"/>
    <col min="3" max="7" width="8.6640625" style="1"/>
  </cols>
  <sheetData>
    <row r="1" spans="2:8">
      <c r="H1" s="1"/>
    </row>
    <row r="2" spans="2:8">
      <c r="H2" s="1"/>
    </row>
    <row r="3" spans="2:8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/>
    </row>
    <row r="4" spans="2:8">
      <c r="B4" s="1">
        <v>20170508</v>
      </c>
      <c r="C4" s="1">
        <v>24</v>
      </c>
      <c r="D4" s="1">
        <v>15</v>
      </c>
      <c r="E4" s="1">
        <v>11</v>
      </c>
      <c r="F4" s="1">
        <v>50</v>
      </c>
      <c r="G4" s="1">
        <v>-0.18</v>
      </c>
    </row>
    <row r="5" spans="2:8">
      <c r="B5" s="1">
        <v>20170517</v>
      </c>
      <c r="C5" s="1">
        <v>15</v>
      </c>
      <c r="D5" s="1">
        <v>30</v>
      </c>
      <c r="E5" s="1">
        <v>17</v>
      </c>
      <c r="F5" s="1">
        <v>62</v>
      </c>
      <c r="G5" s="1">
        <v>0.24</v>
      </c>
    </row>
    <row r="6" spans="2:8">
      <c r="B6" s="1">
        <v>20170522</v>
      </c>
      <c r="C6" s="1">
        <v>30</v>
      </c>
      <c r="D6" s="1">
        <v>24</v>
      </c>
      <c r="E6" s="1">
        <v>37</v>
      </c>
      <c r="F6" s="1">
        <v>91</v>
      </c>
      <c r="G6" s="1">
        <v>-6.5000000000000002E-2</v>
      </c>
    </row>
    <row r="7" spans="2:8">
      <c r="B7" s="1">
        <v>20170523</v>
      </c>
      <c r="C7" s="1">
        <v>21</v>
      </c>
      <c r="D7" s="1">
        <v>20</v>
      </c>
      <c r="E7" s="1">
        <v>10</v>
      </c>
      <c r="F7" s="1">
        <v>51</v>
      </c>
      <c r="G7" s="1">
        <v>-0.01</v>
      </c>
    </row>
    <row r="8" spans="2:8">
      <c r="B8" s="1">
        <v>20170608</v>
      </c>
      <c r="C8" s="1">
        <v>23</v>
      </c>
      <c r="D8" s="1">
        <v>31</v>
      </c>
      <c r="E8" s="1">
        <v>23</v>
      </c>
      <c r="F8" s="1">
        <v>77</v>
      </c>
      <c r="G8" s="1">
        <v>0.1</v>
      </c>
    </row>
    <row r="9" spans="2:8">
      <c r="B9" s="1">
        <v>20170711</v>
      </c>
      <c r="C9" s="1">
        <v>15</v>
      </c>
      <c r="D9" s="1">
        <v>18</v>
      </c>
      <c r="E9" s="1">
        <v>20</v>
      </c>
      <c r="F9" s="1">
        <v>53</v>
      </c>
      <c r="G9" s="1">
        <v>0.05</v>
      </c>
    </row>
    <row r="10" spans="2:8">
      <c r="B10" s="1">
        <v>20170722</v>
      </c>
      <c r="C10" s="1">
        <v>20</v>
      </c>
      <c r="D10" s="1">
        <v>23</v>
      </c>
      <c r="E10" s="1">
        <v>27</v>
      </c>
      <c r="F10" s="1">
        <v>70</v>
      </c>
      <c r="G10" s="1">
        <v>0.04</v>
      </c>
    </row>
    <row r="12" spans="2:8">
      <c r="G12" s="1">
        <f>AVERAGE(G4:G10)</f>
        <v>2.5000000000000001E-2</v>
      </c>
    </row>
    <row r="13" spans="2:8">
      <c r="G13" s="1">
        <f>STDEV(G4:G10)/SQRT(COUNT(G4:G10))</f>
        <v>4.977329557484568E-2</v>
      </c>
    </row>
  </sheetData>
  <phoneticPr fontId="1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workbookViewId="0">
      <selection activeCell="G17" sqref="G17"/>
    </sheetView>
  </sheetViews>
  <sheetFormatPr defaultRowHeight="14.4"/>
  <cols>
    <col min="1" max="1" width="8.6640625" style="1"/>
    <col min="2" max="2" width="9.109375" style="1" bestFit="1" customWidth="1"/>
    <col min="3" max="8" width="8.6640625" style="1"/>
  </cols>
  <sheetData>
    <row r="3" spans="2:7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>
      <c r="B4" s="1">
        <v>20170508</v>
      </c>
      <c r="C4" s="1">
        <v>3</v>
      </c>
      <c r="D4" s="1">
        <v>109</v>
      </c>
      <c r="E4" s="1">
        <v>3</v>
      </c>
      <c r="F4" s="1">
        <v>115</v>
      </c>
      <c r="G4" s="1">
        <v>0.92</v>
      </c>
    </row>
    <row r="5" spans="2:7">
      <c r="B5" s="1">
        <v>20170512</v>
      </c>
      <c r="C5" s="1">
        <v>2</v>
      </c>
      <c r="D5" s="1">
        <v>68</v>
      </c>
      <c r="E5" s="1">
        <v>2</v>
      </c>
      <c r="F5" s="1">
        <v>72</v>
      </c>
      <c r="G5" s="1">
        <v>0.91</v>
      </c>
    </row>
    <row r="6" spans="2:7">
      <c r="B6" s="1">
        <v>20170517</v>
      </c>
      <c r="C6" s="1">
        <v>5</v>
      </c>
      <c r="D6" s="1">
        <v>45</v>
      </c>
      <c r="E6" s="1">
        <v>5</v>
      </c>
      <c r="F6" s="1">
        <v>55</v>
      </c>
      <c r="G6" s="1">
        <v>0.72</v>
      </c>
    </row>
    <row r="7" spans="2:7">
      <c r="B7" s="1">
        <v>20170519</v>
      </c>
      <c r="C7" s="1">
        <v>34</v>
      </c>
      <c r="D7" s="1">
        <v>260</v>
      </c>
      <c r="E7" s="1">
        <v>2</v>
      </c>
      <c r="F7" s="1">
        <v>296</v>
      </c>
      <c r="G7" s="1">
        <v>0.76</v>
      </c>
    </row>
    <row r="8" spans="2:7">
      <c r="B8" s="1">
        <v>20170522</v>
      </c>
      <c r="C8" s="1">
        <v>1</v>
      </c>
      <c r="D8" s="1">
        <v>141</v>
      </c>
      <c r="E8" s="1">
        <v>0</v>
      </c>
      <c r="F8" s="1">
        <v>142</v>
      </c>
      <c r="G8" s="1">
        <v>0.98</v>
      </c>
    </row>
    <row r="9" spans="2:7">
      <c r="B9" s="1">
        <v>20170523</v>
      </c>
      <c r="C9" s="1">
        <v>24</v>
      </c>
      <c r="D9" s="1">
        <v>203</v>
      </c>
      <c r="E9" s="1">
        <v>4</v>
      </c>
      <c r="F9" s="1">
        <v>231</v>
      </c>
      <c r="G9" s="1">
        <v>0.77</v>
      </c>
    </row>
    <row r="10" spans="2:7">
      <c r="B10" s="1">
        <v>20170526</v>
      </c>
      <c r="C10" s="1">
        <v>11</v>
      </c>
      <c r="D10" s="1">
        <v>152</v>
      </c>
      <c r="E10" s="1">
        <v>2</v>
      </c>
      <c r="F10" s="1">
        <v>165</v>
      </c>
      <c r="G10" s="1">
        <v>0.85</v>
      </c>
    </row>
    <row r="11" spans="2:7">
      <c r="B11" s="1">
        <v>20170602</v>
      </c>
      <c r="C11" s="1">
        <v>5</v>
      </c>
      <c r="D11" s="1">
        <v>216</v>
      </c>
      <c r="E11" s="1">
        <v>4</v>
      </c>
      <c r="F11" s="1">
        <v>225</v>
      </c>
      <c r="G11" s="1">
        <v>0.93</v>
      </c>
    </row>
    <row r="12" spans="2:7">
      <c r="B12" s="1">
        <v>20170711</v>
      </c>
      <c r="C12" s="1">
        <v>0</v>
      </c>
      <c r="D12" s="1">
        <v>104</v>
      </c>
      <c r="E12" s="1">
        <v>0</v>
      </c>
      <c r="F12" s="1">
        <v>104</v>
      </c>
      <c r="G12" s="1">
        <v>1</v>
      </c>
    </row>
    <row r="13" spans="2:7">
      <c r="B13" s="1">
        <v>20170722</v>
      </c>
      <c r="C13" s="1">
        <v>4</v>
      </c>
      <c r="D13" s="1">
        <v>195</v>
      </c>
      <c r="E13" s="1">
        <v>11</v>
      </c>
      <c r="F13" s="1">
        <v>210</v>
      </c>
      <c r="G13" s="1">
        <v>0.91</v>
      </c>
    </row>
    <row r="15" spans="2:7">
      <c r="G15" s="1">
        <f>AVERAGE(G4:G13)</f>
        <v>0.87499999999999978</v>
      </c>
    </row>
    <row r="17" spans="7:7">
      <c r="G17" s="1">
        <f>STDEV(G4:G10)/SQRT(COUNT(G4:G10))</f>
        <v>3.6700664510472492E-2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workbookViewId="0">
      <selection activeCell="G16" sqref="G16"/>
    </sheetView>
  </sheetViews>
  <sheetFormatPr defaultRowHeight="14.4"/>
  <cols>
    <col min="1" max="1" width="8.88671875" style="1"/>
    <col min="2" max="2" width="9.109375" style="1" bestFit="1" customWidth="1"/>
    <col min="3" max="8" width="8.88671875" style="1"/>
  </cols>
  <sheetData>
    <row r="3" spans="1:8"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8">
      <c r="B4" s="1">
        <v>20170811</v>
      </c>
      <c r="C4" s="1">
        <v>20</v>
      </c>
      <c r="D4" s="1">
        <v>154</v>
      </c>
      <c r="E4" s="1">
        <v>19</v>
      </c>
      <c r="F4" s="1">
        <v>193</v>
      </c>
      <c r="G4" s="1">
        <v>0.69</v>
      </c>
      <c r="H4" s="1" t="s">
        <v>6</v>
      </c>
    </row>
    <row r="5" spans="1:8">
      <c r="A5" s="1" t="s">
        <v>18</v>
      </c>
      <c r="B5" s="1">
        <v>20170916</v>
      </c>
      <c r="C5" s="1">
        <v>16</v>
      </c>
      <c r="D5" s="1">
        <v>65</v>
      </c>
      <c r="E5" s="1">
        <v>36</v>
      </c>
      <c r="F5" s="1">
        <v>117</v>
      </c>
      <c r="G5" s="1">
        <v>0.42</v>
      </c>
    </row>
    <row r="6" spans="1:8">
      <c r="A6" s="1" t="s">
        <v>18</v>
      </c>
      <c r="B6" s="1">
        <v>20170920</v>
      </c>
      <c r="C6" s="1">
        <v>48</v>
      </c>
      <c r="D6" s="1">
        <v>107</v>
      </c>
      <c r="E6" s="1">
        <v>118</v>
      </c>
      <c r="F6" s="1">
        <v>273</v>
      </c>
      <c r="G6" s="1">
        <v>0.22</v>
      </c>
    </row>
    <row r="7" spans="1:8">
      <c r="A7" s="1" t="s">
        <v>18</v>
      </c>
      <c r="B7" s="1">
        <v>20170919</v>
      </c>
      <c r="C7" s="1">
        <v>105</v>
      </c>
      <c r="D7" s="1">
        <v>70</v>
      </c>
      <c r="E7" s="1">
        <v>160</v>
      </c>
      <c r="F7" s="1">
        <v>335</v>
      </c>
      <c r="G7" s="1">
        <v>-0.11</v>
      </c>
    </row>
    <row r="8" spans="1:8">
      <c r="A8" s="1" t="s">
        <v>26</v>
      </c>
      <c r="B8" s="1">
        <v>20171106</v>
      </c>
      <c r="G8" s="1">
        <v>0.12</v>
      </c>
    </row>
    <row r="9" spans="1:8">
      <c r="A9" s="1" t="s">
        <v>26</v>
      </c>
      <c r="B9" s="1">
        <v>20171107</v>
      </c>
      <c r="G9" s="1">
        <v>0.64</v>
      </c>
    </row>
    <row r="16" spans="1:8">
      <c r="G16" s="1">
        <f>AVERAGE(G4:G15)</f>
        <v>0.33</v>
      </c>
    </row>
  </sheetData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H13" sqref="H13"/>
    </sheetView>
  </sheetViews>
  <sheetFormatPr defaultRowHeight="14.4"/>
  <cols>
    <col min="2" max="2" width="9.109375" style="1" bestFit="1" customWidth="1"/>
    <col min="3" max="9" width="8.6640625" style="1"/>
  </cols>
  <sheetData>
    <row r="3" spans="1:8">
      <c r="A3" t="s">
        <v>14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8">
      <c r="B4" s="1">
        <v>20170424</v>
      </c>
      <c r="C4" s="1">
        <v>1</v>
      </c>
      <c r="D4" s="1">
        <v>121</v>
      </c>
      <c r="E4" s="1">
        <v>9</v>
      </c>
      <c r="F4" s="1">
        <v>131</v>
      </c>
      <c r="G4" s="1">
        <v>0.91</v>
      </c>
      <c r="H4" s="1" t="s">
        <v>15</v>
      </c>
    </row>
    <row r="5" spans="1:8">
      <c r="B5" s="1">
        <v>20170428</v>
      </c>
      <c r="C5" s="1">
        <v>3</v>
      </c>
      <c r="D5" s="1">
        <v>54</v>
      </c>
      <c r="E5" s="1">
        <v>3</v>
      </c>
      <c r="F5" s="1">
        <v>60</v>
      </c>
      <c r="G5" s="1">
        <v>0.85</v>
      </c>
    </row>
    <row r="6" spans="1:8">
      <c r="B6" s="1">
        <v>20170512</v>
      </c>
      <c r="C6" s="1">
        <v>1</v>
      </c>
      <c r="D6" s="1">
        <v>57</v>
      </c>
      <c r="E6" s="1">
        <v>9</v>
      </c>
      <c r="F6" s="1">
        <v>67</v>
      </c>
      <c r="G6" s="1">
        <v>0.83</v>
      </c>
    </row>
    <row r="7" spans="1:8">
      <c r="B7" s="1">
        <v>20170519</v>
      </c>
      <c r="C7" s="1">
        <v>17</v>
      </c>
      <c r="D7" s="1">
        <v>104</v>
      </c>
      <c r="E7" s="1">
        <v>1</v>
      </c>
      <c r="F7" s="1">
        <v>122</v>
      </c>
      <c r="G7" s="1">
        <v>0.71</v>
      </c>
    </row>
    <row r="8" spans="1:8">
      <c r="B8" s="1">
        <v>20170522</v>
      </c>
      <c r="C8" s="1">
        <v>0</v>
      </c>
      <c r="D8" s="1">
        <v>51</v>
      </c>
      <c r="E8" s="1">
        <v>0</v>
      </c>
      <c r="F8" s="1">
        <v>51</v>
      </c>
      <c r="G8" s="1">
        <v>1</v>
      </c>
    </row>
    <row r="9" spans="1:8">
      <c r="B9" s="1">
        <v>20170523</v>
      </c>
      <c r="C9" s="1">
        <v>2</v>
      </c>
      <c r="D9" s="1">
        <v>88</v>
      </c>
      <c r="E9" s="1">
        <v>2</v>
      </c>
      <c r="F9" s="1">
        <v>102</v>
      </c>
      <c r="G9" s="1">
        <v>0.84</v>
      </c>
    </row>
    <row r="10" spans="1:8">
      <c r="B10" s="1">
        <v>20170529</v>
      </c>
      <c r="C10" s="1">
        <v>0</v>
      </c>
      <c r="D10" s="1">
        <v>47</v>
      </c>
      <c r="E10" s="1">
        <v>4</v>
      </c>
      <c r="F10" s="1">
        <v>51</v>
      </c>
      <c r="G10" s="1">
        <v>0.92</v>
      </c>
    </row>
    <row r="11" spans="1:8">
      <c r="B11" s="1">
        <v>20170530</v>
      </c>
      <c r="C11" s="1">
        <v>3</v>
      </c>
      <c r="D11" s="1">
        <v>31</v>
      </c>
      <c r="E11" s="1">
        <v>0</v>
      </c>
      <c r="F11" s="1">
        <v>34</v>
      </c>
      <c r="G11" s="1">
        <v>0.82</v>
      </c>
    </row>
    <row r="12" spans="1:8">
      <c r="B12" s="1">
        <v>20170711</v>
      </c>
      <c r="C12" s="1">
        <v>16</v>
      </c>
      <c r="D12" s="1">
        <v>168</v>
      </c>
      <c r="E12" s="1">
        <v>17</v>
      </c>
      <c r="F12" s="1">
        <v>201</v>
      </c>
      <c r="G12" s="1">
        <v>0.75</v>
      </c>
    </row>
    <row r="13" spans="1:8">
      <c r="G13" s="1">
        <f>AVERAGE(G4:G12)</f>
        <v>0.84777777777777774</v>
      </c>
      <c r="H13" s="1">
        <f>STDEV(G4:G12)/SQRT(COUNT(G4:G12))</f>
        <v>2.9334175072097974E-2</v>
      </c>
    </row>
  </sheetData>
  <phoneticPr fontId="1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workbookViewId="0">
      <selection activeCell="G15" sqref="G15"/>
    </sheetView>
  </sheetViews>
  <sheetFormatPr defaultRowHeight="14.4"/>
  <cols>
    <col min="1" max="1" width="8.6640625" style="1"/>
    <col min="2" max="2" width="9.109375" style="1" bestFit="1" customWidth="1"/>
    <col min="3" max="7" width="8.6640625" style="1"/>
  </cols>
  <sheetData>
    <row r="3" spans="2:7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>
      <c r="B4" s="1">
        <v>20170522</v>
      </c>
      <c r="C4" s="1">
        <v>9</v>
      </c>
      <c r="D4" s="1">
        <v>13</v>
      </c>
      <c r="E4" s="1">
        <v>26</v>
      </c>
      <c r="F4" s="1">
        <v>48</v>
      </c>
      <c r="G4" s="1">
        <v>0.08</v>
      </c>
    </row>
    <row r="5" spans="2:7">
      <c r="B5" s="1">
        <v>20170529</v>
      </c>
      <c r="C5" s="1">
        <v>15</v>
      </c>
      <c r="D5" s="1">
        <v>30</v>
      </c>
      <c r="E5" s="1">
        <v>8</v>
      </c>
      <c r="F5" s="1">
        <v>53</v>
      </c>
      <c r="G5" s="1">
        <v>0.28000000000000003</v>
      </c>
    </row>
    <row r="6" spans="2:7">
      <c r="B6" s="1">
        <v>20170530</v>
      </c>
      <c r="C6" s="1">
        <v>14</v>
      </c>
      <c r="D6" s="1">
        <v>16</v>
      </c>
      <c r="E6" s="1">
        <v>20</v>
      </c>
      <c r="F6" s="1">
        <v>50</v>
      </c>
      <c r="G6" s="1">
        <v>0.04</v>
      </c>
    </row>
    <row r="7" spans="2:7">
      <c r="B7" s="1">
        <v>20170608</v>
      </c>
      <c r="C7" s="1">
        <v>18</v>
      </c>
      <c r="D7" s="1">
        <v>33</v>
      </c>
      <c r="E7" s="1">
        <v>52</v>
      </c>
      <c r="F7" s="1">
        <v>103</v>
      </c>
      <c r="G7" s="1">
        <v>0.14000000000000001</v>
      </c>
    </row>
    <row r="8" spans="2:7">
      <c r="B8" s="1">
        <v>20170711</v>
      </c>
      <c r="C8" s="1">
        <v>11</v>
      </c>
      <c r="D8" s="1">
        <v>28</v>
      </c>
      <c r="E8" s="1">
        <v>31</v>
      </c>
      <c r="F8" s="1">
        <v>70</v>
      </c>
      <c r="G8" s="1">
        <v>0.24</v>
      </c>
    </row>
    <row r="13" spans="2:7">
      <c r="G13" s="1">
        <f>AVERAGE(G4:G12)</f>
        <v>0.156</v>
      </c>
    </row>
    <row r="15" spans="2:7">
      <c r="G15" s="1">
        <f>STDEV(G4:G6)/SQRT(COUNT(G4:G8))</f>
        <v>5.7503623074260872E-2</v>
      </c>
    </row>
  </sheetData>
  <phoneticPr fontId="1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9" sqref="E29"/>
    </sheetView>
  </sheetViews>
  <sheetFormatPr defaultRowHeight="14.4"/>
  <cols>
    <col min="1" max="1" width="8.6640625" style="1"/>
    <col min="2" max="2" width="9.109375" style="1" bestFit="1" customWidth="1"/>
    <col min="3" max="7" width="8.6640625" style="1"/>
  </cols>
  <sheetData>
    <row r="1" spans="2:8">
      <c r="H1" s="1"/>
    </row>
    <row r="2" spans="2:8">
      <c r="H2" s="1"/>
    </row>
    <row r="3" spans="2:8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/>
    </row>
    <row r="4" spans="2:8">
      <c r="B4" s="1">
        <v>20170519</v>
      </c>
      <c r="C4" s="1">
        <v>2</v>
      </c>
      <c r="D4" s="1">
        <v>57</v>
      </c>
      <c r="E4" s="1">
        <v>0</v>
      </c>
      <c r="F4" s="1">
        <v>59</v>
      </c>
      <c r="G4" s="1">
        <v>0.93</v>
      </c>
    </row>
    <row r="5" spans="2:8">
      <c r="B5" s="1">
        <v>20170522</v>
      </c>
      <c r="C5" s="1">
        <v>3</v>
      </c>
      <c r="D5" s="1">
        <v>101</v>
      </c>
      <c r="E5" s="1">
        <v>2</v>
      </c>
      <c r="F5" s="1">
        <v>106</v>
      </c>
      <c r="G5" s="1">
        <v>0.92</v>
      </c>
    </row>
    <row r="6" spans="2:8">
      <c r="B6" s="1">
        <v>20170526</v>
      </c>
      <c r="C6" s="1">
        <v>9</v>
      </c>
      <c r="D6" s="1">
        <v>104</v>
      </c>
      <c r="E6" s="1">
        <v>2</v>
      </c>
      <c r="F6" s="1">
        <v>115</v>
      </c>
      <c r="G6" s="1">
        <v>0.82</v>
      </c>
    </row>
    <row r="7" spans="2:8">
      <c r="B7" s="1">
        <v>20170529</v>
      </c>
      <c r="C7" s="1">
        <v>19</v>
      </c>
      <c r="D7" s="1">
        <v>146</v>
      </c>
      <c r="E7" s="1">
        <v>4</v>
      </c>
      <c r="F7" s="1">
        <v>169</v>
      </c>
      <c r="G7" s="1">
        <v>0.75</v>
      </c>
    </row>
    <row r="8" spans="2:8">
      <c r="B8" s="1">
        <v>20170530</v>
      </c>
      <c r="C8" s="1">
        <v>9</v>
      </c>
      <c r="D8" s="1">
        <v>108</v>
      </c>
      <c r="E8" s="1">
        <v>1</v>
      </c>
      <c r="F8" s="1">
        <v>118</v>
      </c>
      <c r="G8" s="1">
        <v>0.83</v>
      </c>
    </row>
    <row r="9" spans="2:8">
      <c r="B9" s="1">
        <v>20170711</v>
      </c>
      <c r="C9" s="1">
        <v>14</v>
      </c>
      <c r="D9" s="1">
        <v>117</v>
      </c>
      <c r="E9" s="1">
        <v>0</v>
      </c>
      <c r="F9" s="1">
        <v>131</v>
      </c>
      <c r="G9" s="1">
        <v>0.78</v>
      </c>
    </row>
    <row r="14" spans="2:8">
      <c r="G14" s="1">
        <f>AVERAGE(G4:G13)</f>
        <v>0.83833333333333337</v>
      </c>
    </row>
    <row r="15" spans="2:8">
      <c r="G15" s="1">
        <f>STDEV(G4:G9)/SQRT(COUNT(G4:G9))</f>
        <v>2.9823555194584784E-2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workbookViewId="0">
      <selection activeCell="G16" sqref="G16"/>
    </sheetView>
  </sheetViews>
  <sheetFormatPr defaultRowHeight="14.4"/>
  <cols>
    <col min="1" max="1" width="8.88671875" style="1"/>
    <col min="2" max="2" width="9.109375" style="1" bestFit="1" customWidth="1"/>
    <col min="3" max="8" width="8.88671875" style="1"/>
  </cols>
  <sheetData>
    <row r="3" spans="1:8"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8">
      <c r="B4" s="1">
        <v>20170811</v>
      </c>
      <c r="C4" s="1">
        <v>36</v>
      </c>
      <c r="D4" s="1">
        <v>136</v>
      </c>
      <c r="E4" s="1">
        <v>3</v>
      </c>
      <c r="F4" s="1">
        <v>175</v>
      </c>
      <c r="G4" s="1">
        <v>0.56999999999999995</v>
      </c>
      <c r="H4" s="1" t="s">
        <v>60</v>
      </c>
    </row>
    <row r="5" spans="1:8">
      <c r="A5" s="1" t="s">
        <v>63</v>
      </c>
      <c r="B5" s="1">
        <v>20170916</v>
      </c>
      <c r="C5" s="1">
        <v>70</v>
      </c>
      <c r="D5" s="1">
        <v>290</v>
      </c>
      <c r="E5" s="1">
        <v>43</v>
      </c>
      <c r="F5" s="1">
        <v>403</v>
      </c>
      <c r="G5" s="1">
        <v>0.55000000000000004</v>
      </c>
    </row>
    <row r="6" spans="1:8">
      <c r="A6" s="1" t="s">
        <v>63</v>
      </c>
      <c r="B6" s="1">
        <v>20170920</v>
      </c>
      <c r="C6" s="1">
        <v>295</v>
      </c>
      <c r="D6" s="1">
        <v>205</v>
      </c>
      <c r="E6" s="1">
        <v>53</v>
      </c>
      <c r="F6" s="1">
        <v>553</v>
      </c>
      <c r="G6" s="1">
        <v>-0.16</v>
      </c>
    </row>
    <row r="7" spans="1:8">
      <c r="A7" s="1" t="s">
        <v>63</v>
      </c>
      <c r="B7" s="1">
        <v>20170919</v>
      </c>
      <c r="C7" s="1">
        <v>187</v>
      </c>
      <c r="D7" s="1">
        <v>215</v>
      </c>
      <c r="E7" s="1">
        <v>31</v>
      </c>
      <c r="F7" s="1">
        <v>433</v>
      </c>
      <c r="G7" s="1">
        <v>7.0000000000000007E-2</v>
      </c>
    </row>
    <row r="8" spans="1:8">
      <c r="A8" s="1" t="s">
        <v>26</v>
      </c>
      <c r="B8" s="1">
        <v>20171106</v>
      </c>
      <c r="G8" s="1">
        <v>0.24</v>
      </c>
    </row>
    <row r="9" spans="1:8">
      <c r="A9" s="1" t="s">
        <v>26</v>
      </c>
      <c r="B9" s="1">
        <v>20171107</v>
      </c>
      <c r="G9" s="1">
        <v>0.32</v>
      </c>
    </row>
    <row r="12" spans="1:8">
      <c r="G12" s="1">
        <f>AVERAGE(G4:G11)</f>
        <v>0.26500000000000001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workbookViewId="0">
      <selection activeCell="F11" sqref="F11"/>
    </sheetView>
  </sheetViews>
  <sheetFormatPr defaultRowHeight="14.4"/>
  <cols>
    <col min="1" max="1" width="8.88671875" style="1"/>
    <col min="2" max="2" width="9.109375" style="1" bestFit="1" customWidth="1"/>
    <col min="3" max="8" width="8.88671875" style="1"/>
  </cols>
  <sheetData>
    <row r="3" spans="1:8"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8">
      <c r="B4" s="1">
        <v>20170710</v>
      </c>
      <c r="C4" s="1">
        <v>21</v>
      </c>
      <c r="D4" s="1">
        <v>107</v>
      </c>
      <c r="E4" s="1">
        <v>8</v>
      </c>
      <c r="F4" s="1">
        <v>136</v>
      </c>
      <c r="G4" s="1">
        <v>0.63</v>
      </c>
      <c r="H4" s="1" t="s">
        <v>6</v>
      </c>
    </row>
    <row r="5" spans="1:8">
      <c r="B5" s="1">
        <v>20170711</v>
      </c>
      <c r="C5" s="1">
        <v>7</v>
      </c>
      <c r="D5" s="1">
        <v>52</v>
      </c>
      <c r="E5" s="1">
        <v>7</v>
      </c>
      <c r="F5" s="1">
        <v>66</v>
      </c>
      <c r="G5" s="1">
        <v>0.68</v>
      </c>
    </row>
    <row r="6" spans="1:8">
      <c r="A6" s="1" t="s">
        <v>18</v>
      </c>
      <c r="B6" s="1">
        <v>20170916</v>
      </c>
      <c r="C6" s="1">
        <v>16</v>
      </c>
      <c r="D6" s="1">
        <v>61</v>
      </c>
      <c r="E6" s="1">
        <v>12</v>
      </c>
      <c r="F6" s="1">
        <v>89</v>
      </c>
      <c r="G6" s="1">
        <v>0.51</v>
      </c>
    </row>
    <row r="7" spans="1:8">
      <c r="A7" s="1" t="s">
        <v>54</v>
      </c>
      <c r="B7" s="1">
        <v>20171013</v>
      </c>
      <c r="C7" s="1">
        <v>48</v>
      </c>
      <c r="D7" s="1">
        <v>99</v>
      </c>
      <c r="E7" s="1">
        <v>46</v>
      </c>
      <c r="F7" s="1">
        <v>193</v>
      </c>
      <c r="G7" s="1">
        <v>0.26</v>
      </c>
    </row>
    <row r="8" spans="1:8">
      <c r="A8" s="1" t="s">
        <v>33</v>
      </c>
      <c r="B8" s="1">
        <v>20171013</v>
      </c>
      <c r="C8" s="1">
        <v>1</v>
      </c>
      <c r="D8" s="1">
        <v>88</v>
      </c>
      <c r="E8" s="1">
        <v>4</v>
      </c>
      <c r="F8" s="1">
        <v>93</v>
      </c>
      <c r="G8" s="1">
        <v>0.94</v>
      </c>
    </row>
    <row r="9" spans="1:8">
      <c r="A9" s="1" t="s">
        <v>33</v>
      </c>
      <c r="B9" s="1">
        <v>20170929</v>
      </c>
      <c r="C9" s="1">
        <v>10</v>
      </c>
      <c r="D9" s="1">
        <v>30</v>
      </c>
      <c r="E9" s="1">
        <v>34</v>
      </c>
      <c r="F9" s="1">
        <v>74</v>
      </c>
      <c r="G9" s="1">
        <v>0.27</v>
      </c>
    </row>
    <row r="10" spans="1:8">
      <c r="A10" s="1" t="s">
        <v>33</v>
      </c>
      <c r="B10" s="1">
        <v>20170927</v>
      </c>
      <c r="C10" s="1">
        <v>8</v>
      </c>
      <c r="D10" s="1">
        <v>47</v>
      </c>
      <c r="E10" s="1">
        <v>11</v>
      </c>
      <c r="F10" s="1">
        <v>66</v>
      </c>
      <c r="G10" s="1">
        <v>0.59</v>
      </c>
    </row>
    <row r="11" spans="1:8">
      <c r="A11" s="1" t="s">
        <v>26</v>
      </c>
      <c r="B11" s="1">
        <v>20171107</v>
      </c>
    </row>
    <row r="15" spans="1:8">
      <c r="G15" s="1">
        <f>AVERAGE(G4:G10)</f>
        <v>0.55428571428571427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workbookViewId="0">
      <selection activeCell="F11" sqref="F11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</cols>
  <sheetData>
    <row r="3" spans="1:8"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8">
      <c r="B4" s="1">
        <v>20170711</v>
      </c>
      <c r="C4" s="1">
        <v>0</v>
      </c>
      <c r="D4" s="1">
        <v>45</v>
      </c>
      <c r="E4" s="1">
        <v>11</v>
      </c>
      <c r="F4" s="1">
        <v>56</v>
      </c>
      <c r="G4" s="1">
        <v>0.8</v>
      </c>
      <c r="H4" t="s">
        <v>6</v>
      </c>
    </row>
    <row r="5" spans="1:8">
      <c r="A5" s="1" t="s">
        <v>18</v>
      </c>
      <c r="B5" s="1">
        <v>20170916</v>
      </c>
      <c r="C5" s="1">
        <v>70</v>
      </c>
      <c r="D5" s="1">
        <v>211</v>
      </c>
      <c r="E5" s="1">
        <v>56</v>
      </c>
      <c r="F5" s="1">
        <v>337</v>
      </c>
      <c r="G5" s="1">
        <v>0.42</v>
      </c>
    </row>
    <row r="6" spans="1:8">
      <c r="A6" s="1" t="s">
        <v>54</v>
      </c>
      <c r="B6" s="1">
        <v>20171013</v>
      </c>
      <c r="C6" s="1">
        <v>11</v>
      </c>
      <c r="D6" s="1">
        <v>52</v>
      </c>
      <c r="E6" s="1">
        <v>73</v>
      </c>
      <c r="F6" s="1">
        <v>136</v>
      </c>
      <c r="G6" s="1">
        <v>0.3</v>
      </c>
    </row>
    <row r="7" spans="1:8">
      <c r="A7" s="1" t="s">
        <v>33</v>
      </c>
      <c r="B7" s="1">
        <v>20171013</v>
      </c>
      <c r="C7" s="1">
        <v>3</v>
      </c>
      <c r="D7" s="1">
        <v>89</v>
      </c>
      <c r="E7" s="1">
        <v>4</v>
      </c>
      <c r="F7" s="1">
        <v>96</v>
      </c>
      <c r="G7" s="1">
        <v>0.9</v>
      </c>
    </row>
    <row r="8" spans="1:8">
      <c r="A8" s="1" t="s">
        <v>33</v>
      </c>
      <c r="B8" s="1">
        <v>20170929</v>
      </c>
      <c r="C8" s="1">
        <v>29</v>
      </c>
      <c r="D8" s="1">
        <v>41</v>
      </c>
      <c r="E8" s="1">
        <v>45</v>
      </c>
      <c r="F8" s="1">
        <v>115</v>
      </c>
      <c r="G8" s="1">
        <v>0.1</v>
      </c>
    </row>
    <row r="9" spans="1:8">
      <c r="A9" s="1" t="s">
        <v>33</v>
      </c>
      <c r="B9" s="1">
        <v>20170927</v>
      </c>
      <c r="C9" s="1">
        <v>15</v>
      </c>
      <c r="D9" s="1">
        <v>25</v>
      </c>
      <c r="E9" s="1">
        <v>48</v>
      </c>
      <c r="F9" s="1">
        <v>88</v>
      </c>
      <c r="G9" s="1">
        <v>0.11</v>
      </c>
    </row>
    <row r="10" spans="1:8">
      <c r="A10" s="1" t="s">
        <v>26</v>
      </c>
      <c r="B10" s="1">
        <v>20171106</v>
      </c>
      <c r="G10" s="1">
        <v>-0.11</v>
      </c>
    </row>
    <row r="11" spans="1:8">
      <c r="A11" s="1" t="s">
        <v>26</v>
      </c>
      <c r="B11" s="1">
        <v>20171107</v>
      </c>
      <c r="G11" s="1">
        <v>0.32</v>
      </c>
    </row>
    <row r="13" spans="1:8">
      <c r="G13" s="1">
        <f>AVERAGE(G4:G12)</f>
        <v>0.35499999999999998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workbookViewId="0">
      <selection activeCell="F11" sqref="F11"/>
    </sheetView>
  </sheetViews>
  <sheetFormatPr defaultRowHeight="14.4"/>
  <cols>
    <col min="1" max="1" width="8.88671875" style="1"/>
    <col min="2" max="2" width="9.109375" style="1" bestFit="1" customWidth="1"/>
    <col min="3" max="7" width="8.88671875" style="1"/>
  </cols>
  <sheetData>
    <row r="3" spans="1:8"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8">
      <c r="B4" s="1">
        <v>20170711</v>
      </c>
      <c r="C4" s="1">
        <v>10</v>
      </c>
      <c r="D4" s="1">
        <v>13</v>
      </c>
      <c r="E4" s="1">
        <v>76</v>
      </c>
      <c r="F4" s="1">
        <v>99</v>
      </c>
      <c r="G4" s="1">
        <v>0.03</v>
      </c>
      <c r="H4" t="s">
        <v>6</v>
      </c>
    </row>
    <row r="5" spans="1:8">
      <c r="A5" s="1" t="s">
        <v>55</v>
      </c>
      <c r="B5" s="1">
        <v>20170916</v>
      </c>
      <c r="C5" s="1">
        <v>66</v>
      </c>
      <c r="D5" s="1">
        <v>157</v>
      </c>
      <c r="E5" s="1">
        <v>24</v>
      </c>
      <c r="F5" s="1">
        <v>247</v>
      </c>
      <c r="G5" s="1">
        <v>0.37</v>
      </c>
    </row>
    <row r="6" spans="1:8">
      <c r="A6" s="1" t="s">
        <v>54</v>
      </c>
      <c r="B6" s="1">
        <v>20171013</v>
      </c>
      <c r="C6" s="1">
        <v>53</v>
      </c>
      <c r="D6" s="1">
        <v>113</v>
      </c>
      <c r="E6" s="1">
        <v>15</v>
      </c>
      <c r="F6" s="1">
        <v>181</v>
      </c>
      <c r="G6" s="1">
        <v>0.33</v>
      </c>
    </row>
    <row r="7" spans="1:8">
      <c r="A7" s="1" t="s">
        <v>33</v>
      </c>
      <c r="B7" s="1">
        <v>20171013</v>
      </c>
      <c r="C7" s="1">
        <v>100</v>
      </c>
      <c r="D7" s="1">
        <v>106</v>
      </c>
      <c r="E7" s="1">
        <v>92</v>
      </c>
      <c r="F7" s="1">
        <v>298</v>
      </c>
      <c r="G7" s="1">
        <v>0.02</v>
      </c>
    </row>
    <row r="8" spans="1:8">
      <c r="A8" s="1" t="s">
        <v>33</v>
      </c>
      <c r="B8" s="1">
        <v>20170929</v>
      </c>
      <c r="C8" s="1">
        <v>67</v>
      </c>
      <c r="D8" s="1">
        <v>75</v>
      </c>
      <c r="E8" s="1">
        <v>38</v>
      </c>
      <c r="F8" s="1">
        <v>180</v>
      </c>
      <c r="G8" s="1">
        <v>0.04</v>
      </c>
    </row>
    <row r="9" spans="1:8">
      <c r="A9" s="1" t="s">
        <v>31</v>
      </c>
      <c r="B9" s="1">
        <v>20171010</v>
      </c>
      <c r="C9" s="1">
        <v>6</v>
      </c>
      <c r="D9" s="1">
        <v>43</v>
      </c>
      <c r="E9" s="1">
        <v>18</v>
      </c>
      <c r="F9" s="1">
        <v>67</v>
      </c>
      <c r="G9" s="1">
        <v>0.55200000000000005</v>
      </c>
    </row>
    <row r="10" spans="1:8">
      <c r="A10" s="1" t="s">
        <v>26</v>
      </c>
      <c r="B10" s="1">
        <v>20171106</v>
      </c>
      <c r="G10" s="1">
        <v>0.15</v>
      </c>
    </row>
    <row r="11" spans="1:8">
      <c r="A11" s="1" t="s">
        <v>26</v>
      </c>
      <c r="B11" s="1">
        <v>20171107</v>
      </c>
      <c r="G11" s="1">
        <v>0.3</v>
      </c>
    </row>
    <row r="13" spans="1:8">
      <c r="G13" s="1">
        <f>AVERAGE(G4:G12)</f>
        <v>0.224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2-Ethoxythiazole(N2)</vt:lpstr>
      <vt:lpstr>2-Ethoxythiazole(ceh-36)</vt:lpstr>
      <vt:lpstr>2-Ethoxythiazole(odr-7)</vt:lpstr>
      <vt:lpstr>Benzyl propionate (N2)</vt:lpstr>
      <vt:lpstr>Benzyl propionate(ceh-36)</vt:lpstr>
      <vt:lpstr>Benzyl propionate(odr-7)</vt:lpstr>
      <vt:lpstr>butyric acid(N2)</vt:lpstr>
      <vt:lpstr>butyric acid(ceh-36)</vt:lpstr>
      <vt:lpstr>butyric acid(odr-7)</vt:lpstr>
      <vt:lpstr>1-pentanol(N2)</vt:lpstr>
      <vt:lpstr>1-pentanol(ceh-36)</vt:lpstr>
      <vt:lpstr>1-pentanol(odr-7)</vt:lpstr>
      <vt:lpstr>Benzyl mercaptan (N2)</vt:lpstr>
      <vt:lpstr>Benzyl mercaptan(ceh-36)</vt:lpstr>
      <vt:lpstr>Benzyl mercaptan(odr-7)</vt:lpstr>
      <vt:lpstr>2-cyclohexylethanol(N2)</vt:lpstr>
      <vt:lpstr>2-cyclohexylethanol(ceh-36)</vt:lpstr>
      <vt:lpstr>2-cyclohexylethanol(odr-7)</vt:lpstr>
      <vt:lpstr>2-Heptanone</vt:lpstr>
      <vt:lpstr>ceh-36(2-Heptanone)</vt:lpstr>
      <vt:lpstr>odr-7(2-Heptanone)</vt:lpstr>
      <vt:lpstr>1-Methylpyrrole</vt:lpstr>
      <vt:lpstr>ceh-36(1-Methypyrrole)</vt:lpstr>
      <vt:lpstr>odr-7(1-Methypyrrole)</vt:lpstr>
      <vt:lpstr>4-Chlorobenzyl mercaptan</vt:lpstr>
      <vt:lpstr>ceh-36(4-chlorobenzyl)</vt:lpstr>
      <vt:lpstr>odr-7(4-chlorobenzyl)</vt:lpstr>
      <vt:lpstr>isobutyric acid(N2)</vt:lpstr>
      <vt:lpstr>isobutyric acid(ceh-36)</vt:lpstr>
      <vt:lpstr>isobutyric acid(odr-7)</vt:lpstr>
      <vt:lpstr>2-Isobutyl thiazole</vt:lpstr>
      <vt:lpstr>2-Isobutyl thiazole(ceh-36)</vt:lpstr>
      <vt:lpstr>2-Isobutyl thiazole(odr-7)</vt:lpstr>
      <vt:lpstr>2,4-Dimethythiazole (N2)</vt:lpstr>
      <vt:lpstr>2,4-Dimethythiazole(ceh-36)</vt:lpstr>
      <vt:lpstr>2,4-Dimethythiazole(odr-7)</vt:lpstr>
      <vt:lpstr>2,4,5-Trimethylthiazole(N2)</vt:lpstr>
      <vt:lpstr>2,4,5-Trimethylthiazole(ceh-36)</vt:lpstr>
      <vt:lpstr>2,4,5-Trimethylthiazole(odr-7)</vt:lpstr>
      <vt:lpstr>isopropylamine(N2)</vt:lpstr>
      <vt:lpstr>2-Methylpyrazine(N2)</vt:lpstr>
      <vt:lpstr>2-Methylpyrazine(ceh-36)</vt:lpstr>
      <vt:lpstr>2-Methylpyrazine(odr-7)</vt:lpstr>
      <vt:lpstr>diacetyl</vt:lpstr>
      <vt:lpstr>ceh-36(diacetyl)</vt:lpstr>
      <vt:lpstr>odr-7(diacetyl)</vt:lpstr>
      <vt:lpstr> benzaldehyde (N2)</vt:lpstr>
      <vt:lpstr>ceh-36(benzaldehyde)</vt:lpstr>
      <vt:lpstr>odr-7(benzaldehyde)</vt:lpstr>
      <vt:lpstr>butanone (N2)</vt:lpstr>
      <vt:lpstr>ceh-36(butanone)</vt:lpstr>
      <vt:lpstr>odr-7(butanone)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Behavior Genetics</cp:lastModifiedBy>
  <dcterms:created xsi:type="dcterms:W3CDTF">2017-04-24T03:53:53Z</dcterms:created>
  <dcterms:modified xsi:type="dcterms:W3CDTF">2018-01-15T08:29:23Z</dcterms:modified>
</cp:coreProperties>
</file>