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cell viability" sheetId="1" r:id="rId1"/>
    <sheet name="qRT-PCR" sheetId="3" r:id="rId2"/>
  </sheets>
  <calcPr calcId="124519"/>
</workbook>
</file>

<file path=xl/calcChain.xml><?xml version="1.0" encoding="utf-8"?>
<calcChain xmlns="http://schemas.openxmlformats.org/spreadsheetml/2006/main">
  <c r="Y14" i="3"/>
  <c r="Y17" s="1"/>
  <c r="X14"/>
  <c r="X18" s="1"/>
  <c r="W14"/>
  <c r="W19" s="1"/>
  <c r="S14"/>
  <c r="S19" s="1"/>
  <c r="R14"/>
  <c r="R20" s="1"/>
  <c r="Q14"/>
  <c r="Q17" s="1"/>
  <c r="M14"/>
  <c r="M17" s="1"/>
  <c r="L14"/>
  <c r="L18" s="1"/>
  <c r="K14"/>
  <c r="K19" s="1"/>
  <c r="G14"/>
  <c r="G17" s="1"/>
  <c r="F14"/>
  <c r="F17" s="1"/>
  <c r="E14"/>
  <c r="E17" s="1"/>
  <c r="V14"/>
  <c r="V20" s="1"/>
  <c r="U14"/>
  <c r="U17" s="1"/>
  <c r="T14"/>
  <c r="T18" s="1"/>
  <c r="P14"/>
  <c r="P18" s="1"/>
  <c r="O14"/>
  <c r="O19" s="1"/>
  <c r="N14"/>
  <c r="N20" s="1"/>
  <c r="J14"/>
  <c r="J20" s="1"/>
  <c r="I14"/>
  <c r="I17" s="1"/>
  <c r="H14"/>
  <c r="H17" s="1"/>
  <c r="D14"/>
  <c r="D27" s="1"/>
  <c r="C14"/>
  <c r="C26" s="1"/>
  <c r="B14"/>
  <c r="G27" l="1"/>
  <c r="G26"/>
  <c r="G25"/>
  <c r="G24"/>
  <c r="G23"/>
  <c r="G22"/>
  <c r="G21"/>
  <c r="G20"/>
  <c r="G19"/>
  <c r="G18"/>
  <c r="X27"/>
  <c r="T27"/>
  <c r="P27"/>
  <c r="L27"/>
  <c r="Y26"/>
  <c r="U26"/>
  <c r="Q26"/>
  <c r="M26"/>
  <c r="I26"/>
  <c r="V25"/>
  <c r="R25"/>
  <c r="N25"/>
  <c r="J25"/>
  <c r="W24"/>
  <c r="S24"/>
  <c r="O24"/>
  <c r="K24"/>
  <c r="X23"/>
  <c r="T23"/>
  <c r="P23"/>
  <c r="L23"/>
  <c r="Y22"/>
  <c r="U22"/>
  <c r="Q22"/>
  <c r="M22"/>
  <c r="I22"/>
  <c r="V21"/>
  <c r="R21"/>
  <c r="N21"/>
  <c r="J21"/>
  <c r="W20"/>
  <c r="S20"/>
  <c r="O20"/>
  <c r="K20"/>
  <c r="X19"/>
  <c r="T19"/>
  <c r="P19"/>
  <c r="L19"/>
  <c r="Y18"/>
  <c r="U18"/>
  <c r="Q18"/>
  <c r="M18"/>
  <c r="I18"/>
  <c r="V17"/>
  <c r="R17"/>
  <c r="N17"/>
  <c r="J17"/>
  <c r="B27"/>
  <c r="B17"/>
  <c r="H27"/>
  <c r="H26"/>
  <c r="H25"/>
  <c r="H24"/>
  <c r="H23"/>
  <c r="H22"/>
  <c r="H21"/>
  <c r="H20"/>
  <c r="H19"/>
  <c r="H18"/>
  <c r="Y27"/>
  <c r="U27"/>
  <c r="Q27"/>
  <c r="M27"/>
  <c r="I27"/>
  <c r="V26"/>
  <c r="R26"/>
  <c r="N26"/>
  <c r="J26"/>
  <c r="W25"/>
  <c r="S25"/>
  <c r="O25"/>
  <c r="K25"/>
  <c r="X24"/>
  <c r="T24"/>
  <c r="P24"/>
  <c r="L24"/>
  <c r="Y23"/>
  <c r="U23"/>
  <c r="Q23"/>
  <c r="M23"/>
  <c r="I23"/>
  <c r="V22"/>
  <c r="R22"/>
  <c r="N22"/>
  <c r="J22"/>
  <c r="W21"/>
  <c r="S21"/>
  <c r="O21"/>
  <c r="K21"/>
  <c r="X20"/>
  <c r="T20"/>
  <c r="P20"/>
  <c r="L20"/>
  <c r="Y19"/>
  <c r="U19"/>
  <c r="Q19"/>
  <c r="M19"/>
  <c r="I19"/>
  <c r="V18"/>
  <c r="R18"/>
  <c r="N18"/>
  <c r="J18"/>
  <c r="W17"/>
  <c r="S17"/>
  <c r="O17"/>
  <c r="O30" s="1"/>
  <c r="O43" s="1"/>
  <c r="K17"/>
  <c r="E27"/>
  <c r="E26"/>
  <c r="E25"/>
  <c r="E24"/>
  <c r="E23"/>
  <c r="E22"/>
  <c r="E21"/>
  <c r="E20"/>
  <c r="E19"/>
  <c r="E18"/>
  <c r="V27"/>
  <c r="R27"/>
  <c r="N27"/>
  <c r="J27"/>
  <c r="W26"/>
  <c r="S26"/>
  <c r="O26"/>
  <c r="K26"/>
  <c r="X25"/>
  <c r="T25"/>
  <c r="P25"/>
  <c r="L25"/>
  <c r="Y24"/>
  <c r="U24"/>
  <c r="Q24"/>
  <c r="M24"/>
  <c r="I24"/>
  <c r="V23"/>
  <c r="R23"/>
  <c r="N23"/>
  <c r="J23"/>
  <c r="W22"/>
  <c r="S22"/>
  <c r="O22"/>
  <c r="K22"/>
  <c r="X21"/>
  <c r="T21"/>
  <c r="P21"/>
  <c r="L21"/>
  <c r="Y20"/>
  <c r="U20"/>
  <c r="Q20"/>
  <c r="M20"/>
  <c r="I20"/>
  <c r="V19"/>
  <c r="R19"/>
  <c r="N19"/>
  <c r="J19"/>
  <c r="W18"/>
  <c r="S18"/>
  <c r="O18"/>
  <c r="K18"/>
  <c r="X17"/>
  <c r="T17"/>
  <c r="Z17" s="1"/>
  <c r="T30" s="1"/>
  <c r="T43" s="1"/>
  <c r="P17"/>
  <c r="P30" s="1"/>
  <c r="P43" s="1"/>
  <c r="L17"/>
  <c r="F27"/>
  <c r="F26"/>
  <c r="F25"/>
  <c r="F24"/>
  <c r="F23"/>
  <c r="F22"/>
  <c r="F21"/>
  <c r="F20"/>
  <c r="F19"/>
  <c r="F18"/>
  <c r="W27"/>
  <c r="S27"/>
  <c r="O27"/>
  <c r="K27"/>
  <c r="X26"/>
  <c r="T26"/>
  <c r="P26"/>
  <c r="L26"/>
  <c r="Y25"/>
  <c r="U25"/>
  <c r="Q25"/>
  <c r="M25"/>
  <c r="I25"/>
  <c r="V24"/>
  <c r="R24"/>
  <c r="N24"/>
  <c r="J24"/>
  <c r="W23"/>
  <c r="S23"/>
  <c r="O23"/>
  <c r="K23"/>
  <c r="X22"/>
  <c r="T22"/>
  <c r="P22"/>
  <c r="L22"/>
  <c r="Y21"/>
  <c r="U21"/>
  <c r="Q21"/>
  <c r="M21"/>
  <c r="I21"/>
  <c r="C17"/>
  <c r="C30" s="1"/>
  <c r="D17"/>
  <c r="D30" s="1"/>
  <c r="D43" s="1"/>
  <c r="D18"/>
  <c r="D19"/>
  <c r="D20"/>
  <c r="D21"/>
  <c r="D22"/>
  <c r="D23"/>
  <c r="D24"/>
  <c r="D25"/>
  <c r="D26"/>
  <c r="C19"/>
  <c r="C20"/>
  <c r="C21"/>
  <c r="C22"/>
  <c r="C23"/>
  <c r="C24"/>
  <c r="C25"/>
  <c r="C27"/>
  <c r="C18"/>
  <c r="B18"/>
  <c r="B19"/>
  <c r="B20"/>
  <c r="B21"/>
  <c r="B22"/>
  <c r="B23"/>
  <c r="B24"/>
  <c r="B25"/>
  <c r="B26"/>
  <c r="W36" l="1"/>
  <c r="W49" s="1"/>
  <c r="AA23"/>
  <c r="T39"/>
  <c r="T52" s="1"/>
  <c r="Z26"/>
  <c r="C39" s="1"/>
  <c r="W31"/>
  <c r="W44" s="1"/>
  <c r="AA18"/>
  <c r="Z21"/>
  <c r="T34" s="1"/>
  <c r="T47" s="1"/>
  <c r="W30"/>
  <c r="W43" s="1"/>
  <c r="AA17"/>
  <c r="T33"/>
  <c r="T46" s="1"/>
  <c r="Z20"/>
  <c r="W33"/>
  <c r="W46" s="1"/>
  <c r="AA20"/>
  <c r="R33" s="1"/>
  <c r="R46" s="1"/>
  <c r="Z23"/>
  <c r="T36" s="1"/>
  <c r="T49" s="1"/>
  <c r="B39"/>
  <c r="C33"/>
  <c r="B36"/>
  <c r="C34"/>
  <c r="D34"/>
  <c r="D47" s="1"/>
  <c r="I34"/>
  <c r="I47" s="1"/>
  <c r="F33"/>
  <c r="F46" s="1"/>
  <c r="X30"/>
  <c r="X43" s="1"/>
  <c r="U33"/>
  <c r="U46" s="1"/>
  <c r="R36"/>
  <c r="R49" s="1"/>
  <c r="O39"/>
  <c r="O52" s="1"/>
  <c r="E36"/>
  <c r="E49" s="1"/>
  <c r="Q36"/>
  <c r="Q49" s="1"/>
  <c r="N39"/>
  <c r="N52" s="1"/>
  <c r="H39"/>
  <c r="H52" s="1"/>
  <c r="J30"/>
  <c r="J43" s="1"/>
  <c r="Y31"/>
  <c r="Y44" s="1"/>
  <c r="V34"/>
  <c r="V47" s="1"/>
  <c r="G36"/>
  <c r="G49" s="1"/>
  <c r="Z22"/>
  <c r="H35" s="1"/>
  <c r="H48" s="1"/>
  <c r="T35"/>
  <c r="T48" s="1"/>
  <c r="Z19"/>
  <c r="O32" s="1"/>
  <c r="O45" s="1"/>
  <c r="T32"/>
  <c r="T45" s="1"/>
  <c r="C36"/>
  <c r="B33"/>
  <c r="C35"/>
  <c r="D39"/>
  <c r="D52" s="1"/>
  <c r="D35"/>
  <c r="D48" s="1"/>
  <c r="U34"/>
  <c r="U47" s="1"/>
  <c r="S36"/>
  <c r="S49" s="1"/>
  <c r="P39"/>
  <c r="P52" s="1"/>
  <c r="F36"/>
  <c r="F49" s="1"/>
  <c r="S31"/>
  <c r="S44" s="1"/>
  <c r="Q33"/>
  <c r="Q46" s="1"/>
  <c r="P34"/>
  <c r="P47" s="1"/>
  <c r="O35"/>
  <c r="O48" s="1"/>
  <c r="N36"/>
  <c r="N49" s="1"/>
  <c r="E31"/>
  <c r="E44" s="1"/>
  <c r="S30"/>
  <c r="S43" s="1"/>
  <c r="R31"/>
  <c r="R44" s="1"/>
  <c r="P33"/>
  <c r="P46" s="1"/>
  <c r="O34"/>
  <c r="O47" s="1"/>
  <c r="N35"/>
  <c r="N48" s="1"/>
  <c r="M36"/>
  <c r="M49" s="1"/>
  <c r="J39"/>
  <c r="J52" s="1"/>
  <c r="H34"/>
  <c r="H47" s="1"/>
  <c r="V30"/>
  <c r="V43" s="1"/>
  <c r="S33"/>
  <c r="S46" s="1"/>
  <c r="P36"/>
  <c r="P49" s="1"/>
  <c r="G31"/>
  <c r="G44" s="1"/>
  <c r="H30"/>
  <c r="H43" s="1"/>
  <c r="I30"/>
  <c r="I43" s="1"/>
  <c r="AA26"/>
  <c r="K39" s="1"/>
  <c r="K52" s="1"/>
  <c r="AA25"/>
  <c r="R38" s="1"/>
  <c r="R51" s="1"/>
  <c r="B34"/>
  <c r="D36"/>
  <c r="D49" s="1"/>
  <c r="P35"/>
  <c r="P48" s="1"/>
  <c r="O36"/>
  <c r="O49" s="1"/>
  <c r="M38"/>
  <c r="M51" s="1"/>
  <c r="F31"/>
  <c r="F44" s="1"/>
  <c r="F39"/>
  <c r="F52" s="1"/>
  <c r="N32"/>
  <c r="N45" s="1"/>
  <c r="M33"/>
  <c r="M46" s="1"/>
  <c r="J36"/>
  <c r="J49" s="1"/>
  <c r="L33"/>
  <c r="L46" s="1"/>
  <c r="J35"/>
  <c r="J48" s="1"/>
  <c r="I36"/>
  <c r="I49" s="1"/>
  <c r="Y36"/>
  <c r="Y49" s="1"/>
  <c r="V39"/>
  <c r="V52" s="1"/>
  <c r="H33"/>
  <c r="H46" s="1"/>
  <c r="B30"/>
  <c r="R30"/>
  <c r="R43" s="1"/>
  <c r="Q31"/>
  <c r="Q44" s="1"/>
  <c r="P32"/>
  <c r="P45" s="1"/>
  <c r="O33"/>
  <c r="O46" s="1"/>
  <c r="N34"/>
  <c r="N47" s="1"/>
  <c r="M35"/>
  <c r="M48" s="1"/>
  <c r="L36"/>
  <c r="L49" s="1"/>
  <c r="I39"/>
  <c r="I52" s="1"/>
  <c r="Y39"/>
  <c r="Y52" s="1"/>
  <c r="G34"/>
  <c r="G47" s="1"/>
  <c r="G38"/>
  <c r="G51" s="1"/>
  <c r="Z18"/>
  <c r="C31" s="1"/>
  <c r="C44" s="1"/>
  <c r="U30"/>
  <c r="U43" s="1"/>
  <c r="AA27"/>
  <c r="E40" s="1"/>
  <c r="E53" s="1"/>
  <c r="W35"/>
  <c r="W48" s="1"/>
  <c r="AA22"/>
  <c r="S35" s="1"/>
  <c r="S48" s="1"/>
  <c r="Z25"/>
  <c r="J38" s="1"/>
  <c r="J51" s="1"/>
  <c r="T38"/>
  <c r="T51" s="1"/>
  <c r="W34"/>
  <c r="W47" s="1"/>
  <c r="AA21"/>
  <c r="S34" s="1"/>
  <c r="S47" s="1"/>
  <c r="Z24"/>
  <c r="V37" s="1"/>
  <c r="V50" s="1"/>
  <c r="W37"/>
  <c r="W50" s="1"/>
  <c r="AA24"/>
  <c r="F37" s="1"/>
  <c r="F50" s="1"/>
  <c r="Z27"/>
  <c r="D40" s="1"/>
  <c r="D53" s="1"/>
  <c r="T40"/>
  <c r="T53" s="1"/>
  <c r="C32"/>
  <c r="B35"/>
  <c r="C37"/>
  <c r="D33"/>
  <c r="D46" s="1"/>
  <c r="M34"/>
  <c r="M47" s="1"/>
  <c r="L35"/>
  <c r="L48" s="1"/>
  <c r="K36"/>
  <c r="K49" s="1"/>
  <c r="Y38"/>
  <c r="Y51" s="1"/>
  <c r="X39"/>
  <c r="X52" s="1"/>
  <c r="F34"/>
  <c r="F47" s="1"/>
  <c r="F38"/>
  <c r="F51" s="1"/>
  <c r="L30"/>
  <c r="L43" s="1"/>
  <c r="K31"/>
  <c r="K44" s="1"/>
  <c r="J32"/>
  <c r="J45" s="1"/>
  <c r="I33"/>
  <c r="I46" s="1"/>
  <c r="Y33"/>
  <c r="Y46" s="1"/>
  <c r="X34"/>
  <c r="X47" s="1"/>
  <c r="V36"/>
  <c r="V49" s="1"/>
  <c r="S39"/>
  <c r="S52" s="1"/>
  <c r="R40"/>
  <c r="R53" s="1"/>
  <c r="E33"/>
  <c r="E46" s="1"/>
  <c r="E37"/>
  <c r="E50" s="1"/>
  <c r="K30"/>
  <c r="K43" s="1"/>
  <c r="J31"/>
  <c r="J44" s="1"/>
  <c r="I32"/>
  <c r="I45" s="1"/>
  <c r="X33"/>
  <c r="X46" s="1"/>
  <c r="V35"/>
  <c r="V48" s="1"/>
  <c r="U36"/>
  <c r="U49" s="1"/>
  <c r="S38"/>
  <c r="S51" s="1"/>
  <c r="R39"/>
  <c r="R52" s="1"/>
  <c r="Q40"/>
  <c r="Q53" s="1"/>
  <c r="H32"/>
  <c r="H45" s="1"/>
  <c r="H36"/>
  <c r="H49" s="1"/>
  <c r="H40"/>
  <c r="H53" s="1"/>
  <c r="N30"/>
  <c r="N43" s="1"/>
  <c r="M31"/>
  <c r="M44" s="1"/>
  <c r="K33"/>
  <c r="K46" s="1"/>
  <c r="J34"/>
  <c r="J47" s="1"/>
  <c r="I35"/>
  <c r="I48" s="1"/>
  <c r="Y35"/>
  <c r="Y48" s="1"/>
  <c r="X36"/>
  <c r="X49" s="1"/>
  <c r="V38"/>
  <c r="V51" s="1"/>
  <c r="U39"/>
  <c r="U52" s="1"/>
  <c r="G33"/>
  <c r="G46" s="1"/>
  <c r="G37"/>
  <c r="G50" s="1"/>
  <c r="AA19"/>
  <c r="B52"/>
  <c r="B48"/>
  <c r="C50"/>
  <c r="C46"/>
  <c r="C49"/>
  <c r="C45"/>
  <c r="C52"/>
  <c r="C43"/>
  <c r="B47"/>
  <c r="B43"/>
  <c r="B46"/>
  <c r="C48"/>
  <c r="B49"/>
  <c r="C47"/>
  <c r="U63" l="1"/>
  <c r="T63"/>
  <c r="K32"/>
  <c r="K45" s="1"/>
  <c r="S32"/>
  <c r="S45" s="1"/>
  <c r="W32"/>
  <c r="W45" s="1"/>
  <c r="N63"/>
  <c r="O63"/>
  <c r="E34"/>
  <c r="E47" s="1"/>
  <c r="I37"/>
  <c r="I50" s="1"/>
  <c r="F35"/>
  <c r="F48" s="1"/>
  <c r="Q34"/>
  <c r="Q47" s="1"/>
  <c r="L40"/>
  <c r="L53" s="1"/>
  <c r="U31"/>
  <c r="U44" s="1"/>
  <c r="K38"/>
  <c r="K51" s="1"/>
  <c r="J40"/>
  <c r="J53" s="1"/>
  <c r="R32"/>
  <c r="R45" s="1"/>
  <c r="F32"/>
  <c r="F45" s="1"/>
  <c r="R37"/>
  <c r="R50" s="1"/>
  <c r="B37"/>
  <c r="B50" s="1"/>
  <c r="G40"/>
  <c r="G53" s="1"/>
  <c r="Q39"/>
  <c r="Q52" s="1"/>
  <c r="M40"/>
  <c r="M53" s="1"/>
  <c r="V31"/>
  <c r="V44" s="1"/>
  <c r="N40"/>
  <c r="N53" s="1"/>
  <c r="U38"/>
  <c r="U51" s="1"/>
  <c r="T65" s="1"/>
  <c r="C38"/>
  <c r="C51" s="1"/>
  <c r="P31"/>
  <c r="P44" s="1"/>
  <c r="T31"/>
  <c r="T44" s="1"/>
  <c r="E30"/>
  <c r="E43" s="1"/>
  <c r="Q30"/>
  <c r="Q43" s="1"/>
  <c r="N57" s="1"/>
  <c r="G30"/>
  <c r="G43" s="1"/>
  <c r="M30"/>
  <c r="M43" s="1"/>
  <c r="I57" s="1"/>
  <c r="Y30"/>
  <c r="Y43" s="1"/>
  <c r="F30"/>
  <c r="F43" s="1"/>
  <c r="L31"/>
  <c r="L44" s="1"/>
  <c r="X31"/>
  <c r="X44" s="1"/>
  <c r="J37"/>
  <c r="J50" s="1"/>
  <c r="B38"/>
  <c r="B51" s="1"/>
  <c r="H37"/>
  <c r="H50" s="1"/>
  <c r="X37"/>
  <c r="X50" s="1"/>
  <c r="K34"/>
  <c r="K47" s="1"/>
  <c r="I61" s="1"/>
  <c r="E38"/>
  <c r="E51" s="1"/>
  <c r="Y37"/>
  <c r="Y50" s="1"/>
  <c r="L34"/>
  <c r="L47" s="1"/>
  <c r="L39"/>
  <c r="L52" s="1"/>
  <c r="W38"/>
  <c r="W51" s="1"/>
  <c r="O37"/>
  <c r="O50" s="1"/>
  <c r="H38"/>
  <c r="H51" s="1"/>
  <c r="M37"/>
  <c r="M50" s="1"/>
  <c r="Q38"/>
  <c r="Q51" s="1"/>
  <c r="D31"/>
  <c r="D44" s="1"/>
  <c r="P40"/>
  <c r="P53" s="1"/>
  <c r="U35"/>
  <c r="U48" s="1"/>
  <c r="T62" s="1"/>
  <c r="I31"/>
  <c r="I44" s="1"/>
  <c r="H31"/>
  <c r="H44" s="1"/>
  <c r="P37"/>
  <c r="P50" s="1"/>
  <c r="U32"/>
  <c r="U45" s="1"/>
  <c r="T59" s="1"/>
  <c r="E32"/>
  <c r="E45" s="1"/>
  <c r="Q37"/>
  <c r="Q50" s="1"/>
  <c r="V32"/>
  <c r="V45" s="1"/>
  <c r="S40"/>
  <c r="S53" s="1"/>
  <c r="Y34"/>
  <c r="Y47" s="1"/>
  <c r="U61" s="1"/>
  <c r="D37"/>
  <c r="D50" s="1"/>
  <c r="D32"/>
  <c r="D45" s="1"/>
  <c r="U57"/>
  <c r="T57"/>
  <c r="L32"/>
  <c r="L45" s="1"/>
  <c r="I59" s="1"/>
  <c r="H63"/>
  <c r="Y32"/>
  <c r="Y45" s="1"/>
  <c r="U37"/>
  <c r="U50" s="1"/>
  <c r="I38"/>
  <c r="I51" s="1"/>
  <c r="X40"/>
  <c r="X53" s="1"/>
  <c r="K37"/>
  <c r="K50" s="1"/>
  <c r="N31"/>
  <c r="N44" s="1"/>
  <c r="X38"/>
  <c r="X51" s="1"/>
  <c r="K35"/>
  <c r="K48" s="1"/>
  <c r="H62" s="1"/>
  <c r="O31"/>
  <c r="O44" s="1"/>
  <c r="K40"/>
  <c r="K53" s="1"/>
  <c r="W39"/>
  <c r="W52" s="1"/>
  <c r="T66" s="1"/>
  <c r="G35"/>
  <c r="G48" s="1"/>
  <c r="N38"/>
  <c r="N51" s="1"/>
  <c r="R34"/>
  <c r="R47" s="1"/>
  <c r="B40"/>
  <c r="B53" s="1"/>
  <c r="I40"/>
  <c r="I53" s="1"/>
  <c r="I67" s="1"/>
  <c r="Q32"/>
  <c r="Q45" s="1"/>
  <c r="E35"/>
  <c r="E48" s="1"/>
  <c r="L38"/>
  <c r="L51" s="1"/>
  <c r="F40"/>
  <c r="F53" s="1"/>
  <c r="C40"/>
  <c r="C53" s="1"/>
  <c r="G32"/>
  <c r="G45" s="1"/>
  <c r="S37"/>
  <c r="S50" s="1"/>
  <c r="O38"/>
  <c r="O51" s="1"/>
  <c r="P38"/>
  <c r="P51" s="1"/>
  <c r="X35"/>
  <c r="X48" s="1"/>
  <c r="D38"/>
  <c r="D51" s="1"/>
  <c r="H67"/>
  <c r="N61"/>
  <c r="O61"/>
  <c r="N59"/>
  <c r="O59"/>
  <c r="H66"/>
  <c r="O66"/>
  <c r="N66"/>
  <c r="V33"/>
  <c r="V46" s="1"/>
  <c r="T60" s="1"/>
  <c r="N33"/>
  <c r="N46" s="1"/>
  <c r="J33"/>
  <c r="J46" s="1"/>
  <c r="I60" s="1"/>
  <c r="T37"/>
  <c r="T50" s="1"/>
  <c r="W40"/>
  <c r="W53" s="1"/>
  <c r="U40"/>
  <c r="U53" s="1"/>
  <c r="T67" s="1"/>
  <c r="I63"/>
  <c r="M32"/>
  <c r="M45" s="1"/>
  <c r="V40"/>
  <c r="V53" s="1"/>
  <c r="N37"/>
  <c r="N50" s="1"/>
  <c r="G39"/>
  <c r="G52" s="1"/>
  <c r="M39"/>
  <c r="M52" s="1"/>
  <c r="I66" s="1"/>
  <c r="Q35"/>
  <c r="Q48" s="1"/>
  <c r="N62" s="1"/>
  <c r="Y40"/>
  <c r="Y53" s="1"/>
  <c r="L37"/>
  <c r="L50" s="1"/>
  <c r="E39"/>
  <c r="E52" s="1"/>
  <c r="O40"/>
  <c r="O53" s="1"/>
  <c r="X32"/>
  <c r="X45" s="1"/>
  <c r="R35"/>
  <c r="R48" s="1"/>
  <c r="B32"/>
  <c r="B45" s="1"/>
  <c r="B31"/>
  <c r="B44" s="1"/>
  <c r="C66"/>
  <c r="B66"/>
  <c r="C60"/>
  <c r="B60"/>
  <c r="B65"/>
  <c r="C65"/>
  <c r="C62"/>
  <c r="B62"/>
  <c r="C58"/>
  <c r="B58"/>
  <c r="B63"/>
  <c r="C63"/>
  <c r="B59"/>
  <c r="C59"/>
  <c r="C64"/>
  <c r="B64"/>
  <c r="B61"/>
  <c r="C61"/>
  <c r="C57"/>
  <c r="B57"/>
  <c r="B14" i="1"/>
  <c r="C14"/>
  <c r="D14"/>
  <c r="E14"/>
  <c r="F14"/>
  <c r="G14"/>
  <c r="H14"/>
  <c r="I14"/>
  <c r="J14"/>
  <c r="K14"/>
  <c r="T64" i="3" l="1"/>
  <c r="U64"/>
  <c r="N65"/>
  <c r="O65"/>
  <c r="I58"/>
  <c r="H58"/>
  <c r="I64"/>
  <c r="H64"/>
  <c r="N67"/>
  <c r="O67"/>
  <c r="U66"/>
  <c r="U59"/>
  <c r="H59"/>
  <c r="H60"/>
  <c r="U67"/>
  <c r="T61"/>
  <c r="I62"/>
  <c r="O58"/>
  <c r="N58"/>
  <c r="T58"/>
  <c r="U58"/>
  <c r="H65"/>
  <c r="H61"/>
  <c r="U62"/>
  <c r="H57"/>
  <c r="U65"/>
  <c r="O57"/>
  <c r="O64"/>
  <c r="N64"/>
  <c r="O60"/>
  <c r="N60"/>
  <c r="C67"/>
  <c r="B67"/>
  <c r="I65"/>
  <c r="U60"/>
  <c r="O62"/>
  <c r="C12" i="1"/>
  <c r="D12"/>
  <c r="E12"/>
  <c r="F12"/>
  <c r="G12"/>
  <c r="H12"/>
  <c r="I12"/>
  <c r="J12"/>
  <c r="K12"/>
  <c r="C13"/>
  <c r="D13"/>
  <c r="E13"/>
  <c r="F13"/>
  <c r="G13"/>
  <c r="H13"/>
  <c r="I13"/>
  <c r="J13"/>
  <c r="K13"/>
  <c r="C15"/>
  <c r="D15"/>
  <c r="E15"/>
  <c r="F15"/>
  <c r="G15"/>
  <c r="H15"/>
  <c r="I15"/>
  <c r="J15"/>
  <c r="K15"/>
  <c r="B13"/>
  <c r="B15"/>
  <c r="B12"/>
  <c r="B17" l="1"/>
  <c r="E22" s="1"/>
  <c r="E24" l="1"/>
  <c r="C22"/>
  <c r="B21"/>
  <c r="C24"/>
  <c r="D22"/>
  <c r="I24"/>
  <c r="G23"/>
  <c r="B23"/>
  <c r="G22"/>
  <c r="C29" s="1"/>
  <c r="C21"/>
  <c r="I21"/>
  <c r="B22"/>
  <c r="F24"/>
  <c r="I22"/>
  <c r="H24"/>
  <c r="K23"/>
  <c r="J22"/>
  <c r="J21"/>
  <c r="H23"/>
  <c r="E21"/>
  <c r="C28" s="1"/>
  <c r="C23"/>
  <c r="H21"/>
  <c r="F23"/>
  <c r="K21"/>
  <c r="I23"/>
  <c r="K24"/>
  <c r="F21"/>
  <c r="D23"/>
  <c r="D21"/>
  <c r="J24"/>
  <c r="H22"/>
  <c r="B24"/>
  <c r="K22"/>
  <c r="G21"/>
  <c r="E23"/>
  <c r="G24"/>
  <c r="J23"/>
  <c r="F22"/>
  <c r="D24"/>
  <c r="B29" l="1"/>
  <c r="B27"/>
  <c r="C30"/>
  <c r="C27"/>
  <c r="B28"/>
  <c r="B30"/>
</calcChain>
</file>

<file path=xl/sharedStrings.xml><?xml version="1.0" encoding="utf-8"?>
<sst xmlns="http://schemas.openxmlformats.org/spreadsheetml/2006/main" count="115" uniqueCount="29">
  <si>
    <t>control</t>
    <phoneticPr fontId="1" type="noConversion"/>
  </si>
  <si>
    <t>repeat</t>
    <phoneticPr fontId="1" type="noConversion"/>
  </si>
  <si>
    <t>blank</t>
    <phoneticPr fontId="1" type="noConversion"/>
  </si>
  <si>
    <t>A(sample)-A(blank)</t>
    <phoneticPr fontId="1" type="noConversion"/>
  </si>
  <si>
    <t>average of control</t>
    <phoneticPr fontId="1" type="noConversion"/>
  </si>
  <si>
    <t>% average of control</t>
    <phoneticPr fontId="1" type="noConversion"/>
  </si>
  <si>
    <t>average</t>
    <phoneticPr fontId="1" type="noConversion"/>
  </si>
  <si>
    <t>SD</t>
    <phoneticPr fontId="1" type="noConversion"/>
  </si>
  <si>
    <t>ΔCT</t>
  </si>
  <si>
    <r>
      <t>actin</t>
    </r>
    <r>
      <rPr>
        <sz val="11"/>
        <color theme="1"/>
        <rFont val="宋体"/>
        <family val="2"/>
        <charset val="134"/>
      </rPr>
      <t>均值</t>
    </r>
    <phoneticPr fontId="1" type="noConversion"/>
  </si>
  <si>
    <t>ΔΔCT</t>
    <phoneticPr fontId="3" type="noConversion"/>
  </si>
  <si>
    <t>2^ΔΔCT</t>
    <phoneticPr fontId="3" type="noConversion"/>
  </si>
  <si>
    <t xml:space="preserve">OD value </t>
    <phoneticPr fontId="1" type="noConversion"/>
  </si>
  <si>
    <r>
      <t>HgCl</t>
    </r>
    <r>
      <rPr>
        <vertAlign val="subscript"/>
        <sz val="11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(0.0160 g/L)</t>
    </r>
    <phoneticPr fontId="1" type="noConversion"/>
  </si>
  <si>
    <t>Zuotai (0.250 g/L)</t>
    <phoneticPr fontId="1" type="noConversion"/>
  </si>
  <si>
    <t>β-HgS (0.135 g/L)</t>
    <phoneticPr fontId="1" type="noConversion"/>
  </si>
  <si>
    <t>MT-1</t>
    <phoneticPr fontId="1" type="noConversion"/>
  </si>
  <si>
    <t>GRP78</t>
    <phoneticPr fontId="1" type="noConversion"/>
  </si>
  <si>
    <t>HO-1</t>
    <phoneticPr fontId="1" type="noConversion"/>
  </si>
  <si>
    <t>Gabb45a</t>
    <phoneticPr fontId="3" type="noConversion"/>
  </si>
  <si>
    <t>Cas8</t>
    <phoneticPr fontId="3" type="noConversion"/>
  </si>
  <si>
    <t>Cas3</t>
    <phoneticPr fontId="3" type="noConversion"/>
  </si>
  <si>
    <t>Cas9</t>
    <phoneticPr fontId="3" type="noConversion"/>
  </si>
  <si>
    <t>Gabb45b</t>
    <phoneticPr fontId="3" type="noConversion"/>
  </si>
  <si>
    <t>CHOP</t>
    <phoneticPr fontId="3" type="noConversion"/>
  </si>
  <si>
    <t>β-actin</t>
    <phoneticPr fontId="1" type="noConversion"/>
  </si>
  <si>
    <t>Cas12</t>
    <phoneticPr fontId="1" type="noConversion"/>
  </si>
  <si>
    <t>CT</t>
    <phoneticPr fontId="1" type="noConversion"/>
  </si>
  <si>
    <t>average of control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</si>
</sst>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_ "/>
    <numFmt numFmtId="178" formatCode="0.000_);[Red]\(0.0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</font>
    <font>
      <vertAlign val="subscript"/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Alignment="1">
      <alignment horizontal="center"/>
    </xf>
    <xf numFmtId="178" fontId="7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/>
    <xf numFmtId="178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opLeftCell="A16" workbookViewId="0">
      <selection activeCell="F30" sqref="F30"/>
    </sheetView>
  </sheetViews>
  <sheetFormatPr defaultRowHeight="15"/>
  <cols>
    <col min="1" max="1" width="13.875" style="1" customWidth="1"/>
    <col min="2" max="16384" width="9" style="1"/>
  </cols>
  <sheetData>
    <row r="1" spans="1:11">
      <c r="A1" s="1" t="s">
        <v>12</v>
      </c>
    </row>
    <row r="2" spans="1:11">
      <c r="A2" s="1" t="s">
        <v>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</row>
    <row r="3" spans="1:11">
      <c r="A3" s="1" t="s">
        <v>14</v>
      </c>
      <c r="B3" s="1">
        <v>0.72499999999999998</v>
      </c>
      <c r="C3" s="1">
        <v>0.73199999999999998</v>
      </c>
      <c r="D3" s="1">
        <v>0.73</v>
      </c>
      <c r="E3" s="1">
        <v>0.749</v>
      </c>
      <c r="F3" s="1">
        <v>0.70899999999999996</v>
      </c>
      <c r="G3" s="1">
        <v>0.746</v>
      </c>
      <c r="H3" s="1">
        <v>0.70699999999999996</v>
      </c>
      <c r="I3" s="1">
        <v>0.72</v>
      </c>
      <c r="J3" s="1">
        <v>0.72</v>
      </c>
      <c r="K3" s="1">
        <v>0.71499999999999997</v>
      </c>
    </row>
    <row r="4" spans="1:11">
      <c r="A4" s="1" t="s">
        <v>15</v>
      </c>
      <c r="B4" s="1">
        <v>0.75600000000000001</v>
      </c>
      <c r="C4" s="1">
        <v>0.77600000000000002</v>
      </c>
      <c r="D4" s="1">
        <v>0.753</v>
      </c>
      <c r="E4" s="1">
        <v>0.75800000000000001</v>
      </c>
      <c r="F4" s="1">
        <v>0.745</v>
      </c>
      <c r="G4" s="1">
        <v>0.76700000000000002</v>
      </c>
      <c r="H4" s="1">
        <v>0.749</v>
      </c>
      <c r="I4" s="1">
        <v>0.751</v>
      </c>
      <c r="J4" s="1">
        <v>0.75600000000000001</v>
      </c>
      <c r="K4" s="1">
        <v>0.76800000000000002</v>
      </c>
    </row>
    <row r="5" spans="1:11" ht="16.5">
      <c r="A5" s="1" t="s">
        <v>13</v>
      </c>
      <c r="B5" s="1">
        <v>0.47899999999999998</v>
      </c>
      <c r="C5" s="1">
        <v>0.53100000000000003</v>
      </c>
      <c r="D5" s="1">
        <v>0.54400000000000004</v>
      </c>
      <c r="E5" s="1">
        <v>0.55200000000000005</v>
      </c>
      <c r="F5" s="1">
        <v>0.51200000000000001</v>
      </c>
      <c r="G5" s="1">
        <v>0.53300000000000003</v>
      </c>
      <c r="H5" s="1">
        <v>0.505</v>
      </c>
      <c r="I5" s="1">
        <v>0.49399999999999999</v>
      </c>
      <c r="J5" s="1">
        <v>0.51500000000000001</v>
      </c>
      <c r="K5" s="1">
        <v>0.48499999999999999</v>
      </c>
    </row>
    <row r="6" spans="1:11">
      <c r="A6" s="1" t="s">
        <v>0</v>
      </c>
      <c r="B6" s="1">
        <v>0.754</v>
      </c>
      <c r="C6" s="1">
        <v>0.77800000000000002</v>
      </c>
      <c r="D6" s="1">
        <v>0.73599999999999999</v>
      </c>
      <c r="E6" s="1">
        <v>0.81899999999999995</v>
      </c>
      <c r="F6" s="1">
        <v>0.78</v>
      </c>
      <c r="G6" s="1">
        <v>0.76600000000000001</v>
      </c>
      <c r="H6" s="1">
        <v>0.746</v>
      </c>
      <c r="I6" s="1">
        <v>0.74199999999999999</v>
      </c>
      <c r="J6" s="1">
        <v>0.74299999999999999</v>
      </c>
      <c r="K6" s="1">
        <v>0.76800000000000002</v>
      </c>
    </row>
    <row r="8" spans="1:11">
      <c r="A8" s="1" t="s">
        <v>2</v>
      </c>
      <c r="B8" s="1">
        <v>3.6999999999999998E-2</v>
      </c>
      <c r="C8" s="1">
        <v>3.6999999999999998E-2</v>
      </c>
    </row>
    <row r="10" spans="1:11">
      <c r="A10" s="1" t="s">
        <v>3</v>
      </c>
    </row>
    <row r="11" spans="1:11">
      <c r="A11" s="1" t="s">
        <v>1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>
        <v>10</v>
      </c>
    </row>
    <row r="12" spans="1:11">
      <c r="A12" s="1" t="s">
        <v>14</v>
      </c>
      <c r="B12" s="1">
        <f>B3-0.037</f>
        <v>0.68799999999999994</v>
      </c>
      <c r="C12" s="1">
        <f t="shared" ref="C12:K12" si="0">C3-0.037</f>
        <v>0.69499999999999995</v>
      </c>
      <c r="D12" s="1">
        <f t="shared" si="0"/>
        <v>0.69299999999999995</v>
      </c>
      <c r="E12" s="1">
        <f t="shared" si="0"/>
        <v>0.71199999999999997</v>
      </c>
      <c r="F12" s="1">
        <f t="shared" si="0"/>
        <v>0.67199999999999993</v>
      </c>
      <c r="G12" s="1">
        <f t="shared" si="0"/>
        <v>0.70899999999999996</v>
      </c>
      <c r="H12" s="1">
        <f t="shared" si="0"/>
        <v>0.66999999999999993</v>
      </c>
      <c r="I12" s="1">
        <f t="shared" si="0"/>
        <v>0.68299999999999994</v>
      </c>
      <c r="J12" s="1">
        <f t="shared" si="0"/>
        <v>0.68299999999999994</v>
      </c>
      <c r="K12" s="1">
        <f t="shared" si="0"/>
        <v>0.67799999999999994</v>
      </c>
    </row>
    <row r="13" spans="1:11">
      <c r="A13" s="1" t="s">
        <v>15</v>
      </c>
      <c r="B13" s="1">
        <f t="shared" ref="B13:K15" si="1">B4-0.037</f>
        <v>0.71899999999999997</v>
      </c>
      <c r="C13" s="1">
        <f t="shared" si="1"/>
        <v>0.73899999999999999</v>
      </c>
      <c r="D13" s="1">
        <f t="shared" si="1"/>
        <v>0.71599999999999997</v>
      </c>
      <c r="E13" s="1">
        <f t="shared" si="1"/>
        <v>0.72099999999999997</v>
      </c>
      <c r="F13" s="1">
        <f t="shared" si="1"/>
        <v>0.70799999999999996</v>
      </c>
      <c r="G13" s="1">
        <f t="shared" si="1"/>
        <v>0.73</v>
      </c>
      <c r="H13" s="1">
        <f t="shared" si="1"/>
        <v>0.71199999999999997</v>
      </c>
      <c r="I13" s="1">
        <f t="shared" si="1"/>
        <v>0.71399999999999997</v>
      </c>
      <c r="J13" s="1">
        <f t="shared" si="1"/>
        <v>0.71899999999999997</v>
      </c>
      <c r="K13" s="1">
        <f t="shared" si="1"/>
        <v>0.73099999999999998</v>
      </c>
    </row>
    <row r="14" spans="1:11" ht="16.5">
      <c r="A14" s="1" t="s">
        <v>13</v>
      </c>
      <c r="B14" s="1">
        <f t="shared" si="1"/>
        <v>0.442</v>
      </c>
      <c r="C14" s="1">
        <f t="shared" si="1"/>
        <v>0.49400000000000005</v>
      </c>
      <c r="D14" s="1">
        <f t="shared" si="1"/>
        <v>0.50700000000000001</v>
      </c>
      <c r="E14" s="1">
        <f t="shared" si="1"/>
        <v>0.51500000000000001</v>
      </c>
      <c r="F14" s="1">
        <f t="shared" si="1"/>
        <v>0.47500000000000003</v>
      </c>
      <c r="G14" s="1">
        <f t="shared" si="1"/>
        <v>0.49600000000000005</v>
      </c>
      <c r="H14" s="1">
        <f t="shared" si="1"/>
        <v>0.46800000000000003</v>
      </c>
      <c r="I14" s="1">
        <f t="shared" si="1"/>
        <v>0.45700000000000002</v>
      </c>
      <c r="J14" s="1">
        <f t="shared" si="1"/>
        <v>0.47800000000000004</v>
      </c>
      <c r="K14" s="1">
        <f t="shared" si="1"/>
        <v>0.44800000000000001</v>
      </c>
    </row>
    <row r="15" spans="1:11">
      <c r="A15" s="1" t="s">
        <v>0</v>
      </c>
      <c r="B15" s="1">
        <f t="shared" si="1"/>
        <v>0.71699999999999997</v>
      </c>
      <c r="C15" s="1">
        <f t="shared" si="1"/>
        <v>0.74099999999999999</v>
      </c>
      <c r="D15" s="1">
        <f t="shared" si="1"/>
        <v>0.69899999999999995</v>
      </c>
      <c r="E15" s="1">
        <f t="shared" si="1"/>
        <v>0.78199999999999992</v>
      </c>
      <c r="F15" s="1">
        <f t="shared" si="1"/>
        <v>0.74299999999999999</v>
      </c>
      <c r="G15" s="1">
        <f t="shared" si="1"/>
        <v>0.72899999999999998</v>
      </c>
      <c r="H15" s="1">
        <f t="shared" si="1"/>
        <v>0.70899999999999996</v>
      </c>
      <c r="I15" s="1">
        <f t="shared" si="1"/>
        <v>0.70499999999999996</v>
      </c>
      <c r="J15" s="1">
        <f t="shared" si="1"/>
        <v>0.70599999999999996</v>
      </c>
      <c r="K15" s="1">
        <f t="shared" si="1"/>
        <v>0.73099999999999998</v>
      </c>
    </row>
    <row r="17" spans="1:11">
      <c r="A17" s="1" t="s">
        <v>4</v>
      </c>
      <c r="B17" s="1">
        <f>AVERAGE(B15:K15)</f>
        <v>0.72619999999999985</v>
      </c>
    </row>
    <row r="19" spans="1:11">
      <c r="A19" s="1" t="s">
        <v>5</v>
      </c>
    </row>
    <row r="20" spans="1:11">
      <c r="A20" s="1" t="s">
        <v>1</v>
      </c>
      <c r="B20" s="1">
        <v>1</v>
      </c>
      <c r="C20" s="1">
        <v>2</v>
      </c>
      <c r="D20" s="1">
        <v>3</v>
      </c>
      <c r="E20" s="1">
        <v>4</v>
      </c>
      <c r="F20" s="1">
        <v>5</v>
      </c>
      <c r="G20" s="1">
        <v>6</v>
      </c>
      <c r="H20" s="1">
        <v>7</v>
      </c>
      <c r="I20" s="1">
        <v>8</v>
      </c>
      <c r="J20" s="1">
        <v>9</v>
      </c>
      <c r="K20" s="1">
        <v>10</v>
      </c>
    </row>
    <row r="21" spans="1:11">
      <c r="A21" s="1" t="s">
        <v>14</v>
      </c>
      <c r="B21" s="1">
        <f>B12/B17%</f>
        <v>94.739741118149283</v>
      </c>
      <c r="C21" s="1">
        <f>C12/B17%</f>
        <v>95.703662902781616</v>
      </c>
      <c r="D21" s="1">
        <f>D12/B17%</f>
        <v>95.428256678600945</v>
      </c>
      <c r="E21" s="1">
        <f>E12/B17%</f>
        <v>98.044615808317289</v>
      </c>
      <c r="F21" s="1">
        <f>F12/B17%</f>
        <v>92.536491324703945</v>
      </c>
      <c r="G21" s="1">
        <f>G12/B17%</f>
        <v>97.631506472046283</v>
      </c>
      <c r="H21" s="1">
        <f>H12/B17%</f>
        <v>92.261085100523275</v>
      </c>
      <c r="I21" s="1">
        <f>I12/B17%</f>
        <v>94.05122555769762</v>
      </c>
      <c r="J21" s="1">
        <f>J12/B17%</f>
        <v>94.05122555769762</v>
      </c>
      <c r="K21" s="1">
        <f>K12/B17%</f>
        <v>93.362709997245943</v>
      </c>
    </row>
    <row r="22" spans="1:11">
      <c r="A22" s="1" t="s">
        <v>15</v>
      </c>
      <c r="B22" s="1">
        <f>B13/B17%</f>
        <v>99.008537592949622</v>
      </c>
      <c r="C22" s="1">
        <f>C13/B17%</f>
        <v>101.76259983475629</v>
      </c>
      <c r="D22" s="1">
        <f>D13/B17%</f>
        <v>98.595428256678616</v>
      </c>
      <c r="E22" s="1">
        <f>E13/B17%</f>
        <v>99.283943817130279</v>
      </c>
      <c r="F22" s="1">
        <f>F13/B17%</f>
        <v>97.493803359955947</v>
      </c>
      <c r="G22" s="1">
        <f>G13/B17%</f>
        <v>100.52327182594328</v>
      </c>
      <c r="H22" s="1">
        <f>H13/B17%</f>
        <v>98.044615808317289</v>
      </c>
      <c r="I22" s="1">
        <f>I13/B17%</f>
        <v>98.320022032497945</v>
      </c>
      <c r="J22" s="1">
        <f>J13/B17%</f>
        <v>99.008537592949622</v>
      </c>
      <c r="K22" s="1">
        <f>K13/B17%</f>
        <v>100.66097493803362</v>
      </c>
    </row>
    <row r="23" spans="1:11" ht="16.5">
      <c r="A23" s="1" t="s">
        <v>13</v>
      </c>
      <c r="B23" s="1">
        <f>B14/B17%</f>
        <v>60.864775543927308</v>
      </c>
      <c r="C23" s="1">
        <f>C14/B17%</f>
        <v>68.025337372624648</v>
      </c>
      <c r="D23" s="1">
        <f>D14/B17%</f>
        <v>69.815477829798965</v>
      </c>
      <c r="E23" s="1">
        <f>E14/B17%</f>
        <v>70.917102726521634</v>
      </c>
      <c r="F23" s="1">
        <f>F14/B17%</f>
        <v>65.408978242908304</v>
      </c>
      <c r="G23" s="1">
        <f>G14/B17%</f>
        <v>68.300743596805304</v>
      </c>
      <c r="H23" s="1">
        <f>H14/B17%</f>
        <v>64.445056458275971</v>
      </c>
      <c r="I23" s="1">
        <f>I14/B17%</f>
        <v>62.930322225282303</v>
      </c>
      <c r="J23" s="1">
        <f>J14/B17%</f>
        <v>65.822087579179311</v>
      </c>
      <c r="K23" s="1">
        <f>K14/B17%</f>
        <v>61.690994216469306</v>
      </c>
    </row>
    <row r="24" spans="1:11">
      <c r="A24" s="1" t="s">
        <v>0</v>
      </c>
      <c r="B24" s="1">
        <f>B15/B17%</f>
        <v>98.733131368768952</v>
      </c>
      <c r="C24" s="1">
        <f>C15/B17%</f>
        <v>102.03800605893696</v>
      </c>
      <c r="D24" s="1">
        <f>D15/B17%</f>
        <v>96.254475351142943</v>
      </c>
      <c r="E24" s="1">
        <f>E15/B17%</f>
        <v>107.68383365464061</v>
      </c>
      <c r="F24" s="1">
        <f>F15/B17%</f>
        <v>102.31341228311761</v>
      </c>
      <c r="G24" s="1">
        <f>G15/B17%</f>
        <v>100.38556871385295</v>
      </c>
      <c r="H24" s="1">
        <f>H15/B17%</f>
        <v>97.631506472046283</v>
      </c>
      <c r="I24" s="1">
        <f>I15/B17%</f>
        <v>97.080694023684956</v>
      </c>
      <c r="J24" s="1">
        <f>J15/B17%</f>
        <v>97.218397135775277</v>
      </c>
      <c r="K24" s="1">
        <f>K15/B17%</f>
        <v>100.66097493803362</v>
      </c>
    </row>
    <row r="26" spans="1:11">
      <c r="B26" s="1" t="s">
        <v>6</v>
      </c>
      <c r="C26" s="1" t="s">
        <v>7</v>
      </c>
    </row>
    <row r="27" spans="1:11">
      <c r="A27" s="1" t="s">
        <v>0</v>
      </c>
      <c r="B27" s="1">
        <f>AVERAGE(B24:K24)</f>
        <v>100.00000000000003</v>
      </c>
      <c r="C27" s="1">
        <f>STDEV(B24:K24)</f>
        <v>3.4421493659160292</v>
      </c>
      <c r="F27" s="2"/>
      <c r="G27" s="3"/>
    </row>
    <row r="28" spans="1:11">
      <c r="A28" s="1" t="s">
        <v>14</v>
      </c>
      <c r="B28" s="1">
        <f>AVERAGE(B21:K21)</f>
        <v>94.781052051776385</v>
      </c>
      <c r="C28" s="1">
        <f>STDEV(B21:K21)</f>
        <v>1.958258974450229</v>
      </c>
      <c r="F28" s="2"/>
      <c r="G28" s="3"/>
    </row>
    <row r="29" spans="1:11">
      <c r="A29" s="1" t="s">
        <v>15</v>
      </c>
      <c r="B29" s="1">
        <f>AVERAGE(B22:K22)</f>
        <v>99.270173505921264</v>
      </c>
      <c r="C29" s="1">
        <f>STDEV(B22:K22)</f>
        <v>1.3278813907336628</v>
      </c>
      <c r="F29" s="2"/>
      <c r="G29" s="3"/>
    </row>
    <row r="30" spans="1:11" ht="16.5">
      <c r="A30" s="1" t="s">
        <v>13</v>
      </c>
      <c r="B30" s="1">
        <f>AVERAGE(B23:K23)</f>
        <v>65.822087579179311</v>
      </c>
      <c r="C30" s="1">
        <f>STDEV(B23:K23)</f>
        <v>3.4152345979505569</v>
      </c>
      <c r="F30" s="2"/>
      <c r="G30" s="3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tabSelected="1" topLeftCell="I1" workbookViewId="0">
      <selection activeCell="K64" sqref="K64"/>
    </sheetView>
  </sheetViews>
  <sheetFormatPr defaultRowHeight="15"/>
  <cols>
    <col min="1" max="16384" width="9" style="4"/>
  </cols>
  <sheetData>
    <row r="1" spans="1:27" ht="16.5">
      <c r="A1" s="4" t="s">
        <v>27</v>
      </c>
      <c r="B1" s="9" t="s">
        <v>14</v>
      </c>
      <c r="C1" s="9"/>
      <c r="D1" s="9"/>
      <c r="E1" s="9"/>
      <c r="F1" s="9"/>
      <c r="G1" s="9"/>
      <c r="H1" s="9" t="s">
        <v>15</v>
      </c>
      <c r="I1" s="9"/>
      <c r="J1" s="9"/>
      <c r="K1" s="9"/>
      <c r="L1" s="9"/>
      <c r="M1" s="9"/>
      <c r="N1" s="9" t="s">
        <v>13</v>
      </c>
      <c r="O1" s="9"/>
      <c r="P1" s="9"/>
      <c r="Q1" s="9"/>
      <c r="R1" s="9"/>
      <c r="S1" s="9"/>
      <c r="T1" s="9" t="s">
        <v>0</v>
      </c>
      <c r="U1" s="9"/>
      <c r="V1" s="9"/>
      <c r="W1" s="9"/>
      <c r="X1" s="9"/>
      <c r="Y1" s="9"/>
    </row>
    <row r="2" spans="1:27">
      <c r="A2" s="5" t="s">
        <v>26</v>
      </c>
      <c r="B2" s="5">
        <v>20.583459854125977</v>
      </c>
      <c r="C2" s="5">
        <v>20.764925003051758</v>
      </c>
      <c r="D2" s="5">
        <v>20.780778884887695</v>
      </c>
      <c r="E2" s="5">
        <v>20.852667808532715</v>
      </c>
      <c r="F2" s="5">
        <v>20.64864444732666</v>
      </c>
      <c r="G2" s="5">
        <v>20.677591323852539</v>
      </c>
      <c r="H2" s="5">
        <v>20.834066390991211</v>
      </c>
      <c r="I2" s="5">
        <v>20.872119903564453</v>
      </c>
      <c r="J2" s="5">
        <v>20.946914672851563</v>
      </c>
      <c r="K2" s="5">
        <v>21.232525825500488</v>
      </c>
      <c r="L2" s="5">
        <v>21.135910034179688</v>
      </c>
      <c r="M2" s="5">
        <v>20.878665924072266</v>
      </c>
      <c r="N2" s="5">
        <v>21.968042373657227</v>
      </c>
      <c r="O2" s="5">
        <v>21.992576122283936</v>
      </c>
      <c r="P2" s="5">
        <v>22.005109786987305</v>
      </c>
      <c r="Q2" s="5">
        <v>21.261542320251465</v>
      </c>
      <c r="R2" s="5">
        <v>21.379062652587891</v>
      </c>
      <c r="S2" s="5">
        <v>21.46006965637207</v>
      </c>
      <c r="T2" s="5">
        <v>21.295842170715332</v>
      </c>
      <c r="U2" s="5">
        <v>21.331942558288574</v>
      </c>
      <c r="V2" s="5">
        <v>21.189814567565918</v>
      </c>
      <c r="W2" s="5">
        <v>21.10183048248291</v>
      </c>
      <c r="X2" s="5">
        <v>21.232295989990234</v>
      </c>
      <c r="Y2" s="5">
        <v>21.123570442199707</v>
      </c>
    </row>
    <row r="3" spans="1:27">
      <c r="A3" s="5" t="s">
        <v>21</v>
      </c>
      <c r="B3" s="5">
        <v>21.098533630371094</v>
      </c>
      <c r="C3" s="5">
        <v>20.20045280456543</v>
      </c>
      <c r="D3" s="5">
        <v>20.477739334106445</v>
      </c>
      <c r="E3" s="5">
        <v>21.192863464355469</v>
      </c>
      <c r="F3" s="5">
        <v>20.974321365356445</v>
      </c>
      <c r="G3" s="5">
        <v>21.081483840942383</v>
      </c>
      <c r="H3" s="5">
        <v>20.535320281982422</v>
      </c>
      <c r="I3" s="5">
        <v>20.236576080322266</v>
      </c>
      <c r="J3" s="5">
        <v>20.17425537109375</v>
      </c>
      <c r="K3" s="5">
        <v>20.600261688232422</v>
      </c>
      <c r="L3" s="5">
        <v>20.424041748046875</v>
      </c>
      <c r="M3" s="5">
        <v>20.688421249389648</v>
      </c>
      <c r="N3" s="5">
        <v>21.76823616027832</v>
      </c>
      <c r="O3" s="5">
        <v>21.179000854492188</v>
      </c>
      <c r="P3" s="5">
        <v>21.411615371704102</v>
      </c>
      <c r="Q3" s="5">
        <v>20.813486099243164</v>
      </c>
      <c r="R3" s="5">
        <v>20.461654663085938</v>
      </c>
      <c r="S3" s="5">
        <v>21.007165908813477</v>
      </c>
      <c r="T3" s="5">
        <v>20.914602279663086</v>
      </c>
      <c r="U3" s="5">
        <v>20.55525016784668</v>
      </c>
      <c r="V3" s="5">
        <v>20.632148742675781</v>
      </c>
      <c r="W3" s="5">
        <v>20.5782470703125</v>
      </c>
      <c r="X3" s="5">
        <v>20.322200775146484</v>
      </c>
      <c r="Y3" s="5">
        <v>20.421939849853516</v>
      </c>
    </row>
    <row r="4" spans="1:27">
      <c r="A4" s="5" t="s">
        <v>20</v>
      </c>
      <c r="B4" s="5">
        <v>21.164236068725586</v>
      </c>
      <c r="C4" s="5">
        <v>21.090703964233398</v>
      </c>
      <c r="D4" s="5">
        <v>21.098052978515625</v>
      </c>
      <c r="E4" s="5">
        <v>21.633090972900391</v>
      </c>
      <c r="F4" s="5">
        <v>21.579288482666016</v>
      </c>
      <c r="G4" s="5">
        <v>21.604564666748047</v>
      </c>
      <c r="H4" s="5">
        <v>21.414678573608398</v>
      </c>
      <c r="I4" s="5">
        <v>21.375326156616211</v>
      </c>
      <c r="J4" s="5">
        <v>21.337656021118164</v>
      </c>
      <c r="K4" s="5">
        <v>21.661947250366211</v>
      </c>
      <c r="L4" s="5">
        <v>21.518783569335937</v>
      </c>
      <c r="M4" s="5">
        <v>21.501457214355469</v>
      </c>
      <c r="N4" s="5">
        <v>22.403228759765625</v>
      </c>
      <c r="O4" s="5">
        <v>22.307973861694336</v>
      </c>
      <c r="P4" s="5">
        <v>22.326704025268555</v>
      </c>
      <c r="Q4" s="5">
        <v>21.563337326049805</v>
      </c>
      <c r="R4" s="5">
        <v>21.529529571533203</v>
      </c>
      <c r="S4" s="5">
        <v>21.591650009155273</v>
      </c>
      <c r="T4" s="5">
        <v>21.638065338134766</v>
      </c>
      <c r="U4" s="5">
        <v>21.611543655395508</v>
      </c>
      <c r="V4" s="5">
        <v>21.626955032348633</v>
      </c>
      <c r="W4" s="5">
        <v>21.409023284912109</v>
      </c>
      <c r="X4" s="5">
        <v>21.343563079833984</v>
      </c>
      <c r="Y4" s="5">
        <v>21.310546875</v>
      </c>
    </row>
    <row r="5" spans="1:27">
      <c r="A5" s="5" t="s">
        <v>22</v>
      </c>
      <c r="B5" s="5">
        <v>21.991424560546875</v>
      </c>
      <c r="C5" s="5">
        <v>21.703310012817383</v>
      </c>
      <c r="D5" s="5">
        <v>21.774797439575195</v>
      </c>
      <c r="E5" s="5">
        <v>22.279718399047852</v>
      </c>
      <c r="F5" s="5">
        <v>22.170492172241211</v>
      </c>
      <c r="G5" s="5">
        <v>22.111782073974609</v>
      </c>
      <c r="H5" s="5">
        <v>21.833089828491211</v>
      </c>
      <c r="I5" s="5">
        <v>21.696039199829102</v>
      </c>
      <c r="J5" s="5">
        <v>21.747713088989258</v>
      </c>
      <c r="K5" s="5">
        <v>21.863897323608398</v>
      </c>
      <c r="L5" s="5">
        <v>21.856389999389648</v>
      </c>
      <c r="M5" s="5">
        <v>22.09473991394043</v>
      </c>
      <c r="N5" s="5">
        <v>22.853025436401367</v>
      </c>
      <c r="O5" s="5">
        <v>22.542690277099609</v>
      </c>
      <c r="P5" s="5">
        <v>22.64189338684082</v>
      </c>
      <c r="Q5" s="5">
        <v>22.121904373168945</v>
      </c>
      <c r="R5" s="5">
        <v>21.98564338684082</v>
      </c>
      <c r="S5" s="5">
        <v>22.172386169433594</v>
      </c>
      <c r="T5" s="5">
        <v>21.936515808105469</v>
      </c>
      <c r="U5" s="5">
        <v>21.841064453125</v>
      </c>
      <c r="V5" s="5">
        <v>22.108152389526367</v>
      </c>
      <c r="W5" s="5">
        <v>21.860300064086914</v>
      </c>
      <c r="X5" s="5">
        <v>21.754016876220703</v>
      </c>
      <c r="Y5" s="5">
        <v>22.060766220092773</v>
      </c>
    </row>
    <row r="6" spans="1:27">
      <c r="A6" s="5" t="s">
        <v>24</v>
      </c>
      <c r="B6" s="5">
        <v>16.949806213378906</v>
      </c>
      <c r="C6" s="5">
        <v>16.924541473388672</v>
      </c>
      <c r="D6" s="5">
        <v>16.894477844238281</v>
      </c>
      <c r="E6" s="5">
        <v>16.91813850402832</v>
      </c>
      <c r="F6" s="5">
        <v>16.87769889831543</v>
      </c>
      <c r="G6" s="5">
        <v>16.831989288330078</v>
      </c>
      <c r="H6" s="5">
        <v>20.039352416992188</v>
      </c>
      <c r="I6" s="5">
        <v>20.070070266723633</v>
      </c>
      <c r="J6" s="5">
        <v>20.040796279907227</v>
      </c>
      <c r="K6" s="5">
        <v>20.440126419067383</v>
      </c>
      <c r="L6" s="5">
        <v>20.477926254272461</v>
      </c>
      <c r="M6" s="5">
        <v>20.564626693725586</v>
      </c>
      <c r="N6" s="5">
        <v>18.018074035644531</v>
      </c>
      <c r="O6" s="5">
        <v>17.988983154296875</v>
      </c>
      <c r="P6" s="5">
        <v>17.916444778442383</v>
      </c>
      <c r="Q6" s="5">
        <v>17.531421661376953</v>
      </c>
      <c r="R6" s="5">
        <v>17.516695022583008</v>
      </c>
      <c r="S6" s="5">
        <v>17.556558609008789</v>
      </c>
      <c r="T6" s="5">
        <v>20.387737274169922</v>
      </c>
      <c r="U6" s="5">
        <v>20.322559356689453</v>
      </c>
      <c r="V6" s="5">
        <v>20.339288711547852</v>
      </c>
      <c r="W6" s="5">
        <v>20.219764709472656</v>
      </c>
      <c r="X6" s="5">
        <v>20.246627807617188</v>
      </c>
      <c r="Y6" s="5">
        <v>20.328819274902344</v>
      </c>
    </row>
    <row r="7" spans="1:27">
      <c r="A7" s="5" t="s">
        <v>19</v>
      </c>
      <c r="B7" s="5">
        <v>17.149829864501953</v>
      </c>
      <c r="C7" s="5">
        <v>16.988651275634766</v>
      </c>
      <c r="D7" s="5">
        <v>16.999622344970703</v>
      </c>
      <c r="E7" s="5">
        <v>17.050050735473633</v>
      </c>
      <c r="F7" s="5">
        <v>16.935365676879883</v>
      </c>
      <c r="G7" s="5">
        <v>16.970539093017578</v>
      </c>
      <c r="H7" s="5">
        <v>18.001934051513672</v>
      </c>
      <c r="I7" s="5">
        <v>17.93084716796875</v>
      </c>
      <c r="J7" s="5">
        <v>17.934164047241211</v>
      </c>
      <c r="K7" s="5">
        <v>18.546670913696289</v>
      </c>
      <c r="L7" s="5">
        <v>18.640190124511719</v>
      </c>
      <c r="M7" s="5">
        <v>18.466487884521484</v>
      </c>
      <c r="N7" s="5">
        <v>18.766717910766602</v>
      </c>
      <c r="O7" s="5">
        <v>18.6708984375</v>
      </c>
      <c r="P7" s="5">
        <v>18.716732025146484</v>
      </c>
      <c r="Q7" s="5">
        <v>18.210132598876953</v>
      </c>
      <c r="R7" s="5">
        <v>18.170021057128906</v>
      </c>
      <c r="S7" s="5">
        <v>18.29387092590332</v>
      </c>
      <c r="T7" s="5">
        <v>18.809642791748047</v>
      </c>
      <c r="U7" s="5">
        <v>18.801843643188477</v>
      </c>
      <c r="V7" s="5">
        <v>18.792631149291992</v>
      </c>
      <c r="W7" s="5">
        <v>18.895732879638672</v>
      </c>
      <c r="X7" s="5">
        <v>18.87286376953125</v>
      </c>
      <c r="Y7" s="5">
        <v>18.864299774169922</v>
      </c>
    </row>
    <row r="8" spans="1:27">
      <c r="A8" s="5" t="s">
        <v>23</v>
      </c>
      <c r="B8" s="5">
        <v>19.085241317749023</v>
      </c>
      <c r="C8" s="5">
        <v>19.140863418579102</v>
      </c>
      <c r="D8" s="5">
        <v>19.053670883178711</v>
      </c>
      <c r="E8" s="5">
        <v>19.544937133789063</v>
      </c>
      <c r="F8" s="5">
        <v>19.582307815551758</v>
      </c>
      <c r="G8" s="5">
        <v>19.495256423950195</v>
      </c>
      <c r="H8" s="5">
        <v>19.928350448608398</v>
      </c>
      <c r="I8" s="5">
        <v>19.909605026245117</v>
      </c>
      <c r="J8" s="5">
        <v>19.872251510620117</v>
      </c>
      <c r="K8" s="5">
        <v>20.023220062255859</v>
      </c>
      <c r="L8" s="5">
        <v>20.025321960449219</v>
      </c>
      <c r="M8" s="5">
        <v>20.00341796875</v>
      </c>
      <c r="N8" s="5">
        <v>18.732032775878906</v>
      </c>
      <c r="O8" s="5">
        <v>18.738945007324219</v>
      </c>
      <c r="P8" s="5">
        <v>18.713735580444336</v>
      </c>
      <c r="Q8" s="5">
        <v>18.376375198364258</v>
      </c>
      <c r="R8" s="5">
        <v>18.438247680664062</v>
      </c>
      <c r="S8" s="5">
        <v>18.336240768432617</v>
      </c>
      <c r="T8" s="5">
        <v>20.652360916137695</v>
      </c>
      <c r="U8" s="5">
        <v>20.665889739990234</v>
      </c>
      <c r="V8" s="5">
        <v>20.809116363525391</v>
      </c>
      <c r="W8" s="5">
        <v>20.291112899780273</v>
      </c>
      <c r="X8" s="5">
        <v>20.282016754150391</v>
      </c>
      <c r="Y8" s="5">
        <v>20.293361663818359</v>
      </c>
    </row>
    <row r="9" spans="1:27">
      <c r="A9" s="5" t="s">
        <v>17</v>
      </c>
      <c r="B9" s="5">
        <v>15.444458961486816</v>
      </c>
      <c r="C9" s="5">
        <v>15.604926109313965</v>
      </c>
      <c r="D9" s="5">
        <v>15.579777717590332</v>
      </c>
      <c r="E9" s="5">
        <v>15.735668182373047</v>
      </c>
      <c r="F9" s="5">
        <v>15.580643653869629</v>
      </c>
      <c r="G9" s="5">
        <v>15.703591346740723</v>
      </c>
      <c r="H9" s="5">
        <v>15.786066055297852</v>
      </c>
      <c r="I9" s="5">
        <v>15.789120674133301</v>
      </c>
      <c r="J9" s="5">
        <v>15.784914970397949</v>
      </c>
      <c r="K9" s="5">
        <v>16.197525978088379</v>
      </c>
      <c r="L9" s="5">
        <v>16.317909240722656</v>
      </c>
      <c r="M9" s="5">
        <v>16.001667022705078</v>
      </c>
      <c r="N9" s="5">
        <v>16.515043258666992</v>
      </c>
      <c r="O9" s="5">
        <v>16.570577144622803</v>
      </c>
      <c r="P9" s="5">
        <v>16.568110466003418</v>
      </c>
      <c r="Q9" s="5">
        <v>15.958540916442871</v>
      </c>
      <c r="R9" s="5">
        <v>16.256061553955078</v>
      </c>
      <c r="S9" s="5">
        <v>16.131069183349609</v>
      </c>
      <c r="T9" s="5">
        <v>16.360841751098633</v>
      </c>
      <c r="U9" s="5">
        <v>16.259942054748535</v>
      </c>
      <c r="V9" s="5">
        <v>16.437814712524414</v>
      </c>
      <c r="W9" s="5">
        <v>16.287829399108887</v>
      </c>
      <c r="X9" s="5">
        <v>16.493295669555664</v>
      </c>
      <c r="Y9" s="5">
        <v>16.264571189880371</v>
      </c>
    </row>
    <row r="10" spans="1:27">
      <c r="A10" s="5" t="s">
        <v>18</v>
      </c>
      <c r="B10" s="5">
        <v>13.484458923339844</v>
      </c>
      <c r="C10" s="5">
        <v>13.593925476074219</v>
      </c>
      <c r="D10" s="5">
        <v>13.599778175354004</v>
      </c>
      <c r="E10" s="5">
        <v>13.285667419433594</v>
      </c>
      <c r="F10" s="5">
        <v>13.217643737792969</v>
      </c>
      <c r="G10" s="5">
        <v>13.172591209411621</v>
      </c>
      <c r="H10" s="5">
        <v>15.113065719604492</v>
      </c>
      <c r="I10" s="5">
        <v>15.132119178771973</v>
      </c>
      <c r="J10" s="5">
        <v>15.155915260314941</v>
      </c>
      <c r="K10" s="5">
        <v>16.161526679992676</v>
      </c>
      <c r="L10" s="5">
        <v>16.194910049438477</v>
      </c>
      <c r="M10" s="5">
        <v>15.958667755126953</v>
      </c>
      <c r="N10" s="5">
        <v>15.598043441772461</v>
      </c>
      <c r="O10" s="5">
        <v>15.733577251434326</v>
      </c>
      <c r="P10" s="5">
        <v>15.721111297607422</v>
      </c>
      <c r="Q10" s="5">
        <v>15.132541656494141</v>
      </c>
      <c r="R10" s="5">
        <v>15.2630615234375</v>
      </c>
      <c r="S10" s="5">
        <v>15.32206916809082</v>
      </c>
      <c r="T10" s="5">
        <v>16.54084300994873</v>
      </c>
      <c r="U10" s="5">
        <v>16.128942489624023</v>
      </c>
      <c r="V10" s="5">
        <v>16.386815071105957</v>
      </c>
      <c r="W10" s="5">
        <v>16.672829627990723</v>
      </c>
      <c r="X10" s="5">
        <v>16.809295654296875</v>
      </c>
      <c r="Y10" s="5">
        <v>16.644570350646973</v>
      </c>
    </row>
    <row r="11" spans="1:27">
      <c r="A11" s="5" t="s">
        <v>16</v>
      </c>
      <c r="B11" s="5">
        <v>16.570459365844727</v>
      </c>
      <c r="C11" s="5">
        <v>16.643926620483398</v>
      </c>
      <c r="D11" s="5">
        <v>16.744777679443359</v>
      </c>
      <c r="E11" s="5">
        <v>16.596667289733887</v>
      </c>
      <c r="F11" s="5">
        <v>16.687644004821777</v>
      </c>
      <c r="G11" s="5">
        <v>16.889591217041016</v>
      </c>
      <c r="H11" s="5">
        <v>17.603065490722656</v>
      </c>
      <c r="I11" s="5">
        <v>17.510120391845703</v>
      </c>
      <c r="J11" s="5">
        <v>17.715915679931641</v>
      </c>
      <c r="K11" s="5">
        <v>17.90152645111084</v>
      </c>
      <c r="L11" s="5">
        <v>17.759910583496094</v>
      </c>
      <c r="M11" s="5">
        <v>17.599666595458984</v>
      </c>
      <c r="N11" s="5">
        <v>16.930042266845703</v>
      </c>
      <c r="O11" s="5">
        <v>16.864576816558838</v>
      </c>
      <c r="P11" s="5">
        <v>17.252110481262207</v>
      </c>
      <c r="Q11" s="5">
        <v>16.206542015075684</v>
      </c>
      <c r="R11" s="5">
        <v>16.326061248779297</v>
      </c>
      <c r="S11" s="5">
        <v>16.429069519042969</v>
      </c>
      <c r="T11" s="5">
        <v>18.465842247009277</v>
      </c>
      <c r="U11" s="5">
        <v>18.439942359924316</v>
      </c>
      <c r="V11" s="5">
        <v>18.605814933776855</v>
      </c>
      <c r="W11" s="5">
        <v>18.243828773498535</v>
      </c>
      <c r="X11" s="5">
        <v>18.26429557800293</v>
      </c>
      <c r="Y11" s="5">
        <v>18.290570259094238</v>
      </c>
    </row>
    <row r="12" spans="1:27">
      <c r="A12" s="5" t="s">
        <v>25</v>
      </c>
      <c r="B12" s="5">
        <v>11.700459480285645</v>
      </c>
      <c r="C12" s="5">
        <v>11.635926246643066</v>
      </c>
      <c r="D12" s="5">
        <v>11.740777969360352</v>
      </c>
      <c r="E12" s="5">
        <v>12.078667640686035</v>
      </c>
      <c r="F12" s="5">
        <v>11.991643905639648</v>
      </c>
      <c r="G12" s="5">
        <v>12.09459114074707</v>
      </c>
      <c r="H12" s="5">
        <v>11.758066177368164</v>
      </c>
      <c r="I12" s="5">
        <v>11.712120056152344</v>
      </c>
      <c r="J12" s="5">
        <v>11.739914894104004</v>
      </c>
      <c r="K12" s="5">
        <v>12.010526657104492</v>
      </c>
      <c r="L12" s="5">
        <v>11.919909477233887</v>
      </c>
      <c r="M12" s="5">
        <v>11.844666481018066</v>
      </c>
      <c r="N12" s="5">
        <v>13.00804328918457</v>
      </c>
      <c r="O12" s="5">
        <v>12.98557710647583</v>
      </c>
      <c r="P12" s="5">
        <v>12.96311092376709</v>
      </c>
      <c r="Q12" s="5">
        <v>12.254541397094727</v>
      </c>
      <c r="R12" s="5">
        <v>12.270061492919922</v>
      </c>
      <c r="S12" s="5">
        <v>12.457069396972656</v>
      </c>
      <c r="T12" s="5">
        <v>12.265842437744141</v>
      </c>
      <c r="U12" s="5">
        <v>12.205942153930664</v>
      </c>
      <c r="V12" s="5">
        <v>12.23381519317627</v>
      </c>
      <c r="W12" s="5">
        <v>12.091829299926758</v>
      </c>
      <c r="X12" s="5">
        <v>12.075296401977539</v>
      </c>
      <c r="Y12" s="5">
        <v>12.086570739746094</v>
      </c>
    </row>
    <row r="13" spans="1:27">
      <c r="A13" s="5"/>
      <c r="B13" s="5"/>
      <c r="C13" s="5"/>
      <c r="D13" s="5"/>
      <c r="E13" s="6"/>
      <c r="F13" s="6"/>
      <c r="G13" s="6"/>
      <c r="H13" s="6"/>
      <c r="I13" s="6"/>
      <c r="J13" s="6"/>
      <c r="K13" s="5"/>
      <c r="L13" s="5"/>
      <c r="M13" s="5"/>
      <c r="N13" s="6"/>
      <c r="O13" s="6"/>
      <c r="P13" s="6"/>
      <c r="Q13" s="5"/>
      <c r="R13" s="5"/>
      <c r="S13" s="5"/>
      <c r="T13" s="6"/>
      <c r="U13" s="6"/>
      <c r="V13" s="6"/>
      <c r="W13" s="5"/>
      <c r="X13" s="5"/>
      <c r="Y13" s="5"/>
    </row>
    <row r="14" spans="1:27">
      <c r="A14" s="4" t="s">
        <v>9</v>
      </c>
      <c r="B14" s="4">
        <f>AVERAGE(B12:D12)</f>
        <v>11.692387898763021</v>
      </c>
      <c r="C14" s="4">
        <f>AVERAGE(B12:D12)</f>
        <v>11.692387898763021</v>
      </c>
      <c r="D14" s="4">
        <f>AVERAGE(B12:D12)</f>
        <v>11.692387898763021</v>
      </c>
      <c r="E14" s="4">
        <f>AVERAGE(E12:G12)</f>
        <v>12.054967562357584</v>
      </c>
      <c r="F14" s="4">
        <f>AVERAGE(E12:G12)</f>
        <v>12.054967562357584</v>
      </c>
      <c r="G14" s="4">
        <f>AVERAGE(E12:G12)</f>
        <v>12.054967562357584</v>
      </c>
      <c r="H14" s="4">
        <f>AVERAGE(H12:J12)</f>
        <v>11.736700375874838</v>
      </c>
      <c r="I14" s="4">
        <f>AVERAGE(H12:J12)</f>
        <v>11.736700375874838</v>
      </c>
      <c r="J14" s="4">
        <f>AVERAGE(H12:J12)</f>
        <v>11.736700375874838</v>
      </c>
      <c r="K14" s="4">
        <f>AVERAGE(K12:M12)</f>
        <v>11.925034205118815</v>
      </c>
      <c r="L14" s="4">
        <f>AVERAGE(K12:M12)</f>
        <v>11.925034205118815</v>
      </c>
      <c r="M14" s="4">
        <f>AVERAGE(K12:M12)</f>
        <v>11.925034205118815</v>
      </c>
      <c r="N14" s="4">
        <f>AVERAGE(N12:P12)</f>
        <v>12.98557710647583</v>
      </c>
      <c r="O14" s="4">
        <f>AVERAGE(N12:P12)</f>
        <v>12.98557710647583</v>
      </c>
      <c r="P14" s="4">
        <f>AVERAGE(N12:P12)</f>
        <v>12.98557710647583</v>
      </c>
      <c r="Q14" s="4">
        <f>AVERAGE(Q12:S12)</f>
        <v>12.327224095662435</v>
      </c>
      <c r="R14" s="4">
        <f>AVERAGE(Q12:S12)</f>
        <v>12.327224095662435</v>
      </c>
      <c r="S14" s="4">
        <f>AVERAGE(Q12:S12)</f>
        <v>12.327224095662435</v>
      </c>
      <c r="T14" s="4">
        <f>AVERAGE(T12:V12)</f>
        <v>12.235199928283691</v>
      </c>
      <c r="U14" s="4">
        <f>AVERAGE(T12:V12)</f>
        <v>12.235199928283691</v>
      </c>
      <c r="V14" s="4">
        <f>AVERAGE(T12:V12)</f>
        <v>12.235199928283691</v>
      </c>
      <c r="W14" s="4">
        <f>AVERAGE(W12:Y12)</f>
        <v>12.084565480550131</v>
      </c>
      <c r="X14" s="4">
        <f>AVERAGE(W12:Y12)</f>
        <v>12.084565480550131</v>
      </c>
      <c r="Y14" s="4">
        <f>AVERAGE(W12:Y12)</f>
        <v>12.084565480550131</v>
      </c>
    </row>
    <row r="16" spans="1:27" ht="16.5">
      <c r="A16" s="5" t="s">
        <v>8</v>
      </c>
      <c r="B16" s="9" t="s">
        <v>14</v>
      </c>
      <c r="C16" s="9"/>
      <c r="D16" s="9"/>
      <c r="E16" s="9"/>
      <c r="F16" s="9"/>
      <c r="G16" s="9"/>
      <c r="H16" s="9" t="s">
        <v>15</v>
      </c>
      <c r="I16" s="9"/>
      <c r="J16" s="9"/>
      <c r="K16" s="9"/>
      <c r="L16" s="9"/>
      <c r="M16" s="9"/>
      <c r="N16" s="9" t="s">
        <v>13</v>
      </c>
      <c r="O16" s="9"/>
      <c r="P16" s="9"/>
      <c r="Q16" s="9"/>
      <c r="R16" s="9"/>
      <c r="S16" s="9"/>
      <c r="T16" s="9" t="s">
        <v>0</v>
      </c>
      <c r="U16" s="9"/>
      <c r="V16" s="9"/>
      <c r="W16" s="9"/>
      <c r="X16" s="9"/>
      <c r="Y16" s="9"/>
      <c r="Z16" s="9" t="s">
        <v>28</v>
      </c>
      <c r="AA16" s="9"/>
    </row>
    <row r="17" spans="1:27">
      <c r="A17" s="5" t="s">
        <v>26</v>
      </c>
      <c r="B17" s="4">
        <f>B2-B14</f>
        <v>8.8910719553629551</v>
      </c>
      <c r="C17" s="4">
        <f t="shared" ref="C17:D17" si="0">C2-C14</f>
        <v>9.0725371042887364</v>
      </c>
      <c r="D17" s="4">
        <f t="shared" si="0"/>
        <v>9.0883909861246739</v>
      </c>
      <c r="E17" s="4">
        <f t="shared" ref="E17:I17" si="1">E2-E14</f>
        <v>8.7977002461751308</v>
      </c>
      <c r="F17" s="4">
        <f t="shared" si="1"/>
        <v>8.5936768849690761</v>
      </c>
      <c r="G17" s="4">
        <f t="shared" si="1"/>
        <v>8.622623761494955</v>
      </c>
      <c r="H17" s="4">
        <f t="shared" si="1"/>
        <v>9.0973660151163731</v>
      </c>
      <c r="I17" s="4">
        <f t="shared" si="1"/>
        <v>9.1354195276896153</v>
      </c>
      <c r="J17" s="4">
        <f t="shared" ref="J17:Y17" si="2">J2-J14</f>
        <v>9.2102142969767247</v>
      </c>
      <c r="K17" s="4">
        <f t="shared" si="2"/>
        <v>9.3074916203816738</v>
      </c>
      <c r="L17" s="4">
        <f t="shared" si="2"/>
        <v>9.210875829060873</v>
      </c>
      <c r="M17" s="4">
        <f t="shared" si="2"/>
        <v>8.9536317189534511</v>
      </c>
      <c r="N17" s="4">
        <f t="shared" si="2"/>
        <v>8.9824652671813965</v>
      </c>
      <c r="O17" s="4">
        <f t="shared" si="2"/>
        <v>9.0069990158081055</v>
      </c>
      <c r="P17" s="4">
        <f t="shared" si="2"/>
        <v>9.0195326805114746</v>
      </c>
      <c r="Q17" s="4">
        <f t="shared" si="2"/>
        <v>8.9343182245890294</v>
      </c>
      <c r="R17" s="4">
        <f t="shared" si="2"/>
        <v>9.0518385569254551</v>
      </c>
      <c r="S17" s="4">
        <f t="shared" si="2"/>
        <v>9.1328455607096348</v>
      </c>
      <c r="T17" s="4">
        <f t="shared" si="2"/>
        <v>9.0606422424316406</v>
      </c>
      <c r="U17" s="4">
        <f t="shared" si="2"/>
        <v>9.0967426300048828</v>
      </c>
      <c r="V17" s="4">
        <f t="shared" si="2"/>
        <v>8.9546146392822266</v>
      </c>
      <c r="W17" s="4">
        <f t="shared" si="2"/>
        <v>9.0172650019327794</v>
      </c>
      <c r="X17" s="4">
        <f t="shared" si="2"/>
        <v>9.1477305094401036</v>
      </c>
      <c r="Y17" s="4">
        <f t="shared" si="2"/>
        <v>9.0390049616495762</v>
      </c>
      <c r="Z17" s="4">
        <f>AVERAGE(T17:V17)</f>
        <v>9.0373331705729161</v>
      </c>
      <c r="AA17" s="4">
        <f>AVERAGE(W17:Y17)</f>
        <v>9.0680001576741542</v>
      </c>
    </row>
    <row r="18" spans="1:27">
      <c r="A18" s="5" t="s">
        <v>21</v>
      </c>
      <c r="B18" s="4">
        <f>B3-B14</f>
        <v>9.4061457316080723</v>
      </c>
      <c r="C18" s="4">
        <f t="shared" ref="C18:D18" si="3">C3-C14</f>
        <v>8.5080649058024083</v>
      </c>
      <c r="D18" s="4">
        <f t="shared" si="3"/>
        <v>8.7853514353434239</v>
      </c>
      <c r="E18" s="4">
        <f t="shared" ref="E18:I18" si="4">E3-E14</f>
        <v>9.1378959019978847</v>
      </c>
      <c r="F18" s="4">
        <f t="shared" si="4"/>
        <v>8.9193538029988613</v>
      </c>
      <c r="G18" s="4">
        <f t="shared" si="4"/>
        <v>9.0265162785847988</v>
      </c>
      <c r="H18" s="4">
        <f t="shared" si="4"/>
        <v>8.798619906107584</v>
      </c>
      <c r="I18" s="4">
        <f t="shared" si="4"/>
        <v>8.4998757044474278</v>
      </c>
      <c r="J18" s="4">
        <f t="shared" ref="J18:Y18" si="5">J3-J14</f>
        <v>8.4375549952189122</v>
      </c>
      <c r="K18" s="4">
        <f t="shared" si="5"/>
        <v>8.6752274831136074</v>
      </c>
      <c r="L18" s="4">
        <f t="shared" si="5"/>
        <v>8.4990075429280605</v>
      </c>
      <c r="M18" s="4">
        <f t="shared" si="5"/>
        <v>8.7633870442708339</v>
      </c>
      <c r="N18" s="4">
        <f t="shared" si="5"/>
        <v>8.7826590538024902</v>
      </c>
      <c r="O18" s="4">
        <f t="shared" si="5"/>
        <v>8.1934237480163574</v>
      </c>
      <c r="P18" s="4">
        <f t="shared" si="5"/>
        <v>8.4260382652282715</v>
      </c>
      <c r="Q18" s="4">
        <f t="shared" si="5"/>
        <v>8.4862620035807286</v>
      </c>
      <c r="R18" s="4">
        <f t="shared" si="5"/>
        <v>8.134430567423502</v>
      </c>
      <c r="S18" s="4">
        <f t="shared" si="5"/>
        <v>8.6799418131510411</v>
      </c>
      <c r="T18" s="4">
        <f t="shared" si="5"/>
        <v>8.6794023513793945</v>
      </c>
      <c r="U18" s="4">
        <f t="shared" si="5"/>
        <v>8.3200502395629883</v>
      </c>
      <c r="V18" s="4">
        <f t="shared" si="5"/>
        <v>8.3969488143920898</v>
      </c>
      <c r="W18" s="4">
        <f t="shared" si="5"/>
        <v>8.4936815897623692</v>
      </c>
      <c r="X18" s="4">
        <f t="shared" si="5"/>
        <v>8.2376352945963536</v>
      </c>
      <c r="Y18" s="4">
        <f t="shared" si="5"/>
        <v>8.3373743693033848</v>
      </c>
      <c r="Z18" s="4">
        <f t="shared" ref="Z18:Z27" si="6">AVERAGE(T18:V18)</f>
        <v>8.4654671351114903</v>
      </c>
      <c r="AA18" s="4">
        <f t="shared" ref="AA18:AA27" si="7">AVERAGE(W18:Y18)</f>
        <v>8.3562304178873692</v>
      </c>
    </row>
    <row r="19" spans="1:27">
      <c r="A19" s="5" t="s">
        <v>20</v>
      </c>
      <c r="B19" s="4">
        <f>B4-B14</f>
        <v>9.4718481699625645</v>
      </c>
      <c r="C19" s="4">
        <f t="shared" ref="C19:D19" si="8">C4-C14</f>
        <v>9.398316065470377</v>
      </c>
      <c r="D19" s="4">
        <f t="shared" si="8"/>
        <v>9.4056650797526036</v>
      </c>
      <c r="E19" s="4">
        <f t="shared" ref="E19:I19" si="9">E4-E14</f>
        <v>9.5781234105428066</v>
      </c>
      <c r="F19" s="4">
        <f t="shared" si="9"/>
        <v>9.5243209203084316</v>
      </c>
      <c r="G19" s="4">
        <f t="shared" si="9"/>
        <v>9.5495971043904628</v>
      </c>
      <c r="H19" s="4">
        <f t="shared" si="9"/>
        <v>9.6779781977335606</v>
      </c>
      <c r="I19" s="4">
        <f t="shared" si="9"/>
        <v>9.6386257807413731</v>
      </c>
      <c r="J19" s="4">
        <f t="shared" ref="J19:Y19" si="10">J4-J14</f>
        <v>9.6009556452433262</v>
      </c>
      <c r="K19" s="4">
        <f t="shared" si="10"/>
        <v>9.7369130452473964</v>
      </c>
      <c r="L19" s="4">
        <f t="shared" si="10"/>
        <v>9.593749364217123</v>
      </c>
      <c r="M19" s="4">
        <f t="shared" si="10"/>
        <v>9.5764230092366542</v>
      </c>
      <c r="N19" s="4">
        <f t="shared" si="10"/>
        <v>9.4176516532897949</v>
      </c>
      <c r="O19" s="4">
        <f t="shared" si="10"/>
        <v>9.3223967552185059</v>
      </c>
      <c r="P19" s="4">
        <f t="shared" si="10"/>
        <v>9.3411269187927246</v>
      </c>
      <c r="Q19" s="4">
        <f t="shared" si="10"/>
        <v>9.2361132303873692</v>
      </c>
      <c r="R19" s="4">
        <f t="shared" si="10"/>
        <v>9.2023054758707676</v>
      </c>
      <c r="S19" s="4">
        <f t="shared" si="10"/>
        <v>9.2644259134928379</v>
      </c>
      <c r="T19" s="4">
        <f t="shared" si="10"/>
        <v>9.4028654098510742</v>
      </c>
      <c r="U19" s="4">
        <f t="shared" si="10"/>
        <v>9.3763437271118164</v>
      </c>
      <c r="V19" s="4">
        <f t="shared" si="10"/>
        <v>9.3917551040649414</v>
      </c>
      <c r="W19" s="4">
        <f t="shared" si="10"/>
        <v>9.3244578043619786</v>
      </c>
      <c r="X19" s="4">
        <f t="shared" si="10"/>
        <v>9.2589975992838536</v>
      </c>
      <c r="Y19" s="4">
        <f t="shared" si="10"/>
        <v>9.2259813944498692</v>
      </c>
      <c r="Z19" s="4">
        <f t="shared" si="6"/>
        <v>9.3903214136759434</v>
      </c>
      <c r="AA19" s="4">
        <f t="shared" si="7"/>
        <v>9.2698122660319004</v>
      </c>
    </row>
    <row r="20" spans="1:27">
      <c r="A20" s="5" t="s">
        <v>22</v>
      </c>
      <c r="B20" s="4">
        <f>B5-B14</f>
        <v>10.299036661783854</v>
      </c>
      <c r="C20" s="4">
        <f t="shared" ref="C20:D20" si="11">C5-C14</f>
        <v>10.010922114054361</v>
      </c>
      <c r="D20" s="4">
        <f t="shared" si="11"/>
        <v>10.082409540812174</v>
      </c>
      <c r="E20" s="4">
        <f t="shared" ref="E20:I20" si="12">E5-E14</f>
        <v>10.224750836690268</v>
      </c>
      <c r="F20" s="4">
        <f t="shared" si="12"/>
        <v>10.115524609883627</v>
      </c>
      <c r="G20" s="4">
        <f t="shared" si="12"/>
        <v>10.056814511617025</v>
      </c>
      <c r="H20" s="4">
        <f t="shared" si="12"/>
        <v>10.096389452616373</v>
      </c>
      <c r="I20" s="4">
        <f t="shared" si="12"/>
        <v>9.9593388239542637</v>
      </c>
      <c r="J20" s="4">
        <f t="shared" ref="J20:Y20" si="13">J5-J14</f>
        <v>10.01101271311442</v>
      </c>
      <c r="K20" s="4">
        <f t="shared" si="13"/>
        <v>9.9388631184895839</v>
      </c>
      <c r="L20" s="4">
        <f t="shared" si="13"/>
        <v>9.9313557942708339</v>
      </c>
      <c r="M20" s="4">
        <f t="shared" si="13"/>
        <v>10.169705708821615</v>
      </c>
      <c r="N20" s="4">
        <f t="shared" si="13"/>
        <v>9.8674483299255371</v>
      </c>
      <c r="O20" s="4">
        <f t="shared" si="13"/>
        <v>9.5571131706237793</v>
      </c>
      <c r="P20" s="4">
        <f t="shared" si="13"/>
        <v>9.6563162803649902</v>
      </c>
      <c r="Q20" s="4">
        <f t="shared" si="13"/>
        <v>9.7946802775065098</v>
      </c>
      <c r="R20" s="4">
        <f t="shared" si="13"/>
        <v>9.6584192911783848</v>
      </c>
      <c r="S20" s="4">
        <f t="shared" si="13"/>
        <v>9.8451620737711583</v>
      </c>
      <c r="T20" s="4">
        <f t="shared" si="13"/>
        <v>9.7013158798217773</v>
      </c>
      <c r="U20" s="4">
        <f t="shared" si="13"/>
        <v>9.6058645248413086</v>
      </c>
      <c r="V20" s="4">
        <f t="shared" si="13"/>
        <v>9.8729524612426758</v>
      </c>
      <c r="W20" s="4">
        <f t="shared" si="13"/>
        <v>9.7757345835367833</v>
      </c>
      <c r="X20" s="4">
        <f t="shared" si="13"/>
        <v>9.6694513956705723</v>
      </c>
      <c r="Y20" s="4">
        <f t="shared" si="13"/>
        <v>9.9762007395426426</v>
      </c>
      <c r="Z20" s="4">
        <f t="shared" si="6"/>
        <v>9.72671095530192</v>
      </c>
      <c r="AA20" s="4">
        <f t="shared" si="7"/>
        <v>9.80712890625</v>
      </c>
    </row>
    <row r="21" spans="1:27">
      <c r="A21" s="5" t="s">
        <v>24</v>
      </c>
      <c r="B21" s="4">
        <f>B6-B14</f>
        <v>5.2574183146158848</v>
      </c>
      <c r="C21" s="4">
        <f t="shared" ref="C21:D21" si="14">C6-C14</f>
        <v>5.2321535746256504</v>
      </c>
      <c r="D21" s="4">
        <f t="shared" si="14"/>
        <v>5.2020899454752598</v>
      </c>
      <c r="E21" s="4">
        <f t="shared" ref="E21:I21" si="15">E6-E14</f>
        <v>4.8631709416707363</v>
      </c>
      <c r="F21" s="4">
        <f t="shared" si="15"/>
        <v>4.8227313359578456</v>
      </c>
      <c r="G21" s="4">
        <f t="shared" si="15"/>
        <v>4.7770217259724941</v>
      </c>
      <c r="H21" s="4">
        <f t="shared" si="15"/>
        <v>8.3026520411173497</v>
      </c>
      <c r="I21" s="4">
        <f t="shared" si="15"/>
        <v>8.333369890848795</v>
      </c>
      <c r="J21" s="4">
        <f t="shared" ref="J21:Y21" si="16">J6-J14</f>
        <v>8.3040959040323887</v>
      </c>
      <c r="K21" s="4">
        <f t="shared" si="16"/>
        <v>8.5150922139485683</v>
      </c>
      <c r="L21" s="4">
        <f t="shared" si="16"/>
        <v>8.5528920491536464</v>
      </c>
      <c r="M21" s="4">
        <f t="shared" si="16"/>
        <v>8.6395924886067714</v>
      </c>
      <c r="N21" s="4">
        <f t="shared" si="16"/>
        <v>5.0324969291687012</v>
      </c>
      <c r="O21" s="4">
        <f t="shared" si="16"/>
        <v>5.0034060478210449</v>
      </c>
      <c r="P21" s="4">
        <f t="shared" si="16"/>
        <v>4.9308676719665527</v>
      </c>
      <c r="Q21" s="4">
        <f t="shared" si="16"/>
        <v>5.2041975657145176</v>
      </c>
      <c r="R21" s="4">
        <f t="shared" si="16"/>
        <v>5.1894709269205723</v>
      </c>
      <c r="S21" s="4">
        <f t="shared" si="16"/>
        <v>5.2293345133463536</v>
      </c>
      <c r="T21" s="4">
        <f t="shared" si="16"/>
        <v>8.1525373458862305</v>
      </c>
      <c r="U21" s="4">
        <f t="shared" si="16"/>
        <v>8.0873594284057617</v>
      </c>
      <c r="V21" s="4">
        <f t="shared" si="16"/>
        <v>8.1040887832641602</v>
      </c>
      <c r="W21" s="4">
        <f t="shared" si="16"/>
        <v>8.1351992289225254</v>
      </c>
      <c r="X21" s="4">
        <f t="shared" si="16"/>
        <v>8.1620623270670567</v>
      </c>
      <c r="Y21" s="4">
        <f t="shared" si="16"/>
        <v>8.2442537943522129</v>
      </c>
      <c r="Z21" s="4">
        <f t="shared" si="6"/>
        <v>8.1146618525187169</v>
      </c>
      <c r="AA21" s="4">
        <f t="shared" si="7"/>
        <v>8.1805051167805996</v>
      </c>
    </row>
    <row r="22" spans="1:27">
      <c r="A22" s="5" t="s">
        <v>19</v>
      </c>
      <c r="B22" s="4">
        <f>B7-B14</f>
        <v>5.4574419657389317</v>
      </c>
      <c r="C22" s="4">
        <f t="shared" ref="C22:D22" si="17">C7-C14</f>
        <v>5.2962633768717442</v>
      </c>
      <c r="D22" s="4">
        <f t="shared" si="17"/>
        <v>5.3072344462076817</v>
      </c>
      <c r="E22" s="4">
        <f t="shared" ref="E22:I22" si="18">E7-E14</f>
        <v>4.9950831731160488</v>
      </c>
      <c r="F22" s="4">
        <f t="shared" si="18"/>
        <v>4.8803981145222988</v>
      </c>
      <c r="G22" s="4">
        <f t="shared" si="18"/>
        <v>4.9155715306599941</v>
      </c>
      <c r="H22" s="4">
        <f t="shared" si="18"/>
        <v>6.265233675638834</v>
      </c>
      <c r="I22" s="4">
        <f t="shared" si="18"/>
        <v>6.1941467920939122</v>
      </c>
      <c r="J22" s="4">
        <f t="shared" ref="J22:Y22" si="19">J7-J14</f>
        <v>6.1974636713663731</v>
      </c>
      <c r="K22" s="4">
        <f t="shared" si="19"/>
        <v>6.6216367085774746</v>
      </c>
      <c r="L22" s="4">
        <f t="shared" si="19"/>
        <v>6.7151559193929042</v>
      </c>
      <c r="M22" s="4">
        <f t="shared" si="19"/>
        <v>6.5414536794026699</v>
      </c>
      <c r="N22" s="4">
        <f t="shared" si="19"/>
        <v>5.7811408042907715</v>
      </c>
      <c r="O22" s="4">
        <f t="shared" si="19"/>
        <v>5.6853213310241699</v>
      </c>
      <c r="P22" s="4">
        <f t="shared" si="19"/>
        <v>5.7311549186706543</v>
      </c>
      <c r="Q22" s="4">
        <f t="shared" si="19"/>
        <v>5.8829085032145176</v>
      </c>
      <c r="R22" s="4">
        <f t="shared" si="19"/>
        <v>5.8427969614664708</v>
      </c>
      <c r="S22" s="4">
        <f t="shared" si="19"/>
        <v>5.9666468302408848</v>
      </c>
      <c r="T22" s="4">
        <f t="shared" si="19"/>
        <v>6.5744428634643555</v>
      </c>
      <c r="U22" s="4">
        <f t="shared" si="19"/>
        <v>6.5666437149047852</v>
      </c>
      <c r="V22" s="4">
        <f t="shared" si="19"/>
        <v>6.5574312210083008</v>
      </c>
      <c r="W22" s="4">
        <f t="shared" si="19"/>
        <v>6.8111673990885411</v>
      </c>
      <c r="X22" s="4">
        <f t="shared" si="19"/>
        <v>6.7882982889811192</v>
      </c>
      <c r="Y22" s="4">
        <f t="shared" si="19"/>
        <v>6.7797342936197911</v>
      </c>
      <c r="Z22" s="4">
        <f t="shared" si="6"/>
        <v>6.5661725997924805</v>
      </c>
      <c r="AA22" s="4">
        <f t="shared" si="7"/>
        <v>6.7930666605631513</v>
      </c>
    </row>
    <row r="23" spans="1:27">
      <c r="A23" s="5" t="s">
        <v>23</v>
      </c>
      <c r="B23" s="4">
        <f>B8-B14</f>
        <v>7.392853418986002</v>
      </c>
      <c r="C23" s="4">
        <f t="shared" ref="C23:D23" si="20">C8-C14</f>
        <v>7.4484755198160801</v>
      </c>
      <c r="D23" s="4">
        <f t="shared" si="20"/>
        <v>7.3612829844156895</v>
      </c>
      <c r="E23" s="4">
        <f t="shared" ref="E23:I23" si="21">E8-E14</f>
        <v>7.4899695714314785</v>
      </c>
      <c r="F23" s="4">
        <f t="shared" si="21"/>
        <v>7.5273402531941738</v>
      </c>
      <c r="G23" s="4">
        <f t="shared" si="21"/>
        <v>7.4402888615926113</v>
      </c>
      <c r="H23" s="4">
        <f t="shared" si="21"/>
        <v>8.1916500727335606</v>
      </c>
      <c r="I23" s="4">
        <f t="shared" si="21"/>
        <v>8.1729046503702794</v>
      </c>
      <c r="J23" s="4">
        <f t="shared" ref="J23:Y23" si="22">J8-J14</f>
        <v>8.1355511347452794</v>
      </c>
      <c r="K23" s="4">
        <f t="shared" si="22"/>
        <v>8.0981858571370449</v>
      </c>
      <c r="L23" s="4">
        <f t="shared" si="22"/>
        <v>8.1002877553304042</v>
      </c>
      <c r="M23" s="4">
        <f t="shared" si="22"/>
        <v>8.0783837636311855</v>
      </c>
      <c r="N23" s="4">
        <f t="shared" si="22"/>
        <v>5.7464556694030762</v>
      </c>
      <c r="O23" s="4">
        <f t="shared" si="22"/>
        <v>5.7533679008483887</v>
      </c>
      <c r="P23" s="4">
        <f t="shared" si="22"/>
        <v>5.7281584739685059</v>
      </c>
      <c r="Q23" s="4">
        <f t="shared" si="22"/>
        <v>6.0491511027018223</v>
      </c>
      <c r="R23" s="4">
        <f t="shared" si="22"/>
        <v>6.111023585001627</v>
      </c>
      <c r="S23" s="4">
        <f t="shared" si="22"/>
        <v>6.0090166727701817</v>
      </c>
      <c r="T23" s="4">
        <f t="shared" si="22"/>
        <v>8.4171609878540039</v>
      </c>
      <c r="U23" s="4">
        <f t="shared" si="22"/>
        <v>8.430689811706543</v>
      </c>
      <c r="V23" s="4">
        <f t="shared" si="22"/>
        <v>8.5739164352416992</v>
      </c>
      <c r="W23" s="4">
        <f t="shared" si="22"/>
        <v>8.2065474192301426</v>
      </c>
      <c r="X23" s="4">
        <f t="shared" si="22"/>
        <v>8.1974512736002598</v>
      </c>
      <c r="Y23" s="4">
        <f t="shared" si="22"/>
        <v>8.2087961832682286</v>
      </c>
      <c r="Z23" s="4">
        <f t="shared" si="6"/>
        <v>8.4739224116007481</v>
      </c>
      <c r="AA23" s="4">
        <f t="shared" si="7"/>
        <v>8.2042649586995449</v>
      </c>
    </row>
    <row r="24" spans="1:27">
      <c r="A24" s="5" t="s">
        <v>17</v>
      </c>
      <c r="B24" s="4">
        <f>B9-B14</f>
        <v>3.752071062723795</v>
      </c>
      <c r="C24" s="4">
        <f t="shared" ref="C24:D24" si="23">C9-C14</f>
        <v>3.9125382105509434</v>
      </c>
      <c r="D24" s="4">
        <f t="shared" si="23"/>
        <v>3.8873898188273106</v>
      </c>
      <c r="E24" s="4">
        <f t="shared" ref="E24:I24" si="24">E9-E14</f>
        <v>3.6807006200154628</v>
      </c>
      <c r="F24" s="4">
        <f t="shared" si="24"/>
        <v>3.5256760915120449</v>
      </c>
      <c r="G24" s="4">
        <f t="shared" si="24"/>
        <v>3.6486237843831386</v>
      </c>
      <c r="H24" s="4">
        <f t="shared" si="24"/>
        <v>4.0493656794230137</v>
      </c>
      <c r="I24" s="4">
        <f t="shared" si="24"/>
        <v>4.0524202982584629</v>
      </c>
      <c r="J24" s="4">
        <f t="shared" ref="J24:Y24" si="25">J9-J14</f>
        <v>4.0482145945231114</v>
      </c>
      <c r="K24" s="4">
        <f t="shared" si="25"/>
        <v>4.2724917729695644</v>
      </c>
      <c r="L24" s="4">
        <f t="shared" si="25"/>
        <v>4.3928750356038417</v>
      </c>
      <c r="M24" s="4">
        <f t="shared" si="25"/>
        <v>4.0766328175862636</v>
      </c>
      <c r="N24" s="4">
        <f t="shared" si="25"/>
        <v>3.5294661521911621</v>
      </c>
      <c r="O24" s="4">
        <f t="shared" si="25"/>
        <v>3.5850000381469727</v>
      </c>
      <c r="P24" s="4">
        <f t="shared" si="25"/>
        <v>3.5825333595275879</v>
      </c>
      <c r="Q24" s="4">
        <f t="shared" si="25"/>
        <v>3.6313168207804356</v>
      </c>
      <c r="R24" s="4">
        <f t="shared" si="25"/>
        <v>3.9288374582926426</v>
      </c>
      <c r="S24" s="4">
        <f t="shared" si="25"/>
        <v>3.8038450876871739</v>
      </c>
      <c r="T24" s="4">
        <f t="shared" si="25"/>
        <v>4.1256418228149414</v>
      </c>
      <c r="U24" s="4">
        <f t="shared" si="25"/>
        <v>4.0247421264648437</v>
      </c>
      <c r="V24" s="4">
        <f t="shared" si="25"/>
        <v>4.2026147842407227</v>
      </c>
      <c r="W24" s="4">
        <f t="shared" si="25"/>
        <v>4.2032639185587559</v>
      </c>
      <c r="X24" s="4">
        <f t="shared" si="25"/>
        <v>4.4087301890055333</v>
      </c>
      <c r="Y24" s="4">
        <f t="shared" si="25"/>
        <v>4.1800057093302403</v>
      </c>
      <c r="Z24" s="4">
        <f t="shared" si="6"/>
        <v>4.1176662445068359</v>
      </c>
      <c r="AA24" s="4">
        <f t="shared" si="7"/>
        <v>4.2639999389648429</v>
      </c>
    </row>
    <row r="25" spans="1:27">
      <c r="A25" s="5" t="s">
        <v>18</v>
      </c>
      <c r="B25" s="4">
        <f>B10-B14</f>
        <v>1.7920710245768223</v>
      </c>
      <c r="C25" s="4">
        <f t="shared" ref="C25:D25" si="26">C10-C14</f>
        <v>1.9015375773111973</v>
      </c>
      <c r="D25" s="4">
        <f t="shared" si="26"/>
        <v>1.9073902765909825</v>
      </c>
      <c r="E25" s="4">
        <f t="shared" ref="E25:I25" si="27">E10-E14</f>
        <v>1.2306998570760097</v>
      </c>
      <c r="F25" s="4">
        <f t="shared" si="27"/>
        <v>1.1626761754353847</v>
      </c>
      <c r="G25" s="4">
        <f t="shared" si="27"/>
        <v>1.1176236470540371</v>
      </c>
      <c r="H25" s="4">
        <f t="shared" si="27"/>
        <v>3.3763653437296544</v>
      </c>
      <c r="I25" s="4">
        <f t="shared" si="27"/>
        <v>3.3954188028971348</v>
      </c>
      <c r="J25" s="4">
        <f t="shared" ref="J25:Y25" si="28">J10-J14</f>
        <v>3.4192148844401036</v>
      </c>
      <c r="K25" s="4">
        <f t="shared" si="28"/>
        <v>4.2364924748738613</v>
      </c>
      <c r="L25" s="4">
        <f t="shared" si="28"/>
        <v>4.2698758443196621</v>
      </c>
      <c r="M25" s="4">
        <f t="shared" si="28"/>
        <v>4.0336335500081386</v>
      </c>
      <c r="N25" s="4">
        <f t="shared" si="28"/>
        <v>2.6124663352966309</v>
      </c>
      <c r="O25" s="4">
        <f t="shared" si="28"/>
        <v>2.7480001449584961</v>
      </c>
      <c r="P25" s="4">
        <f t="shared" si="28"/>
        <v>2.7355341911315918</v>
      </c>
      <c r="Q25" s="4">
        <f t="shared" si="28"/>
        <v>2.8053175608317051</v>
      </c>
      <c r="R25" s="4">
        <f t="shared" si="28"/>
        <v>2.9358374277750645</v>
      </c>
      <c r="S25" s="4">
        <f t="shared" si="28"/>
        <v>2.9948450724283848</v>
      </c>
      <c r="T25" s="4">
        <f t="shared" si="28"/>
        <v>4.3056430816650391</v>
      </c>
      <c r="U25" s="4">
        <f t="shared" si="28"/>
        <v>3.893742561340332</v>
      </c>
      <c r="V25" s="4">
        <f t="shared" si="28"/>
        <v>4.1516151428222656</v>
      </c>
      <c r="W25" s="4">
        <f t="shared" si="28"/>
        <v>4.5882641474405919</v>
      </c>
      <c r="X25" s="4">
        <f t="shared" si="28"/>
        <v>4.7247301737467442</v>
      </c>
      <c r="Y25" s="4">
        <f t="shared" si="28"/>
        <v>4.5600048700968419</v>
      </c>
      <c r="Z25" s="4">
        <f t="shared" si="6"/>
        <v>4.1170002619425459</v>
      </c>
      <c r="AA25" s="4">
        <f t="shared" si="7"/>
        <v>4.6243330637613926</v>
      </c>
    </row>
    <row r="26" spans="1:27">
      <c r="A26" s="5" t="s">
        <v>16</v>
      </c>
      <c r="B26" s="4">
        <f>B11-B14</f>
        <v>4.8780714670817051</v>
      </c>
      <c r="C26" s="4">
        <f t="shared" ref="C26:D26" si="29">C11-C14</f>
        <v>4.951538721720377</v>
      </c>
      <c r="D26" s="4">
        <f t="shared" si="29"/>
        <v>5.0523897806803379</v>
      </c>
      <c r="E26" s="4">
        <f t="shared" ref="E26:I26" si="30">E11-E14</f>
        <v>4.5416997273763027</v>
      </c>
      <c r="F26" s="4">
        <f t="shared" si="30"/>
        <v>4.6326764424641933</v>
      </c>
      <c r="G26" s="4">
        <f t="shared" si="30"/>
        <v>4.8346236546834316</v>
      </c>
      <c r="H26" s="4">
        <f t="shared" si="30"/>
        <v>5.8663651148478184</v>
      </c>
      <c r="I26" s="4">
        <f t="shared" si="30"/>
        <v>5.7734200159708653</v>
      </c>
      <c r="J26" s="4">
        <f t="shared" ref="J26:Y26" si="31">J11-J14</f>
        <v>5.9792153040568028</v>
      </c>
      <c r="K26" s="4">
        <f t="shared" si="31"/>
        <v>5.9764922459920253</v>
      </c>
      <c r="L26" s="4">
        <f t="shared" si="31"/>
        <v>5.8348763783772792</v>
      </c>
      <c r="M26" s="4">
        <f t="shared" si="31"/>
        <v>5.6746323903401699</v>
      </c>
      <c r="N26" s="4">
        <f t="shared" si="31"/>
        <v>3.944465160369873</v>
      </c>
      <c r="O26" s="4">
        <f t="shared" si="31"/>
        <v>3.8789997100830078</v>
      </c>
      <c r="P26" s="4">
        <f t="shared" si="31"/>
        <v>4.266533374786377</v>
      </c>
      <c r="Q26" s="4">
        <f t="shared" si="31"/>
        <v>3.8793179194132481</v>
      </c>
      <c r="R26" s="4">
        <f t="shared" si="31"/>
        <v>3.9988371531168614</v>
      </c>
      <c r="S26" s="4">
        <f t="shared" si="31"/>
        <v>4.1018454233805333</v>
      </c>
      <c r="T26" s="4">
        <f t="shared" si="31"/>
        <v>6.2306423187255859</v>
      </c>
      <c r="U26" s="4">
        <f t="shared" si="31"/>
        <v>6.204742431640625</v>
      </c>
      <c r="V26" s="4">
        <f t="shared" si="31"/>
        <v>6.3706150054931641</v>
      </c>
      <c r="W26" s="4">
        <f t="shared" si="31"/>
        <v>6.1592632929484044</v>
      </c>
      <c r="X26" s="4">
        <f t="shared" si="31"/>
        <v>6.1797300974527989</v>
      </c>
      <c r="Y26" s="4">
        <f t="shared" si="31"/>
        <v>6.2060047785441075</v>
      </c>
      <c r="Z26" s="4">
        <f t="shared" si="6"/>
        <v>6.268666585286458</v>
      </c>
      <c r="AA26" s="4">
        <f t="shared" si="7"/>
        <v>6.1816660563151045</v>
      </c>
    </row>
    <row r="27" spans="1:27">
      <c r="A27" s="5" t="s">
        <v>25</v>
      </c>
      <c r="B27" s="4">
        <f>B12-B14</f>
        <v>8.0715815226231058E-3</v>
      </c>
      <c r="C27" s="4">
        <f t="shared" ref="C27:D27" si="32">C12-C14</f>
        <v>-5.6461652119955019E-2</v>
      </c>
      <c r="D27" s="4">
        <f t="shared" si="32"/>
        <v>4.8390070597330137E-2</v>
      </c>
      <c r="E27" s="4">
        <f t="shared" ref="E27:I27" si="33">E12-E14</f>
        <v>2.3700078328451113E-2</v>
      </c>
      <c r="F27" s="4">
        <f t="shared" si="33"/>
        <v>-6.3323656717935606E-2</v>
      </c>
      <c r="G27" s="4">
        <f t="shared" si="33"/>
        <v>3.9623578389486269E-2</v>
      </c>
      <c r="H27" s="4">
        <f t="shared" si="33"/>
        <v>2.1365801493326231E-2</v>
      </c>
      <c r="I27" s="4">
        <f t="shared" si="33"/>
        <v>-2.4580319722494082E-2</v>
      </c>
      <c r="J27" s="4">
        <f t="shared" ref="J27:Y27" si="34">J12-J14</f>
        <v>3.2145182291660745E-3</v>
      </c>
      <c r="K27" s="4">
        <f t="shared" si="34"/>
        <v>8.5492451985677675E-2</v>
      </c>
      <c r="L27" s="4">
        <f t="shared" si="34"/>
        <v>-5.1247278849277933E-3</v>
      </c>
      <c r="M27" s="4">
        <f t="shared" si="34"/>
        <v>-8.0367724100748106E-2</v>
      </c>
      <c r="N27" s="4">
        <f t="shared" si="34"/>
        <v>2.2466182708740234E-2</v>
      </c>
      <c r="O27" s="4">
        <f t="shared" si="34"/>
        <v>0</v>
      </c>
      <c r="P27" s="4">
        <f t="shared" si="34"/>
        <v>-2.2466182708740234E-2</v>
      </c>
      <c r="Q27" s="4">
        <f t="shared" si="34"/>
        <v>-7.2682698567708925E-2</v>
      </c>
      <c r="R27" s="4">
        <f t="shared" si="34"/>
        <v>-5.7162602742513613E-2</v>
      </c>
      <c r="S27" s="4">
        <f t="shared" si="34"/>
        <v>0.12984530131022076</v>
      </c>
      <c r="T27" s="4">
        <f t="shared" si="34"/>
        <v>3.0642509460449219E-2</v>
      </c>
      <c r="U27" s="4">
        <f t="shared" si="34"/>
        <v>-2.9257774353027344E-2</v>
      </c>
      <c r="V27" s="4">
        <f t="shared" si="34"/>
        <v>-1.384735107421875E-3</v>
      </c>
      <c r="W27" s="4">
        <f t="shared" si="34"/>
        <v>7.263819376627012E-3</v>
      </c>
      <c r="X27" s="4">
        <f t="shared" si="34"/>
        <v>-9.269078572591738E-3</v>
      </c>
      <c r="Y27" s="4">
        <f t="shared" si="34"/>
        <v>2.0052591959629495E-3</v>
      </c>
      <c r="Z27" s="4">
        <f t="shared" si="6"/>
        <v>0</v>
      </c>
      <c r="AA27" s="4">
        <f t="shared" si="7"/>
        <v>-5.9211894646675012E-16</v>
      </c>
    </row>
    <row r="28" spans="1:27">
      <c r="A28" s="7"/>
    </row>
    <row r="29" spans="1:27" ht="16.5">
      <c r="A29" s="5" t="s">
        <v>10</v>
      </c>
      <c r="B29" s="9" t="s">
        <v>14</v>
      </c>
      <c r="C29" s="9"/>
      <c r="D29" s="9"/>
      <c r="E29" s="9"/>
      <c r="F29" s="9"/>
      <c r="G29" s="9"/>
      <c r="H29" s="9" t="s">
        <v>15</v>
      </c>
      <c r="I29" s="9"/>
      <c r="J29" s="9"/>
      <c r="K29" s="9"/>
      <c r="L29" s="9"/>
      <c r="M29" s="9"/>
      <c r="N29" s="9" t="s">
        <v>13</v>
      </c>
      <c r="O29" s="9"/>
      <c r="P29" s="9"/>
      <c r="Q29" s="9"/>
      <c r="R29" s="9"/>
      <c r="S29" s="9"/>
      <c r="T29" s="9" t="s">
        <v>0</v>
      </c>
      <c r="U29" s="9"/>
      <c r="V29" s="9"/>
      <c r="W29" s="9"/>
      <c r="X29" s="9"/>
      <c r="Y29" s="9"/>
    </row>
    <row r="30" spans="1:27">
      <c r="A30" s="5" t="s">
        <v>26</v>
      </c>
      <c r="B30" s="4">
        <f>B17-Z17</f>
        <v>-0.14626121520996094</v>
      </c>
      <c r="C30" s="4">
        <f>C17-Z17</f>
        <v>3.5203933715820313E-2</v>
      </c>
      <c r="D30" s="4">
        <f>D17-Z17</f>
        <v>5.1057815551757813E-2</v>
      </c>
      <c r="E30" s="4">
        <f>E17-AA17</f>
        <v>-0.27029991149902344</v>
      </c>
      <c r="F30" s="4">
        <f>F17-AA17</f>
        <v>-0.47432327270507813</v>
      </c>
      <c r="G30" s="4">
        <f>G17-AA17</f>
        <v>-0.44537639617919922</v>
      </c>
      <c r="H30" s="4">
        <f>H17-Z17</f>
        <v>6.0032844543457031E-2</v>
      </c>
      <c r="I30" s="4">
        <f>I17-Z17</f>
        <v>9.8086357116699219E-2</v>
      </c>
      <c r="J30" s="4">
        <f>J17-Z17</f>
        <v>0.17288112640380859</v>
      </c>
      <c r="K30" s="4">
        <f>K17-AA17</f>
        <v>0.23949146270751953</v>
      </c>
      <c r="L30" s="4">
        <f>L17-AA17</f>
        <v>0.14287567138671875</v>
      </c>
      <c r="M30" s="4">
        <f>M17-AA17</f>
        <v>-0.11436843872070313</v>
      </c>
      <c r="N30" s="4">
        <f>N17-Z17</f>
        <v>-5.486790339151959E-2</v>
      </c>
      <c r="O30" s="4">
        <f>O17-Z17</f>
        <v>-3.0334154764810606E-2</v>
      </c>
      <c r="P30" s="4">
        <f>P17-Z17</f>
        <v>-1.7800490061441465E-2</v>
      </c>
      <c r="Q30" s="4">
        <f>Q17-AA17</f>
        <v>-0.13368193308512488</v>
      </c>
      <c r="R30" s="4">
        <f>R17-AA17</f>
        <v>-1.6161600748699101E-2</v>
      </c>
      <c r="S30" s="4">
        <f>S17-AA17</f>
        <v>6.4845403035480587E-2</v>
      </c>
      <c r="T30" s="4">
        <f>T17-Z17</f>
        <v>2.330907185872455E-2</v>
      </c>
      <c r="U30" s="4">
        <f>U17-Z17</f>
        <v>5.9409459431966738E-2</v>
      </c>
      <c r="V30" s="4">
        <f>V17-Z17</f>
        <v>-8.2718531290689512E-2</v>
      </c>
      <c r="W30" s="4">
        <f>W17-AA17</f>
        <v>-5.0735155741374882E-2</v>
      </c>
      <c r="X30" s="4">
        <f>X17-AA17</f>
        <v>7.9730351765949337E-2</v>
      </c>
      <c r="Y30" s="4">
        <f>Y17-AA17</f>
        <v>-2.8995196024578007E-2</v>
      </c>
    </row>
    <row r="31" spans="1:27">
      <c r="A31" s="5" t="s">
        <v>21</v>
      </c>
      <c r="B31" s="4">
        <f t="shared" ref="B31:B40" si="35">B18-Z18</f>
        <v>0.94067859649658203</v>
      </c>
      <c r="C31" s="4">
        <f t="shared" ref="C31:C40" si="36">C18-Z18</f>
        <v>4.2597770690917969E-2</v>
      </c>
      <c r="D31" s="4">
        <f t="shared" ref="D31:E31" si="37">D18-Z18</f>
        <v>0.31988430023193359</v>
      </c>
      <c r="E31" s="4">
        <f t="shared" si="37"/>
        <v>0.78166548411051551</v>
      </c>
      <c r="F31" s="4">
        <f t="shared" ref="F31:F40" si="38">F18-AA18</f>
        <v>0.56312338511149207</v>
      </c>
      <c r="G31" s="4">
        <f t="shared" ref="G31:G40" si="39">G18-AA18</f>
        <v>0.67028586069742957</v>
      </c>
      <c r="H31" s="4">
        <f t="shared" ref="H31:H40" si="40">H18-Z18</f>
        <v>0.33315277099609375</v>
      </c>
      <c r="I31" s="4">
        <f t="shared" ref="I31:I40" si="41">I18-Z18</f>
        <v>3.44085693359375E-2</v>
      </c>
      <c r="J31" s="4">
        <f t="shared" ref="J31:K31" si="42">J18-Z18</f>
        <v>-2.7912139892578125E-2</v>
      </c>
      <c r="K31" s="4">
        <f t="shared" si="42"/>
        <v>0.31899706522623816</v>
      </c>
      <c r="L31" s="4">
        <f t="shared" ref="L31:L40" si="43">L18-AA18</f>
        <v>0.14277712504069129</v>
      </c>
      <c r="M31" s="4">
        <f t="shared" ref="M31:M40" si="44">M18-AA18</f>
        <v>0.40715662638346473</v>
      </c>
      <c r="N31" s="4">
        <f t="shared" ref="N31:N40" si="45">N18-Z18</f>
        <v>0.31719191869099994</v>
      </c>
      <c r="O31" s="4">
        <f t="shared" ref="O31:O40" si="46">O18-Z18</f>
        <v>-0.27204338709513287</v>
      </c>
      <c r="P31" s="4">
        <f t="shared" ref="P31:Q31" si="47">P18-Z18</f>
        <v>-3.9428869883218809E-2</v>
      </c>
      <c r="Q31" s="4">
        <f t="shared" si="47"/>
        <v>0.13003158569335938</v>
      </c>
      <c r="R31" s="4">
        <f t="shared" ref="R31:R40" si="48">R18-AA18</f>
        <v>-0.22179985046386719</v>
      </c>
      <c r="S31" s="4">
        <f t="shared" ref="S31:S40" si="49">S18-AA18</f>
        <v>0.32371139526367188</v>
      </c>
      <c r="T31" s="4">
        <f t="shared" ref="T31:T40" si="50">T18-Z18</f>
        <v>0.21393521626790424</v>
      </c>
      <c r="U31" s="4">
        <f t="shared" ref="U31:U40" si="51">U18-Z18</f>
        <v>-0.14541689554850201</v>
      </c>
      <c r="V31" s="4">
        <f t="shared" ref="V31:W31" si="52">V18-Z18</f>
        <v>-6.851832071940045E-2</v>
      </c>
      <c r="W31" s="4">
        <f t="shared" si="52"/>
        <v>0.137451171875</v>
      </c>
      <c r="X31" s="4">
        <f t="shared" ref="X31:X40" si="53">X18-AA18</f>
        <v>-0.11859512329101563</v>
      </c>
      <c r="Y31" s="4">
        <f t="shared" ref="Y31:Y40" si="54">Y18-AA18</f>
        <v>-1.8856048583984375E-2</v>
      </c>
    </row>
    <row r="32" spans="1:27">
      <c r="A32" s="5" t="s">
        <v>20</v>
      </c>
      <c r="B32" s="4">
        <f t="shared" si="35"/>
        <v>8.1526756286621094E-2</v>
      </c>
      <c r="C32" s="4">
        <f t="shared" si="36"/>
        <v>7.9946517944335938E-3</v>
      </c>
      <c r="D32" s="4">
        <f t="shared" ref="D32:E32" si="55">D19-Z19</f>
        <v>1.5343666076660156E-2</v>
      </c>
      <c r="E32" s="4">
        <f t="shared" si="55"/>
        <v>0.30831114451090613</v>
      </c>
      <c r="F32" s="4">
        <f t="shared" si="38"/>
        <v>0.25450865427653113</v>
      </c>
      <c r="G32" s="4">
        <f t="shared" si="39"/>
        <v>0.27978483835856238</v>
      </c>
      <c r="H32" s="4">
        <f t="shared" si="40"/>
        <v>0.28765678405761719</v>
      </c>
      <c r="I32" s="4">
        <f t="shared" si="41"/>
        <v>0.24830436706542969</v>
      </c>
      <c r="J32" s="4">
        <f t="shared" ref="J32:K32" si="56">J19-Z19</f>
        <v>0.21063423156738281</v>
      </c>
      <c r="K32" s="4">
        <f t="shared" si="56"/>
        <v>0.46710077921549598</v>
      </c>
      <c r="L32" s="4">
        <f t="shared" si="43"/>
        <v>0.32393709818522254</v>
      </c>
      <c r="M32" s="4">
        <f t="shared" si="44"/>
        <v>0.30661074320475379</v>
      </c>
      <c r="N32" s="4">
        <f t="shared" si="45"/>
        <v>2.7330239613851504E-2</v>
      </c>
      <c r="O32" s="4">
        <f t="shared" si="46"/>
        <v>-6.7924658457437559E-2</v>
      </c>
      <c r="P32" s="4">
        <f t="shared" ref="P32:Q32" si="57">P19-Z19</f>
        <v>-4.9194494883218809E-2</v>
      </c>
      <c r="Q32" s="4">
        <f t="shared" si="57"/>
        <v>-3.369903564453125E-2</v>
      </c>
      <c r="R32" s="4">
        <f t="shared" si="48"/>
        <v>-6.7506790161132813E-2</v>
      </c>
      <c r="S32" s="4">
        <f t="shared" si="49"/>
        <v>-5.3863525390625E-3</v>
      </c>
      <c r="T32" s="4">
        <f t="shared" si="50"/>
        <v>1.25439961751308E-2</v>
      </c>
      <c r="U32" s="4">
        <f t="shared" si="51"/>
        <v>-1.3977686564127012E-2</v>
      </c>
      <c r="V32" s="4">
        <f t="shared" ref="V32:W32" si="58">V19-Z19</f>
        <v>1.433690388997988E-3</v>
      </c>
      <c r="W32" s="4">
        <f t="shared" si="58"/>
        <v>5.4645538330078125E-2</v>
      </c>
      <c r="X32" s="4">
        <f t="shared" si="53"/>
        <v>-1.0814666748046875E-2</v>
      </c>
      <c r="Y32" s="4">
        <f t="shared" si="54"/>
        <v>-4.383087158203125E-2</v>
      </c>
    </row>
    <row r="33" spans="1:25">
      <c r="A33" s="5" t="s">
        <v>22</v>
      </c>
      <c r="B33" s="4">
        <f t="shared" si="35"/>
        <v>0.57232570648193359</v>
      </c>
      <c r="C33" s="4">
        <f t="shared" si="36"/>
        <v>0.28421115875244141</v>
      </c>
      <c r="D33" s="4">
        <f t="shared" ref="D33:E33" si="59">D20-Z20</f>
        <v>0.35569858551025391</v>
      </c>
      <c r="E33" s="4">
        <f t="shared" si="59"/>
        <v>0.41762193044026752</v>
      </c>
      <c r="F33" s="4">
        <f t="shared" si="38"/>
        <v>0.30839570363362689</v>
      </c>
      <c r="G33" s="4">
        <f t="shared" si="39"/>
        <v>0.24968560536702533</v>
      </c>
      <c r="H33" s="4">
        <f t="shared" si="40"/>
        <v>0.36967849731445313</v>
      </c>
      <c r="I33" s="4">
        <f t="shared" si="41"/>
        <v>0.23262786865234375</v>
      </c>
      <c r="J33" s="4">
        <f t="shared" ref="J33:K33" si="60">J20-Z20</f>
        <v>0.2843017578125</v>
      </c>
      <c r="K33" s="4">
        <f t="shared" si="60"/>
        <v>0.13173421223958393</v>
      </c>
      <c r="L33" s="4">
        <f t="shared" si="43"/>
        <v>0.12422688802083393</v>
      </c>
      <c r="M33" s="4">
        <f t="shared" si="44"/>
        <v>0.36257680257161518</v>
      </c>
      <c r="N33" s="4">
        <f t="shared" si="45"/>
        <v>0.14073737462361713</v>
      </c>
      <c r="O33" s="4">
        <f t="shared" si="46"/>
        <v>-0.16959778467814068</v>
      </c>
      <c r="P33" s="4">
        <f t="shared" ref="P33:Q33" si="61">P20-Z20</f>
        <v>-7.0394674936929746E-2</v>
      </c>
      <c r="Q33" s="4">
        <f t="shared" si="61"/>
        <v>-1.2448628743490175E-2</v>
      </c>
      <c r="R33" s="4">
        <f t="shared" si="48"/>
        <v>-0.14870961507161518</v>
      </c>
      <c r="S33" s="4">
        <f t="shared" si="49"/>
        <v>3.8033167521158262E-2</v>
      </c>
      <c r="T33" s="4">
        <f t="shared" si="50"/>
        <v>-2.5395075480142637E-2</v>
      </c>
      <c r="U33" s="4">
        <f t="shared" si="51"/>
        <v>-0.12084643046061139</v>
      </c>
      <c r="V33" s="4">
        <f t="shared" ref="V33:W33" si="62">V20-Z20</f>
        <v>0.1462415059407558</v>
      </c>
      <c r="W33" s="4">
        <f t="shared" si="62"/>
        <v>-3.1394322713216738E-2</v>
      </c>
      <c r="X33" s="4">
        <f t="shared" si="53"/>
        <v>-0.13767751057942768</v>
      </c>
      <c r="Y33" s="4">
        <f t="shared" si="54"/>
        <v>0.16907183329264264</v>
      </c>
    </row>
    <row r="34" spans="1:25">
      <c r="A34" s="5" t="s">
        <v>24</v>
      </c>
      <c r="B34" s="4">
        <f t="shared" si="35"/>
        <v>-2.857243537902832</v>
      </c>
      <c r="C34" s="4">
        <f t="shared" si="36"/>
        <v>-2.8825082778930664</v>
      </c>
      <c r="D34" s="4">
        <f t="shared" ref="D34:E34" si="63">D21-Z21</f>
        <v>-2.912571907043457</v>
      </c>
      <c r="E34" s="4">
        <f t="shared" si="63"/>
        <v>-3.3173341751098633</v>
      </c>
      <c r="F34" s="4">
        <f t="shared" si="38"/>
        <v>-3.3577737808227539</v>
      </c>
      <c r="G34" s="4">
        <f t="shared" si="39"/>
        <v>-3.4034833908081055</v>
      </c>
      <c r="H34" s="4">
        <f t="shared" si="40"/>
        <v>0.18799018859863281</v>
      </c>
      <c r="I34" s="4">
        <f t="shared" si="41"/>
        <v>0.21870803833007813</v>
      </c>
      <c r="J34" s="4">
        <f t="shared" ref="J34:K34" si="64">J21-Z21</f>
        <v>0.18943405151367188</v>
      </c>
      <c r="K34" s="4">
        <f t="shared" si="64"/>
        <v>0.33458709716796875</v>
      </c>
      <c r="L34" s="4">
        <f t="shared" si="43"/>
        <v>0.37238693237304688</v>
      </c>
      <c r="M34" s="4">
        <f t="shared" si="44"/>
        <v>0.45908737182617188</v>
      </c>
      <c r="N34" s="4">
        <f t="shared" si="45"/>
        <v>-3.0821649233500157</v>
      </c>
      <c r="O34" s="4">
        <f t="shared" si="46"/>
        <v>-3.1112558046976719</v>
      </c>
      <c r="P34" s="4">
        <f t="shared" ref="P34:Q34" si="65">P21-Z21</f>
        <v>-3.1837941805521641</v>
      </c>
      <c r="Q34" s="4">
        <f t="shared" si="65"/>
        <v>-2.9763075510660819</v>
      </c>
      <c r="R34" s="4">
        <f t="shared" si="48"/>
        <v>-2.9910341898600272</v>
      </c>
      <c r="S34" s="4">
        <f t="shared" si="49"/>
        <v>-2.951170603434246</v>
      </c>
      <c r="T34" s="4">
        <f t="shared" si="50"/>
        <v>3.7875493367513613E-2</v>
      </c>
      <c r="U34" s="4">
        <f t="shared" si="51"/>
        <v>-2.7302424112955137E-2</v>
      </c>
      <c r="V34" s="4">
        <f t="shared" ref="V34:W34" si="66">V21-Z21</f>
        <v>-1.05730692545567E-2</v>
      </c>
      <c r="W34" s="4">
        <f t="shared" si="66"/>
        <v>-4.5305887858074101E-2</v>
      </c>
      <c r="X34" s="4">
        <f t="shared" si="53"/>
        <v>-1.8442789713542851E-2</v>
      </c>
      <c r="Y34" s="4">
        <f t="shared" si="54"/>
        <v>6.3748677571613399E-2</v>
      </c>
    </row>
    <row r="35" spans="1:25">
      <c r="A35" s="5" t="s">
        <v>19</v>
      </c>
      <c r="B35" s="4">
        <f t="shared" si="35"/>
        <v>-1.1087306340535488</v>
      </c>
      <c r="C35" s="4">
        <f t="shared" si="36"/>
        <v>-1.2699092229207363</v>
      </c>
      <c r="D35" s="4">
        <f t="shared" ref="D35:E35" si="67">D22-Z22</f>
        <v>-1.2589381535847988</v>
      </c>
      <c r="E35" s="4">
        <f t="shared" si="67"/>
        <v>-1.7979834874471026</v>
      </c>
      <c r="F35" s="4">
        <f t="shared" si="38"/>
        <v>-1.9126685460408526</v>
      </c>
      <c r="G35" s="4">
        <f t="shared" si="39"/>
        <v>-1.8774951299031573</v>
      </c>
      <c r="H35" s="4">
        <f t="shared" si="40"/>
        <v>-0.30093892415364643</v>
      </c>
      <c r="I35" s="4">
        <f t="shared" si="41"/>
        <v>-0.3720258076985683</v>
      </c>
      <c r="J35" s="4">
        <f t="shared" ref="J35:K35" si="68">J22-Z22</f>
        <v>-0.36870892842610736</v>
      </c>
      <c r="K35" s="4">
        <f t="shared" si="68"/>
        <v>-0.17142995198567679</v>
      </c>
      <c r="L35" s="4">
        <f t="shared" si="43"/>
        <v>-7.79107411702471E-2</v>
      </c>
      <c r="M35" s="4">
        <f t="shared" si="44"/>
        <v>-0.25161298116048147</v>
      </c>
      <c r="N35" s="4">
        <f t="shared" si="45"/>
        <v>-0.78503179550170898</v>
      </c>
      <c r="O35" s="4">
        <f t="shared" si="46"/>
        <v>-0.88085126876831055</v>
      </c>
      <c r="P35" s="4">
        <f t="shared" ref="P35:Q35" si="69">P22-Z22</f>
        <v>-0.83501768112182617</v>
      </c>
      <c r="Q35" s="4">
        <f t="shared" si="69"/>
        <v>-0.9101581573486337</v>
      </c>
      <c r="R35" s="4">
        <f t="shared" si="48"/>
        <v>-0.95026969909668058</v>
      </c>
      <c r="S35" s="4">
        <f t="shared" si="49"/>
        <v>-0.82641983032226651</v>
      </c>
      <c r="T35" s="4">
        <f t="shared" si="50"/>
        <v>8.270263671875E-3</v>
      </c>
      <c r="U35" s="4">
        <f t="shared" si="51"/>
        <v>4.711151123046875E-4</v>
      </c>
      <c r="V35" s="4">
        <f t="shared" ref="V35:W35" si="70">V22-Z22</f>
        <v>-8.7413787841796875E-3</v>
      </c>
      <c r="W35" s="4">
        <f t="shared" si="70"/>
        <v>1.8100738525389737E-2</v>
      </c>
      <c r="X35" s="4">
        <f t="shared" si="53"/>
        <v>-4.7683715820321382E-3</v>
      </c>
      <c r="Y35" s="4">
        <f t="shared" si="54"/>
        <v>-1.3332366943360263E-2</v>
      </c>
    </row>
    <row r="36" spans="1:25">
      <c r="A36" s="5" t="s">
        <v>23</v>
      </c>
      <c r="B36" s="4">
        <f t="shared" si="35"/>
        <v>-1.0810689926147461</v>
      </c>
      <c r="C36" s="4">
        <f t="shared" si="36"/>
        <v>-1.025446891784668</v>
      </c>
      <c r="D36" s="4">
        <f t="shared" ref="D36:E36" si="71">D23-Z23</f>
        <v>-1.1126394271850586</v>
      </c>
      <c r="E36" s="4">
        <f t="shared" si="71"/>
        <v>-0.71429538726806641</v>
      </c>
      <c r="F36" s="4">
        <f t="shared" si="38"/>
        <v>-0.67692470550537109</v>
      </c>
      <c r="G36" s="4">
        <f t="shared" si="39"/>
        <v>-0.76397609710693359</v>
      </c>
      <c r="H36" s="4">
        <f t="shared" si="40"/>
        <v>-0.2822723388671875</v>
      </c>
      <c r="I36" s="4">
        <f t="shared" si="41"/>
        <v>-0.30101776123046875</v>
      </c>
      <c r="J36" s="4">
        <f t="shared" ref="J36:K36" si="72">J23-Z23</f>
        <v>-0.33837127685546875</v>
      </c>
      <c r="K36" s="4">
        <f t="shared" si="72"/>
        <v>-0.1060791015625</v>
      </c>
      <c r="L36" s="4">
        <f t="shared" si="43"/>
        <v>-0.10397720336914062</v>
      </c>
      <c r="M36" s="4">
        <f t="shared" si="44"/>
        <v>-0.12588119506835938</v>
      </c>
      <c r="N36" s="4">
        <f t="shared" si="45"/>
        <v>-2.7274667421976719</v>
      </c>
      <c r="O36" s="4">
        <f t="shared" si="46"/>
        <v>-2.7205545107523594</v>
      </c>
      <c r="P36" s="4">
        <f t="shared" ref="P36:Q36" si="73">P23-Z23</f>
        <v>-2.7457639376322422</v>
      </c>
      <c r="Q36" s="4">
        <f t="shared" si="73"/>
        <v>-2.1551138559977225</v>
      </c>
      <c r="R36" s="4">
        <f t="shared" si="48"/>
        <v>-2.0932413736979179</v>
      </c>
      <c r="S36" s="4">
        <f t="shared" si="49"/>
        <v>-2.1952482859293632</v>
      </c>
      <c r="T36" s="4">
        <f t="shared" si="50"/>
        <v>-5.67614237467442E-2</v>
      </c>
      <c r="U36" s="4">
        <f t="shared" si="51"/>
        <v>-4.3232599894205137E-2</v>
      </c>
      <c r="V36" s="4">
        <f t="shared" ref="V36:W36" si="74">V23-Z23</f>
        <v>9.9994023640951113E-2</v>
      </c>
      <c r="W36" s="4">
        <f t="shared" si="74"/>
        <v>2.2824605305977741E-3</v>
      </c>
      <c r="X36" s="4">
        <f t="shared" si="53"/>
        <v>-6.8136850992850384E-3</v>
      </c>
      <c r="Y36" s="4">
        <f t="shared" si="54"/>
        <v>4.5312245686837116E-3</v>
      </c>
    </row>
    <row r="37" spans="1:25">
      <c r="A37" s="5" t="s">
        <v>17</v>
      </c>
      <c r="B37" s="4">
        <f t="shared" si="35"/>
        <v>-0.36559518178304096</v>
      </c>
      <c r="C37" s="4">
        <f t="shared" si="36"/>
        <v>-0.20512803395589252</v>
      </c>
      <c r="D37" s="4">
        <f t="shared" ref="D37:E37" si="75">D24-Z24</f>
        <v>-0.23027642567952533</v>
      </c>
      <c r="E37" s="4">
        <f t="shared" si="75"/>
        <v>-0.58329931894938003</v>
      </c>
      <c r="F37" s="4">
        <f t="shared" si="38"/>
        <v>-0.738323847452798</v>
      </c>
      <c r="G37" s="4">
        <f t="shared" si="39"/>
        <v>-0.61537615458170425</v>
      </c>
      <c r="H37" s="4">
        <f t="shared" si="40"/>
        <v>-6.8300565083822207E-2</v>
      </c>
      <c r="I37" s="4">
        <f t="shared" si="41"/>
        <v>-6.5245946248372988E-2</v>
      </c>
      <c r="J37" s="4">
        <f t="shared" ref="J37:K37" si="76">J24-Z24</f>
        <v>-6.945164998372455E-2</v>
      </c>
      <c r="K37" s="4">
        <f t="shared" si="76"/>
        <v>8.4918340047215324E-3</v>
      </c>
      <c r="L37" s="4">
        <f t="shared" si="43"/>
        <v>0.12887509663899888</v>
      </c>
      <c r="M37" s="4">
        <f t="shared" si="44"/>
        <v>-0.18736712137857925</v>
      </c>
      <c r="N37" s="4">
        <f t="shared" si="45"/>
        <v>-0.58820009231567383</v>
      </c>
      <c r="O37" s="4">
        <f t="shared" si="46"/>
        <v>-0.53266620635986328</v>
      </c>
      <c r="P37" s="4">
        <f t="shared" ref="P37:Q37" si="77">P24-Z24</f>
        <v>-0.53513288497924805</v>
      </c>
      <c r="Q37" s="4">
        <f t="shared" si="77"/>
        <v>-0.63268311818440726</v>
      </c>
      <c r="R37" s="4">
        <f t="shared" si="48"/>
        <v>-0.33516248067220022</v>
      </c>
      <c r="S37" s="4">
        <f t="shared" si="49"/>
        <v>-0.46015485127766897</v>
      </c>
      <c r="T37" s="4">
        <f t="shared" si="50"/>
        <v>7.9755783081054688E-3</v>
      </c>
      <c r="U37" s="4">
        <f t="shared" si="51"/>
        <v>-9.2924118041992188E-2</v>
      </c>
      <c r="V37" s="4">
        <f t="shared" ref="V37:W37" si="78">V24-Z24</f>
        <v>8.4948539733886719E-2</v>
      </c>
      <c r="W37" s="4">
        <f t="shared" si="78"/>
        <v>-6.0736020406086944E-2</v>
      </c>
      <c r="X37" s="4">
        <f t="shared" si="53"/>
        <v>0.1447302500406904</v>
      </c>
      <c r="Y37" s="4">
        <f t="shared" si="54"/>
        <v>-8.3994229634602569E-2</v>
      </c>
    </row>
    <row r="38" spans="1:25">
      <c r="A38" s="5" t="s">
        <v>18</v>
      </c>
      <c r="B38" s="4">
        <f t="shared" si="35"/>
        <v>-2.3249292373657235</v>
      </c>
      <c r="C38" s="4">
        <f t="shared" si="36"/>
        <v>-2.2154626846313485</v>
      </c>
      <c r="D38" s="4">
        <f t="shared" ref="D38:E38" si="79">D25-Z25</f>
        <v>-2.2096099853515634</v>
      </c>
      <c r="E38" s="4">
        <f t="shared" si="79"/>
        <v>-3.3936332066853829</v>
      </c>
      <c r="F38" s="4">
        <f t="shared" si="38"/>
        <v>-3.4616568883260079</v>
      </c>
      <c r="G38" s="4">
        <f t="shared" si="39"/>
        <v>-3.5067094167073556</v>
      </c>
      <c r="H38" s="4">
        <f t="shared" si="40"/>
        <v>-0.74063491821289151</v>
      </c>
      <c r="I38" s="4">
        <f t="shared" si="41"/>
        <v>-0.72158145904541104</v>
      </c>
      <c r="J38" s="4">
        <f t="shared" ref="J38:K38" si="80">J25-Z25</f>
        <v>-0.69778537750244229</v>
      </c>
      <c r="K38" s="4">
        <f t="shared" si="80"/>
        <v>-0.38784058888753137</v>
      </c>
      <c r="L38" s="4">
        <f t="shared" si="43"/>
        <v>-0.35445721944173059</v>
      </c>
      <c r="M38" s="4">
        <f t="shared" si="44"/>
        <v>-0.59069951375325402</v>
      </c>
      <c r="N38" s="4">
        <f t="shared" si="45"/>
        <v>-1.504533926645915</v>
      </c>
      <c r="O38" s="4">
        <f t="shared" si="46"/>
        <v>-1.3690001169840498</v>
      </c>
      <c r="P38" s="4">
        <f t="shared" ref="P38:Q38" si="81">P25-Z25</f>
        <v>-1.3814660708109541</v>
      </c>
      <c r="Q38" s="4">
        <f t="shared" si="81"/>
        <v>-1.8190155029296875</v>
      </c>
      <c r="R38" s="4">
        <f t="shared" si="48"/>
        <v>-1.6884956359863281</v>
      </c>
      <c r="S38" s="4">
        <f t="shared" si="49"/>
        <v>-1.6294879913330078</v>
      </c>
      <c r="T38" s="4">
        <f t="shared" si="50"/>
        <v>0.18864281972249319</v>
      </c>
      <c r="U38" s="4">
        <f t="shared" si="51"/>
        <v>-0.22325770060221384</v>
      </c>
      <c r="V38" s="4">
        <f t="shared" ref="V38:W38" si="82">V25-Z25</f>
        <v>3.4614880879719756E-2</v>
      </c>
      <c r="W38" s="4">
        <f t="shared" si="82"/>
        <v>-3.6068916320800781E-2</v>
      </c>
      <c r="X38" s="4">
        <f t="shared" si="53"/>
        <v>0.10039710998535156</v>
      </c>
      <c r="Y38" s="4">
        <f t="shared" si="54"/>
        <v>-6.4328193664550781E-2</v>
      </c>
    </row>
    <row r="39" spans="1:25">
      <c r="A39" s="5" t="s">
        <v>16</v>
      </c>
      <c r="B39" s="4">
        <f t="shared" si="35"/>
        <v>-1.3905951182047529</v>
      </c>
      <c r="C39" s="4">
        <f t="shared" si="36"/>
        <v>-1.317127863566081</v>
      </c>
      <c r="D39" s="4">
        <f t="shared" ref="D39:E39" si="83">D26-Z26</f>
        <v>-1.2162768046061201</v>
      </c>
      <c r="E39" s="4">
        <f t="shared" si="83"/>
        <v>-1.6399663289388018</v>
      </c>
      <c r="F39" s="4">
        <f t="shared" si="38"/>
        <v>-1.5489896138509112</v>
      </c>
      <c r="G39" s="4">
        <f t="shared" si="39"/>
        <v>-1.3470424016316729</v>
      </c>
      <c r="H39" s="4">
        <f t="shared" si="40"/>
        <v>-0.40230147043863962</v>
      </c>
      <c r="I39" s="4">
        <f t="shared" si="41"/>
        <v>-0.49524656931559274</v>
      </c>
      <c r="J39" s="4">
        <f t="shared" ref="J39:K39" si="84">J26-Z26</f>
        <v>-0.28945128122965524</v>
      </c>
      <c r="K39" s="4">
        <f t="shared" si="84"/>
        <v>-0.20517381032307913</v>
      </c>
      <c r="L39" s="4">
        <f t="shared" si="43"/>
        <v>-0.34678967793782522</v>
      </c>
      <c r="M39" s="4">
        <f t="shared" si="44"/>
        <v>-0.5070336659749346</v>
      </c>
      <c r="N39" s="4">
        <f t="shared" si="45"/>
        <v>-2.324201424916585</v>
      </c>
      <c r="O39" s="4">
        <f t="shared" si="46"/>
        <v>-2.3896668752034502</v>
      </c>
      <c r="P39" s="4">
        <f t="shared" ref="P39:Q39" si="85">P26-Z26</f>
        <v>-2.0021332105000811</v>
      </c>
      <c r="Q39" s="4">
        <f t="shared" si="85"/>
        <v>-2.3023481369018564</v>
      </c>
      <c r="R39" s="4">
        <f t="shared" si="48"/>
        <v>-2.1828289031982431</v>
      </c>
      <c r="S39" s="4">
        <f t="shared" si="49"/>
        <v>-2.0798206329345712</v>
      </c>
      <c r="T39" s="4">
        <f t="shared" si="50"/>
        <v>-3.80242665608721E-2</v>
      </c>
      <c r="U39" s="4">
        <f t="shared" si="51"/>
        <v>-6.3924153645833037E-2</v>
      </c>
      <c r="V39" s="4">
        <f t="shared" ref="V39:W39" si="86">V26-Z26</f>
        <v>0.10194842020670603</v>
      </c>
      <c r="W39" s="4">
        <f t="shared" si="86"/>
        <v>-2.2402763366700107E-2</v>
      </c>
      <c r="X39" s="4">
        <f t="shared" si="53"/>
        <v>-1.9359588623055757E-3</v>
      </c>
      <c r="Y39" s="4">
        <f t="shared" si="54"/>
        <v>2.4338722229003018E-2</v>
      </c>
    </row>
    <row r="40" spans="1:25">
      <c r="A40" s="5" t="s">
        <v>25</v>
      </c>
      <c r="B40" s="4">
        <f t="shared" si="35"/>
        <v>8.0715815226231058E-3</v>
      </c>
      <c r="C40" s="4">
        <f t="shared" si="36"/>
        <v>-5.6461652119955019E-2</v>
      </c>
      <c r="D40" s="4">
        <f t="shared" ref="D40:E40" si="87">D27-Z27</f>
        <v>4.8390070597330137E-2</v>
      </c>
      <c r="E40" s="4">
        <f t="shared" si="87"/>
        <v>2.3700078328451706E-2</v>
      </c>
      <c r="F40" s="4">
        <f t="shared" si="38"/>
        <v>-6.3323656717935009E-2</v>
      </c>
      <c r="G40" s="4">
        <f t="shared" si="39"/>
        <v>3.9623578389486859E-2</v>
      </c>
      <c r="H40" s="4">
        <f t="shared" si="40"/>
        <v>2.1365801493326231E-2</v>
      </c>
      <c r="I40" s="4">
        <f t="shared" si="41"/>
        <v>-2.4580319722494082E-2</v>
      </c>
      <c r="J40" s="4">
        <f t="shared" ref="J40:K40" si="88">J27-Z27</f>
        <v>3.2145182291660745E-3</v>
      </c>
      <c r="K40" s="4">
        <f t="shared" si="88"/>
        <v>8.5492451985678272E-2</v>
      </c>
      <c r="L40" s="4">
        <f t="shared" si="43"/>
        <v>-5.1247278849272009E-3</v>
      </c>
      <c r="M40" s="4">
        <f t="shared" si="44"/>
        <v>-8.0367724100747509E-2</v>
      </c>
      <c r="N40" s="4">
        <f t="shared" si="45"/>
        <v>2.2466182708740234E-2</v>
      </c>
      <c r="O40" s="4">
        <f t="shared" si="46"/>
        <v>0</v>
      </c>
      <c r="P40" s="4">
        <f t="shared" ref="P40:Q40" si="89">P27-Z27</f>
        <v>-2.2466182708740234E-2</v>
      </c>
      <c r="Q40" s="4">
        <f t="shared" si="89"/>
        <v>-7.2682698567708329E-2</v>
      </c>
      <c r="R40" s="4">
        <f t="shared" si="48"/>
        <v>-5.7162602742513023E-2</v>
      </c>
      <c r="S40" s="4">
        <f t="shared" si="49"/>
        <v>0.12984530131022134</v>
      </c>
      <c r="T40" s="4">
        <f t="shared" si="50"/>
        <v>3.0642509460449219E-2</v>
      </c>
      <c r="U40" s="4">
        <f t="shared" si="51"/>
        <v>-2.9257774353027344E-2</v>
      </c>
      <c r="V40" s="4">
        <f t="shared" ref="V40:W40" si="90">V27-Z27</f>
        <v>-1.384735107421875E-3</v>
      </c>
      <c r="W40" s="4">
        <f t="shared" si="90"/>
        <v>7.2638193766276045E-3</v>
      </c>
      <c r="X40" s="4">
        <f t="shared" si="53"/>
        <v>-9.2690785725911464E-3</v>
      </c>
      <c r="Y40" s="4">
        <f t="shared" si="54"/>
        <v>2.0052591959635415E-3</v>
      </c>
    </row>
    <row r="41" spans="1:25">
      <c r="A41" s="7"/>
    </row>
    <row r="42" spans="1:25" ht="16.5">
      <c r="A42" s="5" t="s">
        <v>11</v>
      </c>
      <c r="B42" s="9" t="s">
        <v>14</v>
      </c>
      <c r="C42" s="9"/>
      <c r="D42" s="9"/>
      <c r="E42" s="9"/>
      <c r="F42" s="9"/>
      <c r="G42" s="9"/>
      <c r="H42" s="9" t="s">
        <v>15</v>
      </c>
      <c r="I42" s="9"/>
      <c r="J42" s="9"/>
      <c r="K42" s="9"/>
      <c r="L42" s="9"/>
      <c r="M42" s="9"/>
      <c r="N42" s="9" t="s">
        <v>13</v>
      </c>
      <c r="O42" s="9"/>
      <c r="P42" s="9"/>
      <c r="Q42" s="9"/>
      <c r="R42" s="9"/>
      <c r="S42" s="9"/>
      <c r="T42" s="9" t="s">
        <v>0</v>
      </c>
      <c r="U42" s="9"/>
      <c r="V42" s="9"/>
      <c r="W42" s="9"/>
      <c r="X42" s="9"/>
      <c r="Y42" s="9"/>
    </row>
    <row r="43" spans="1:25">
      <c r="A43" s="5" t="s">
        <v>26</v>
      </c>
      <c r="B43" s="4">
        <f t="shared" ref="B43:C53" si="91">2^(-B30)</f>
        <v>1.1066977142899772</v>
      </c>
      <c r="C43" s="4">
        <f t="shared" si="91"/>
        <v>0.9758938025032774</v>
      </c>
      <c r="D43" s="4">
        <f t="shared" ref="D43:E43" si="92">2^(-D30)</f>
        <v>0.96522834287324943</v>
      </c>
      <c r="E43" s="4">
        <f t="shared" si="92"/>
        <v>1.2060585204667158</v>
      </c>
      <c r="F43" s="4">
        <f t="shared" ref="F43:Y43" si="93">2^(-F30)</f>
        <v>1.3892664015428595</v>
      </c>
      <c r="G43" s="4">
        <f t="shared" si="93"/>
        <v>1.3616693268971165</v>
      </c>
      <c r="H43" s="4">
        <f t="shared" si="93"/>
        <v>0.95924228086840246</v>
      </c>
      <c r="I43" s="4">
        <f t="shared" si="93"/>
        <v>0.93427142141131148</v>
      </c>
      <c r="J43" s="4">
        <f t="shared" si="93"/>
        <v>0.88706939390737216</v>
      </c>
      <c r="K43" s="4">
        <f t="shared" si="93"/>
        <v>0.84704383523597637</v>
      </c>
      <c r="L43" s="4">
        <f t="shared" si="93"/>
        <v>0.90571203213136164</v>
      </c>
      <c r="M43" s="4">
        <f t="shared" si="93"/>
        <v>1.0825010607961678</v>
      </c>
      <c r="N43" s="4">
        <f t="shared" si="93"/>
        <v>1.03876398722809</v>
      </c>
      <c r="O43" s="4">
        <f t="shared" si="93"/>
        <v>1.0212486383252084</v>
      </c>
      <c r="P43" s="4">
        <f t="shared" si="93"/>
        <v>1.0124147910795307</v>
      </c>
      <c r="Q43" s="4">
        <f t="shared" si="93"/>
        <v>1.0970900385620299</v>
      </c>
      <c r="R43" s="4">
        <f t="shared" si="93"/>
        <v>1.0112653494774928</v>
      </c>
      <c r="S43" s="4">
        <f t="shared" si="93"/>
        <v>0.95604776070106079</v>
      </c>
      <c r="T43" s="4">
        <f t="shared" si="93"/>
        <v>0.98397320062265581</v>
      </c>
      <c r="U43" s="4">
        <f t="shared" si="93"/>
        <v>0.95965685674907264</v>
      </c>
      <c r="V43" s="4">
        <f t="shared" si="93"/>
        <v>1.0590117021469576</v>
      </c>
      <c r="W43" s="4">
        <f t="shared" si="93"/>
        <v>1.0357925993905488</v>
      </c>
      <c r="X43" s="4">
        <f t="shared" si="93"/>
        <v>0.94623448701970714</v>
      </c>
      <c r="Y43" s="4">
        <f t="shared" si="93"/>
        <v>1.0203012617803815</v>
      </c>
    </row>
    <row r="44" spans="1:25">
      <c r="A44" s="5" t="s">
        <v>21</v>
      </c>
      <c r="B44" s="4">
        <f t="shared" si="91"/>
        <v>0.52098776719598672</v>
      </c>
      <c r="C44" s="4">
        <f t="shared" si="91"/>
        <v>0.97090512437856558</v>
      </c>
      <c r="D44" s="4">
        <f t="shared" ref="D44:E44" si="94">2^(-D31)</f>
        <v>0.80113412354111313</v>
      </c>
      <c r="E44" s="4">
        <f t="shared" si="94"/>
        <v>0.58169488200090924</v>
      </c>
      <c r="F44" s="4">
        <f t="shared" ref="F44:Y44" si="95">2^(-F31)</f>
        <v>0.67683525136428113</v>
      </c>
      <c r="G44" s="4">
        <f t="shared" si="95"/>
        <v>0.62838216506025601</v>
      </c>
      <c r="H44" s="4">
        <f t="shared" si="95"/>
        <v>0.79379986880193476</v>
      </c>
      <c r="I44" s="4">
        <f t="shared" si="95"/>
        <v>0.97643196555593303</v>
      </c>
      <c r="J44" s="4">
        <f t="shared" si="95"/>
        <v>1.0195355914045401</v>
      </c>
      <c r="K44" s="4">
        <f t="shared" si="95"/>
        <v>0.80162696009147338</v>
      </c>
      <c r="L44" s="4">
        <f t="shared" si="95"/>
        <v>0.90577390082656206</v>
      </c>
      <c r="M44" s="4">
        <f t="shared" si="95"/>
        <v>0.75410816404355918</v>
      </c>
      <c r="N44" s="4">
        <f t="shared" si="95"/>
        <v>0.80263060934970643</v>
      </c>
      <c r="O44" s="4">
        <f t="shared" si="95"/>
        <v>1.2075169053723711</v>
      </c>
      <c r="P44" s="4">
        <f t="shared" si="95"/>
        <v>1.0277069003538035</v>
      </c>
      <c r="Q44" s="4">
        <f t="shared" si="95"/>
        <v>0.91381144344821263</v>
      </c>
      <c r="R44" s="4">
        <f t="shared" si="95"/>
        <v>1.1661875697640396</v>
      </c>
      <c r="S44" s="4">
        <f t="shared" si="95"/>
        <v>0.79901173921294177</v>
      </c>
      <c r="T44" s="4">
        <f t="shared" si="95"/>
        <v>0.86218226015067079</v>
      </c>
      <c r="U44" s="4">
        <f t="shared" si="95"/>
        <v>1.1060502224491631</v>
      </c>
      <c r="V44" s="4">
        <f t="shared" si="95"/>
        <v>1.0486391551058929</v>
      </c>
      <c r="W44" s="4">
        <f t="shared" si="95"/>
        <v>0.90912389837537211</v>
      </c>
      <c r="X44" s="4">
        <f t="shared" si="95"/>
        <v>1.0856771300590329</v>
      </c>
      <c r="Y44" s="4">
        <f t="shared" si="95"/>
        <v>1.0131558029176275</v>
      </c>
    </row>
    <row r="45" spans="1:25">
      <c r="A45" s="5" t="s">
        <v>20</v>
      </c>
      <c r="B45" s="4">
        <f t="shared" si="91"/>
        <v>0.9450569948842481</v>
      </c>
      <c r="C45" s="4">
        <f t="shared" si="91"/>
        <v>0.99447385527405474</v>
      </c>
      <c r="D45" s="4">
        <f t="shared" ref="D45:E45" si="96">2^(-D32)</f>
        <v>0.98942093721970203</v>
      </c>
      <c r="E45" s="4">
        <f t="shared" si="96"/>
        <v>0.80758658748291401</v>
      </c>
      <c r="F45" s="4">
        <f t="shared" ref="F45:Y45" si="97">2^(-F32)</f>
        <v>0.83827258066008314</v>
      </c>
      <c r="G45" s="4">
        <f t="shared" si="97"/>
        <v>0.82371385570872502</v>
      </c>
      <c r="H45" s="4">
        <f t="shared" si="97"/>
        <v>0.81923156918348261</v>
      </c>
      <c r="I45" s="4">
        <f t="shared" si="97"/>
        <v>0.84188532133743932</v>
      </c>
      <c r="J45" s="4">
        <f t="shared" si="97"/>
        <v>0.8641572505905103</v>
      </c>
      <c r="K45" s="4">
        <f t="shared" si="97"/>
        <v>0.72341690700580152</v>
      </c>
      <c r="L45" s="4">
        <f t="shared" si="97"/>
        <v>0.79888674732422105</v>
      </c>
      <c r="M45" s="4">
        <f t="shared" si="97"/>
        <v>0.80853899310299393</v>
      </c>
      <c r="N45" s="4">
        <f t="shared" si="97"/>
        <v>0.98123442901382407</v>
      </c>
      <c r="O45" s="4">
        <f t="shared" si="97"/>
        <v>1.0482077337679827</v>
      </c>
      <c r="P45" s="4">
        <f t="shared" si="97"/>
        <v>1.0346870619837074</v>
      </c>
      <c r="Q45" s="4">
        <f t="shared" si="97"/>
        <v>1.0236333353471898</v>
      </c>
      <c r="R45" s="4">
        <f t="shared" si="97"/>
        <v>1.0479041704093677</v>
      </c>
      <c r="S45" s="4">
        <f t="shared" si="97"/>
        <v>1.0037405133999378</v>
      </c>
      <c r="T45" s="4">
        <f t="shared" si="97"/>
        <v>0.99134285518370902</v>
      </c>
      <c r="U45" s="4">
        <f t="shared" si="97"/>
        <v>1.0097356804038966</v>
      </c>
      <c r="V45" s="4">
        <f t="shared" si="97"/>
        <v>0.99900673516347471</v>
      </c>
      <c r="W45" s="4">
        <f t="shared" si="97"/>
        <v>0.96283097594014311</v>
      </c>
      <c r="X45" s="4">
        <f t="shared" si="97"/>
        <v>1.007524322276931</v>
      </c>
      <c r="Y45" s="4">
        <f t="shared" si="97"/>
        <v>1.0308474645493324</v>
      </c>
    </row>
    <row r="46" spans="1:25">
      <c r="A46" s="5" t="s">
        <v>22</v>
      </c>
      <c r="B46" s="4">
        <f t="shared" si="91"/>
        <v>0.67253175465038728</v>
      </c>
      <c r="C46" s="4">
        <f t="shared" si="91"/>
        <v>0.82119049915234921</v>
      </c>
      <c r="D46" s="4">
        <f t="shared" ref="D46:E46" si="98">2^(-D33)</f>
        <v>0.78149113584354868</v>
      </c>
      <c r="E46" s="4">
        <f t="shared" si="98"/>
        <v>0.74865765930793782</v>
      </c>
      <c r="F46" s="4">
        <f t="shared" ref="F46:Y46" si="99">2^(-F33)</f>
        <v>0.80753925467161758</v>
      </c>
      <c r="G46" s="4">
        <f t="shared" si="99"/>
        <v>0.84107968484346907</v>
      </c>
      <c r="H46" s="4">
        <f t="shared" si="99"/>
        <v>0.77395495239427037</v>
      </c>
      <c r="I46" s="4">
        <f t="shared" si="99"/>
        <v>0.85108323113184592</v>
      </c>
      <c r="J46" s="4">
        <f t="shared" si="99"/>
        <v>0.82113893125392468</v>
      </c>
      <c r="K46" s="4">
        <f t="shared" si="99"/>
        <v>0.91273362600446162</v>
      </c>
      <c r="L46" s="4">
        <f t="shared" si="99"/>
        <v>0.91749557937824133</v>
      </c>
      <c r="M46" s="4">
        <f t="shared" si="99"/>
        <v>0.77777415321885202</v>
      </c>
      <c r="N46" s="4">
        <f t="shared" si="99"/>
        <v>0.90705543249748488</v>
      </c>
      <c r="O46" s="4">
        <f t="shared" si="99"/>
        <v>1.1247448683845078</v>
      </c>
      <c r="P46" s="4">
        <f t="shared" si="99"/>
        <v>1.0500038916112231</v>
      </c>
      <c r="Q46" s="4">
        <f t="shared" si="99"/>
        <v>1.0086660667293952</v>
      </c>
      <c r="R46" s="4">
        <f t="shared" si="99"/>
        <v>1.1085774872293033</v>
      </c>
      <c r="S46" s="4">
        <f t="shared" si="99"/>
        <v>0.97398187646804613</v>
      </c>
      <c r="T46" s="4">
        <f t="shared" si="99"/>
        <v>1.0177583624466577</v>
      </c>
      <c r="U46" s="4">
        <f t="shared" si="99"/>
        <v>1.0873726379075725</v>
      </c>
      <c r="V46" s="4">
        <f t="shared" si="99"/>
        <v>0.9036014519640313</v>
      </c>
      <c r="W46" s="4">
        <f t="shared" si="99"/>
        <v>1.0219993811717702</v>
      </c>
      <c r="X46" s="4">
        <f t="shared" si="99"/>
        <v>1.1001326663278672</v>
      </c>
      <c r="Y46" s="4">
        <f t="shared" si="99"/>
        <v>0.88941470754830987</v>
      </c>
    </row>
    <row r="47" spans="1:25">
      <c r="A47" s="5" t="s">
        <v>24</v>
      </c>
      <c r="B47" s="4">
        <f t="shared" si="91"/>
        <v>7.2462949906469998</v>
      </c>
      <c r="C47" s="4">
        <f t="shared" si="91"/>
        <v>7.3743110857594072</v>
      </c>
      <c r="D47" s="4">
        <f t="shared" ref="D47:E47" si="100">2^(-D34)</f>
        <v>7.5295931179063471</v>
      </c>
      <c r="E47" s="4">
        <f t="shared" si="100"/>
        <v>9.9682080184560249</v>
      </c>
      <c r="F47" s="4">
        <f t="shared" ref="F47:Y47" si="101">2^(-F34)</f>
        <v>10.251575787512291</v>
      </c>
      <c r="G47" s="4">
        <f t="shared" si="101"/>
        <v>10.581581722328586</v>
      </c>
      <c r="H47" s="4">
        <f t="shared" si="101"/>
        <v>0.87782776747219116</v>
      </c>
      <c r="I47" s="4">
        <f t="shared" si="101"/>
        <v>0.85933464297278861</v>
      </c>
      <c r="J47" s="4">
        <f t="shared" si="101"/>
        <v>0.87694966857368362</v>
      </c>
      <c r="K47" s="4">
        <f t="shared" si="101"/>
        <v>0.79301106583201275</v>
      </c>
      <c r="L47" s="4">
        <f t="shared" si="101"/>
        <v>0.77250333563013673</v>
      </c>
      <c r="M47" s="4">
        <f t="shared" si="101"/>
        <v>0.72744628521968246</v>
      </c>
      <c r="N47" s="4">
        <f t="shared" si="101"/>
        <v>8.4688432292628466</v>
      </c>
      <c r="O47" s="4">
        <f t="shared" si="101"/>
        <v>8.6413445422698114</v>
      </c>
      <c r="P47" s="4">
        <f t="shared" si="101"/>
        <v>9.0869376544857428</v>
      </c>
      <c r="Q47" s="4">
        <f t="shared" si="101"/>
        <v>7.8696940602587935</v>
      </c>
      <c r="R47" s="4">
        <f t="shared" si="101"/>
        <v>7.9504371586183282</v>
      </c>
      <c r="S47" s="4">
        <f t="shared" si="101"/>
        <v>7.7337632653939563</v>
      </c>
      <c r="T47" s="4">
        <f t="shared" si="101"/>
        <v>0.97408833012320306</v>
      </c>
      <c r="U47" s="4">
        <f t="shared" si="101"/>
        <v>1.0191048034819337</v>
      </c>
      <c r="V47" s="4">
        <f t="shared" si="101"/>
        <v>1.0073556137393362</v>
      </c>
      <c r="W47" s="4">
        <f t="shared" si="101"/>
        <v>1.031901945434708</v>
      </c>
      <c r="X47" s="4">
        <f t="shared" si="101"/>
        <v>1.0128656267895908</v>
      </c>
      <c r="Y47" s="4">
        <f t="shared" si="101"/>
        <v>0.95677481703257106</v>
      </c>
    </row>
    <row r="48" spans="1:25">
      <c r="A48" s="5" t="s">
        <v>19</v>
      </c>
      <c r="B48" s="4">
        <f t="shared" si="91"/>
        <v>2.1565581742890543</v>
      </c>
      <c r="C48" s="4">
        <f t="shared" si="91"/>
        <v>2.4114639167728531</v>
      </c>
      <c r="D48" s="4">
        <f t="shared" ref="D48:E48" si="102">2^(-D35)</f>
        <v>2.393195331165495</v>
      </c>
      <c r="E48" s="4">
        <f t="shared" si="102"/>
        <v>3.4773384398049405</v>
      </c>
      <c r="F48" s="4">
        <f t="shared" ref="F48:Y48" si="103">2^(-F35)</f>
        <v>3.7650487524800602</v>
      </c>
      <c r="G48" s="4">
        <f t="shared" si="103"/>
        <v>3.6743654673351909</v>
      </c>
      <c r="H48" s="4">
        <f t="shared" si="103"/>
        <v>1.2319459184648396</v>
      </c>
      <c r="I48" s="4">
        <f t="shared" si="103"/>
        <v>1.2941688050578111</v>
      </c>
      <c r="J48" s="4">
        <f t="shared" si="103"/>
        <v>1.2911968180381546</v>
      </c>
      <c r="K48" s="4">
        <f t="shared" si="103"/>
        <v>1.126174158560852</v>
      </c>
      <c r="L48" s="4">
        <f t="shared" si="103"/>
        <v>1.0554884130709079</v>
      </c>
      <c r="M48" s="4">
        <f t="shared" si="103"/>
        <v>1.1905374317405011</v>
      </c>
      <c r="N48" s="4">
        <f t="shared" si="103"/>
        <v>1.7231302950092817</v>
      </c>
      <c r="O48" s="4">
        <f t="shared" si="103"/>
        <v>1.8414615435033752</v>
      </c>
      <c r="P48" s="4">
        <f t="shared" si="103"/>
        <v>1.7838789012476977</v>
      </c>
      <c r="Q48" s="4">
        <f t="shared" si="103"/>
        <v>1.8792515025632055</v>
      </c>
      <c r="R48" s="4">
        <f t="shared" si="103"/>
        <v>1.9322338381403537</v>
      </c>
      <c r="S48" s="4">
        <f t="shared" si="103"/>
        <v>1.7732793550608441</v>
      </c>
      <c r="T48" s="4">
        <f t="shared" si="103"/>
        <v>0.99428388953679858</v>
      </c>
      <c r="U48" s="4">
        <f t="shared" si="103"/>
        <v>0.99967350120052445</v>
      </c>
      <c r="V48" s="4">
        <f t="shared" si="103"/>
        <v>1.0060774553048171</v>
      </c>
      <c r="W48" s="4">
        <f t="shared" si="103"/>
        <v>0.98753190301811633</v>
      </c>
      <c r="X48" s="4">
        <f t="shared" si="103"/>
        <v>1.0033106514590737</v>
      </c>
      <c r="Y48" s="4">
        <f t="shared" si="103"/>
        <v>1.0092841251421869</v>
      </c>
    </row>
    <row r="49" spans="1:25">
      <c r="A49" s="5" t="s">
        <v>23</v>
      </c>
      <c r="B49" s="4">
        <f t="shared" si="91"/>
        <v>2.1156030972660624</v>
      </c>
      <c r="C49" s="4">
        <f t="shared" si="91"/>
        <v>2.0355898344872472</v>
      </c>
      <c r="D49" s="4">
        <f t="shared" ref="D49:E49" si="104">2^(-D36)</f>
        <v>2.1624090084756507</v>
      </c>
      <c r="E49" s="4">
        <f t="shared" si="104"/>
        <v>1.6406817124218736</v>
      </c>
      <c r="F49" s="4">
        <f t="shared" ref="F49:Y49" si="105">2^(-F36)</f>
        <v>1.5987282206353031</v>
      </c>
      <c r="G49" s="4">
        <f t="shared" si="105"/>
        <v>1.6981643570949494</v>
      </c>
      <c r="H49" s="4">
        <f t="shared" si="105"/>
        <v>1.2161088274964611</v>
      </c>
      <c r="I49" s="4">
        <f t="shared" si="105"/>
        <v>1.2320132408482871</v>
      </c>
      <c r="J49" s="4">
        <f t="shared" si="105"/>
        <v>1.2643284308855141</v>
      </c>
      <c r="K49" s="4">
        <f t="shared" si="105"/>
        <v>1.0762991355982694</v>
      </c>
      <c r="L49" s="4">
        <f t="shared" si="105"/>
        <v>1.0747321904261631</v>
      </c>
      <c r="M49" s="4">
        <f t="shared" si="105"/>
        <v>1.0911740159348815</v>
      </c>
      <c r="N49" s="4">
        <f t="shared" si="105"/>
        <v>6.6229168349978282</v>
      </c>
      <c r="O49" s="4">
        <f t="shared" si="105"/>
        <v>6.5912610523826851</v>
      </c>
      <c r="P49" s="4">
        <f t="shared" si="105"/>
        <v>6.7074478731032103</v>
      </c>
      <c r="Q49" s="4">
        <f t="shared" si="105"/>
        <v>4.4540379671059238</v>
      </c>
      <c r="R49" s="4">
        <f t="shared" si="105"/>
        <v>4.2670569742360094</v>
      </c>
      <c r="S49" s="4">
        <f t="shared" si="105"/>
        <v>4.5796847323299676</v>
      </c>
      <c r="T49" s="4">
        <f t="shared" si="105"/>
        <v>1.0401282478954093</v>
      </c>
      <c r="U49" s="4">
        <f t="shared" si="105"/>
        <v>1.0304200706945164</v>
      </c>
      <c r="V49" s="4">
        <f t="shared" si="105"/>
        <v>0.93303685663064473</v>
      </c>
      <c r="W49" s="4">
        <f t="shared" si="105"/>
        <v>0.99841916974902567</v>
      </c>
      <c r="X49" s="4">
        <f t="shared" si="105"/>
        <v>1.0047340570233849</v>
      </c>
      <c r="Y49" s="4">
        <f t="shared" si="105"/>
        <v>0.99686412163565763</v>
      </c>
    </row>
    <row r="50" spans="1:25">
      <c r="A50" s="5" t="s">
        <v>17</v>
      </c>
      <c r="B50" s="4">
        <f t="shared" si="91"/>
        <v>1.2884130528520705</v>
      </c>
      <c r="C50" s="4">
        <f t="shared" si="91"/>
        <v>1.1527886480736469</v>
      </c>
      <c r="D50" s="4">
        <f t="shared" ref="D50:E50" si="106">2^(-D37)</f>
        <v>1.1730596902545662</v>
      </c>
      <c r="E50" s="4">
        <f t="shared" si="106"/>
        <v>1.4982717517456146</v>
      </c>
      <c r="F50" s="4">
        <f t="shared" ref="F50:Y50" si="107">2^(-F37)</f>
        <v>1.6682365212625843</v>
      </c>
      <c r="G50" s="4">
        <f t="shared" si="107"/>
        <v>1.5319573730204801</v>
      </c>
      <c r="H50" s="4">
        <f t="shared" si="107"/>
        <v>1.0484808889116317</v>
      </c>
      <c r="I50" s="4">
        <f t="shared" si="107"/>
        <v>1.0462632883628</v>
      </c>
      <c r="J50" s="4">
        <f t="shared" si="107"/>
        <v>1.0493177754916398</v>
      </c>
      <c r="K50" s="4">
        <f t="shared" si="107"/>
        <v>0.99413119829592822</v>
      </c>
      <c r="L50" s="4">
        <f t="shared" si="107"/>
        <v>0.91454426403399969</v>
      </c>
      <c r="M50" s="4">
        <f t="shared" si="107"/>
        <v>1.138683752095319</v>
      </c>
      <c r="N50" s="4">
        <f t="shared" si="107"/>
        <v>1.5033699711364483</v>
      </c>
      <c r="O50" s="4">
        <f t="shared" si="107"/>
        <v>1.4466001499905232</v>
      </c>
      <c r="P50" s="4">
        <f t="shared" si="107"/>
        <v>1.4490756210952047</v>
      </c>
      <c r="Q50" s="4">
        <f t="shared" si="107"/>
        <v>1.550445826474913</v>
      </c>
      <c r="R50" s="4">
        <f t="shared" si="107"/>
        <v>1.2615194769640998</v>
      </c>
      <c r="S50" s="4">
        <f t="shared" si="107"/>
        <v>1.3756894694685295</v>
      </c>
      <c r="T50" s="4">
        <f t="shared" si="107"/>
        <v>0.9944870030345524</v>
      </c>
      <c r="U50" s="4">
        <f t="shared" si="107"/>
        <v>1.0665296827052011</v>
      </c>
      <c r="V50" s="4">
        <f t="shared" si="107"/>
        <v>0.94281816520718265</v>
      </c>
      <c r="W50" s="4">
        <f t="shared" si="107"/>
        <v>1.0429977317739654</v>
      </c>
      <c r="X50" s="4">
        <f t="shared" si="107"/>
        <v>0.90454849099243884</v>
      </c>
      <c r="Y50" s="4">
        <f t="shared" si="107"/>
        <v>1.0599485438993566</v>
      </c>
    </row>
    <row r="51" spans="1:25">
      <c r="A51" s="5" t="s">
        <v>18</v>
      </c>
      <c r="B51" s="4">
        <f t="shared" si="91"/>
        <v>5.0104119931701838</v>
      </c>
      <c r="C51" s="4">
        <f t="shared" si="91"/>
        <v>4.6443048869932264</v>
      </c>
      <c r="D51" s="4">
        <f t="shared" ref="D51:E51" si="108">2^(-D38)</f>
        <v>4.6255021196557591</v>
      </c>
      <c r="E51" s="4">
        <f t="shared" si="108"/>
        <v>10.509580703293</v>
      </c>
      <c r="F51" s="4">
        <f t="shared" ref="F51:Y51" si="109">2^(-F38)</f>
        <v>11.016979925404495</v>
      </c>
      <c r="G51" s="4">
        <f t="shared" si="109"/>
        <v>11.366446719388444</v>
      </c>
      <c r="H51" s="4">
        <f t="shared" si="109"/>
        <v>1.6709110312606525</v>
      </c>
      <c r="I51" s="4">
        <f t="shared" si="109"/>
        <v>1.6489886389307571</v>
      </c>
      <c r="J51" s="4">
        <f t="shared" si="109"/>
        <v>1.6220129944756259</v>
      </c>
      <c r="K51" s="4">
        <f t="shared" si="109"/>
        <v>1.3084334876338528</v>
      </c>
      <c r="L51" s="4">
        <f t="shared" si="109"/>
        <v>1.278504483114199</v>
      </c>
      <c r="M51" s="4">
        <f t="shared" si="109"/>
        <v>1.5059767673257802</v>
      </c>
      <c r="N51" s="4">
        <f t="shared" si="109"/>
        <v>2.8373299438008375</v>
      </c>
      <c r="O51" s="4">
        <f t="shared" si="109"/>
        <v>2.5829149100459072</v>
      </c>
      <c r="P51" s="4">
        <f t="shared" si="109"/>
        <v>2.6053299097959264</v>
      </c>
      <c r="Q51" s="4">
        <f t="shared" si="109"/>
        <v>3.5284033761443419</v>
      </c>
      <c r="R51" s="4">
        <f t="shared" si="109"/>
        <v>3.2232043016104721</v>
      </c>
      <c r="S51" s="4">
        <f t="shared" si="109"/>
        <v>3.0940317285073515</v>
      </c>
      <c r="T51" s="4">
        <f t="shared" si="109"/>
        <v>0.8774307548360909</v>
      </c>
      <c r="U51" s="4">
        <f t="shared" si="109"/>
        <v>1.1673666034088139</v>
      </c>
      <c r="V51" s="4">
        <f t="shared" si="109"/>
        <v>0.97629234160413203</v>
      </c>
      <c r="W51" s="4">
        <f t="shared" si="109"/>
        <v>1.0253162152064088</v>
      </c>
      <c r="X51" s="4">
        <f t="shared" si="109"/>
        <v>0.93277620426134911</v>
      </c>
      <c r="Y51" s="4">
        <f t="shared" si="109"/>
        <v>1.045597932580266</v>
      </c>
    </row>
    <row r="52" spans="1:25">
      <c r="A52" s="5" t="s">
        <v>16</v>
      </c>
      <c r="B52" s="4">
        <f t="shared" si="91"/>
        <v>2.6218681170906142</v>
      </c>
      <c r="C52" s="4">
        <f t="shared" si="91"/>
        <v>2.4916956560293104</v>
      </c>
      <c r="D52" s="4">
        <f t="shared" ref="D52:E52" si="110">2^(-D39)</f>
        <v>2.3234632154530925</v>
      </c>
      <c r="E52" s="4">
        <f t="shared" si="110"/>
        <v>3.1165855797987891</v>
      </c>
      <c r="F52" s="4">
        <f t="shared" ref="F52:Y52" si="111">2^(-F39)</f>
        <v>2.9261213758047693</v>
      </c>
      <c r="G52" s="4">
        <f t="shared" si="111"/>
        <v>2.5439007790860373</v>
      </c>
      <c r="H52" s="4">
        <f t="shared" si="111"/>
        <v>1.3216145458542576</v>
      </c>
      <c r="I52" s="4">
        <f t="shared" si="111"/>
        <v>1.4095616410817995</v>
      </c>
      <c r="J52" s="4">
        <f t="shared" si="111"/>
        <v>1.222175343604391</v>
      </c>
      <c r="K52" s="4">
        <f t="shared" si="111"/>
        <v>1.1528252263609171</v>
      </c>
      <c r="L52" s="4">
        <f t="shared" si="111"/>
        <v>1.2717275955094642</v>
      </c>
      <c r="M52" s="4">
        <f t="shared" si="111"/>
        <v>1.4211252054269952</v>
      </c>
      <c r="N52" s="4">
        <f t="shared" si="111"/>
        <v>5.007884972251242</v>
      </c>
      <c r="O52" s="4">
        <f t="shared" si="111"/>
        <v>5.240363452149249</v>
      </c>
      <c r="P52" s="4">
        <f t="shared" si="111"/>
        <v>4.0059188902171936</v>
      </c>
      <c r="Q52" s="4">
        <f t="shared" si="111"/>
        <v>4.9325994443769678</v>
      </c>
      <c r="R52" s="4">
        <f t="shared" si="111"/>
        <v>4.5404299031618498</v>
      </c>
      <c r="S52" s="4">
        <f t="shared" si="111"/>
        <v>4.2275465281142823</v>
      </c>
      <c r="T52" s="4">
        <f t="shared" si="111"/>
        <v>1.0267068150896062</v>
      </c>
      <c r="U52" s="4">
        <f t="shared" si="111"/>
        <v>1.045305144260892</v>
      </c>
      <c r="V52" s="4">
        <f t="shared" si="111"/>
        <v>0.93177374184589012</v>
      </c>
      <c r="W52" s="4">
        <f t="shared" si="111"/>
        <v>1.0156496045534515</v>
      </c>
      <c r="X52" s="4">
        <f t="shared" si="111"/>
        <v>1.0013428051836977</v>
      </c>
      <c r="Y52" s="4">
        <f t="shared" si="111"/>
        <v>0.98327119022819309</v>
      </c>
    </row>
    <row r="53" spans="1:25">
      <c r="A53" s="5" t="s">
        <v>25</v>
      </c>
      <c r="B53" s="4">
        <f t="shared" si="91"/>
        <v>0.99442082773774632</v>
      </c>
      <c r="C53" s="4">
        <f t="shared" si="91"/>
        <v>1.0399121464072667</v>
      </c>
      <c r="D53" s="4">
        <f t="shared" ref="D53:E53" si="112">2^(-D40)</f>
        <v>0.96701483633762209</v>
      </c>
      <c r="E53" s="4">
        <f t="shared" si="112"/>
        <v>0.98370655538979768</v>
      </c>
      <c r="F53" s="4">
        <f t="shared" ref="F53:Y53" si="113">2^(-F40)</f>
        <v>1.0448701445603279</v>
      </c>
      <c r="G53" s="4">
        <f t="shared" si="113"/>
        <v>0.97290876135067761</v>
      </c>
      <c r="H53" s="4">
        <f t="shared" si="113"/>
        <v>0.98529947837069709</v>
      </c>
      <c r="I53" s="4">
        <f t="shared" si="113"/>
        <v>1.0171837501025296</v>
      </c>
      <c r="J53" s="4">
        <f t="shared" si="113"/>
        <v>0.99777434620110772</v>
      </c>
      <c r="K53" s="4">
        <f t="shared" si="113"/>
        <v>0.9424627791545177</v>
      </c>
      <c r="L53" s="4">
        <f t="shared" si="113"/>
        <v>1.0035585071908344</v>
      </c>
      <c r="M53" s="4">
        <f t="shared" si="113"/>
        <v>1.0572874949767337</v>
      </c>
      <c r="N53" s="4">
        <f t="shared" si="113"/>
        <v>0.98454825123247147</v>
      </c>
      <c r="O53" s="4">
        <f t="shared" si="113"/>
        <v>1</v>
      </c>
      <c r="P53" s="4">
        <f t="shared" si="113"/>
        <v>1.0156942524129069</v>
      </c>
      <c r="Q53" s="4">
        <f t="shared" si="113"/>
        <v>1.0516704529496803</v>
      </c>
      <c r="R53" s="4">
        <f t="shared" si="113"/>
        <v>1.0404175229098607</v>
      </c>
      <c r="S53" s="4">
        <f t="shared" si="113"/>
        <v>0.91392944467985138</v>
      </c>
      <c r="T53" s="4">
        <f t="shared" si="113"/>
        <v>0.97898420632554095</v>
      </c>
      <c r="U53" s="4">
        <f t="shared" si="113"/>
        <v>1.0204869790485251</v>
      </c>
      <c r="V53" s="4">
        <f t="shared" si="113"/>
        <v>1.0009602860151841</v>
      </c>
      <c r="W53" s="4">
        <f t="shared" si="113"/>
        <v>0.99497775792162713</v>
      </c>
      <c r="X53" s="4">
        <f t="shared" si="113"/>
        <v>1.0064455192080966</v>
      </c>
      <c r="Y53" s="4">
        <f t="shared" si="113"/>
        <v>0.99861102576090188</v>
      </c>
    </row>
    <row r="54" spans="1:25">
      <c r="A54" s="7"/>
    </row>
    <row r="55" spans="1:25" ht="16.5">
      <c r="B55" s="9" t="s">
        <v>14</v>
      </c>
      <c r="C55" s="9"/>
      <c r="D55" s="9"/>
      <c r="E55" s="9"/>
      <c r="F55" s="9"/>
      <c r="G55" s="9"/>
      <c r="H55" s="9" t="s">
        <v>15</v>
      </c>
      <c r="I55" s="9"/>
      <c r="J55" s="9"/>
      <c r="K55" s="9"/>
      <c r="L55" s="9"/>
      <c r="M55" s="9"/>
      <c r="N55" s="9" t="s">
        <v>13</v>
      </c>
      <c r="O55" s="9"/>
      <c r="P55" s="9"/>
      <c r="Q55" s="9"/>
      <c r="R55" s="9"/>
      <c r="S55" s="9"/>
      <c r="T55" s="9" t="s">
        <v>0</v>
      </c>
      <c r="U55" s="9"/>
      <c r="V55" s="9"/>
      <c r="W55" s="9"/>
      <c r="X55" s="9"/>
      <c r="Y55" s="9"/>
    </row>
    <row r="56" spans="1:25">
      <c r="B56" s="4" t="s">
        <v>6</v>
      </c>
      <c r="C56" s="4" t="s">
        <v>7</v>
      </c>
      <c r="H56" s="4" t="s">
        <v>6</v>
      </c>
      <c r="I56" s="4" t="s">
        <v>7</v>
      </c>
      <c r="N56" s="4" t="s">
        <v>6</v>
      </c>
      <c r="O56" s="4" t="s">
        <v>7</v>
      </c>
      <c r="T56" s="4" t="s">
        <v>6</v>
      </c>
      <c r="U56" s="4" t="s">
        <v>7</v>
      </c>
    </row>
    <row r="57" spans="1:25">
      <c r="A57" s="5" t="s">
        <v>26</v>
      </c>
      <c r="B57" s="8">
        <f>AVERAGE(B43:G43)</f>
        <v>1.1674690180955327</v>
      </c>
      <c r="C57" s="8">
        <f>STDEV(B43:G43)</f>
        <v>0.18422404525239167</v>
      </c>
      <c r="H57" s="8">
        <f>AVERAGE(H43:M43)</f>
        <v>0.93597333739176536</v>
      </c>
      <c r="I57" s="8">
        <f>STDEV(H43:M43)</f>
        <v>8.1523631681450465E-2</v>
      </c>
      <c r="N57" s="8">
        <f>AVERAGE(N43:S43)</f>
        <v>1.0228050942289022</v>
      </c>
      <c r="O57" s="8">
        <f>STDEV(N43:S43)</f>
        <v>4.5766860201516671E-2</v>
      </c>
      <c r="T57" s="8">
        <f>AVERAGE(T43:Y43)</f>
        <v>1.000828351284887</v>
      </c>
      <c r="U57" s="8">
        <f>STDEV(T43:Y43)</f>
        <v>4.4601958001562428E-2</v>
      </c>
      <c r="V57" s="8"/>
    </row>
    <row r="58" spans="1:25">
      <c r="A58" s="5" t="s">
        <v>21</v>
      </c>
      <c r="B58" s="8">
        <f t="shared" ref="B58:B67" si="114">AVERAGE(B44:G44)</f>
        <v>0.69665655225685208</v>
      </c>
      <c r="C58" s="8">
        <f t="shared" ref="C58:C67" si="115">STDEV(B44:G44)</f>
        <v>0.1644736001923697</v>
      </c>
      <c r="H58" s="8">
        <f t="shared" ref="H58:H67" si="116">AVERAGE(H44:M44)</f>
        <v>0.87521274178733377</v>
      </c>
      <c r="I58" s="8">
        <f t="shared" ref="I58:I67" si="117">STDEV(H44:M44)</f>
        <v>0.10836756205599016</v>
      </c>
      <c r="N58" s="8">
        <f t="shared" ref="N58:N67" si="118">AVERAGE(N44:S44)</f>
        <v>0.98614419458351243</v>
      </c>
      <c r="O58" s="8">
        <f t="shared" ref="O58:O67" si="119">STDEV(N44:S44)</f>
        <v>0.17724377069140543</v>
      </c>
      <c r="T58" s="8">
        <f t="shared" ref="T58:T67" si="120">AVERAGE(T44:Y44)</f>
        <v>1.0041380781762932</v>
      </c>
      <c r="U58" s="8">
        <f t="shared" ref="U58:U67" si="121">STDEV(T44:Y44)</f>
        <v>9.8260384666660594E-2</v>
      </c>
      <c r="V58" s="8"/>
    </row>
    <row r="59" spans="1:25">
      <c r="A59" s="5" t="s">
        <v>20</v>
      </c>
      <c r="B59" s="8">
        <f t="shared" si="114"/>
        <v>0.89975413520495451</v>
      </c>
      <c r="C59" s="8">
        <f t="shared" si="115"/>
        <v>8.6164113593602459E-2</v>
      </c>
      <c r="H59" s="8">
        <f t="shared" si="116"/>
        <v>0.80935279809074145</v>
      </c>
      <c r="I59" s="8">
        <f t="shared" si="117"/>
        <v>4.8279728820008819E-2</v>
      </c>
      <c r="N59" s="8">
        <f t="shared" si="118"/>
        <v>1.0232345406536683</v>
      </c>
      <c r="O59" s="8">
        <f t="shared" si="119"/>
        <v>2.6486210619714096E-2</v>
      </c>
      <c r="T59" s="8">
        <f t="shared" si="120"/>
        <v>1.0002146722529144</v>
      </c>
      <c r="U59" s="8">
        <f t="shared" si="121"/>
        <v>2.2628113238567459E-2</v>
      </c>
      <c r="V59" s="8"/>
    </row>
    <row r="60" spans="1:25">
      <c r="A60" s="5" t="s">
        <v>22</v>
      </c>
      <c r="B60" s="8">
        <f t="shared" si="114"/>
        <v>0.77874833141155164</v>
      </c>
      <c r="C60" s="8">
        <f t="shared" si="115"/>
        <v>6.1172518646888663E-2</v>
      </c>
      <c r="H60" s="8">
        <f t="shared" si="116"/>
        <v>0.84236341223026601</v>
      </c>
      <c r="I60" s="8">
        <f t="shared" si="117"/>
        <v>6.3205716700541634E-2</v>
      </c>
      <c r="N60" s="8">
        <f t="shared" si="118"/>
        <v>1.0288382704866601</v>
      </c>
      <c r="O60" s="8">
        <f t="shared" si="119"/>
        <v>8.2766663727018575E-2</v>
      </c>
      <c r="T60" s="8">
        <f>AVERAGE(T46:Y46)</f>
        <v>1.0033798678943682</v>
      </c>
      <c r="U60" s="8">
        <f t="shared" si="121"/>
        <v>8.9345516796034363E-2</v>
      </c>
      <c r="V60" s="8"/>
    </row>
    <row r="61" spans="1:25">
      <c r="A61" s="5" t="s">
        <v>24</v>
      </c>
      <c r="B61" s="8">
        <f t="shared" si="114"/>
        <v>8.8252607871016089</v>
      </c>
      <c r="C61" s="8">
        <f t="shared" si="115"/>
        <v>1.5938951541911632</v>
      </c>
      <c r="H61" s="8">
        <f t="shared" si="116"/>
        <v>0.81784546095008259</v>
      </c>
      <c r="I61" s="8">
        <f t="shared" si="117"/>
        <v>6.2701201203144125E-2</v>
      </c>
      <c r="N61" s="8">
        <f t="shared" si="118"/>
        <v>8.2918366517149131</v>
      </c>
      <c r="O61" s="8">
        <f t="shared" si="119"/>
        <v>0.52761284756725479</v>
      </c>
      <c r="T61" s="8">
        <f t="shared" si="120"/>
        <v>1.0003485227668902</v>
      </c>
      <c r="U61" s="8">
        <f t="shared" si="121"/>
        <v>2.8780060161268987E-2</v>
      </c>
      <c r="V61" s="8"/>
    </row>
    <row r="62" spans="1:25">
      <c r="A62" s="5" t="s">
        <v>19</v>
      </c>
      <c r="B62" s="8">
        <f t="shared" si="114"/>
        <v>2.9796616803079323</v>
      </c>
      <c r="C62" s="8">
        <f t="shared" si="115"/>
        <v>0.73367829742631285</v>
      </c>
      <c r="H62" s="8">
        <f t="shared" si="116"/>
        <v>1.198251924155511</v>
      </c>
      <c r="I62" s="8">
        <f t="shared" si="117"/>
        <v>9.4456576665619865E-2</v>
      </c>
      <c r="N62" s="8">
        <f t="shared" si="118"/>
        <v>1.8222059059207929</v>
      </c>
      <c r="O62" s="8">
        <f t="shared" si="119"/>
        <v>7.6694026999843623E-2</v>
      </c>
      <c r="T62" s="8">
        <f t="shared" si="120"/>
        <v>1.0000269209435861</v>
      </c>
      <c r="U62" s="8">
        <f t="shared" si="121"/>
        <v>8.02895348026526E-3</v>
      </c>
      <c r="V62" s="8"/>
    </row>
    <row r="63" spans="1:25">
      <c r="A63" s="5" t="s">
        <v>23</v>
      </c>
      <c r="B63" s="8">
        <f t="shared" si="114"/>
        <v>1.8751960383968476</v>
      </c>
      <c r="C63" s="8">
        <f t="shared" si="115"/>
        <v>0.25643114221553764</v>
      </c>
      <c r="H63" s="8">
        <f t="shared" si="116"/>
        <v>1.1591093068649292</v>
      </c>
      <c r="I63" s="8">
        <f t="shared" si="117"/>
        <v>8.7438228481161881E-2</v>
      </c>
      <c r="N63" s="8">
        <f t="shared" si="118"/>
        <v>5.5370675723592706</v>
      </c>
      <c r="O63" s="8">
        <f t="shared" si="119"/>
        <v>1.2134780187913772</v>
      </c>
      <c r="T63" s="8">
        <f t="shared" si="120"/>
        <v>1.0006004206047729</v>
      </c>
      <c r="U63" s="8">
        <f t="shared" si="121"/>
        <v>3.7556092911813242E-2</v>
      </c>
      <c r="V63" s="8"/>
    </row>
    <row r="64" spans="1:25">
      <c r="A64" s="5" t="s">
        <v>17</v>
      </c>
      <c r="B64" s="8">
        <f t="shared" si="114"/>
        <v>1.3854545062014936</v>
      </c>
      <c r="C64" s="8">
        <f t="shared" si="115"/>
        <v>0.21110115677940683</v>
      </c>
      <c r="H64" s="8">
        <f t="shared" si="116"/>
        <v>1.0319035278652198</v>
      </c>
      <c r="I64" s="8">
        <f t="shared" si="117"/>
        <v>7.4008417921116634E-2</v>
      </c>
      <c r="N64" s="8">
        <f t="shared" si="118"/>
        <v>1.4311167525216197</v>
      </c>
      <c r="O64" s="8">
        <f t="shared" si="119"/>
        <v>0.10184069091630907</v>
      </c>
      <c r="T64" s="8">
        <f t="shared" si="120"/>
        <v>1.0018882696021161</v>
      </c>
      <c r="U64" s="8">
        <f t="shared" si="121"/>
        <v>6.6721187188638342E-2</v>
      </c>
      <c r="V64" s="8"/>
    </row>
    <row r="65" spans="1:22">
      <c r="A65" s="5" t="s">
        <v>18</v>
      </c>
      <c r="B65" s="8">
        <f t="shared" si="114"/>
        <v>7.8622043913175181</v>
      </c>
      <c r="C65" s="8">
        <f t="shared" si="115"/>
        <v>3.4118840249624118</v>
      </c>
      <c r="H65" s="8">
        <f t="shared" si="116"/>
        <v>1.5058045671234781</v>
      </c>
      <c r="I65" s="8">
        <f t="shared" si="117"/>
        <v>0.1742910912062256</v>
      </c>
      <c r="N65" s="8">
        <f t="shared" si="118"/>
        <v>2.9785356949841399</v>
      </c>
      <c r="O65" s="8">
        <f t="shared" si="119"/>
        <v>0.37183167034368925</v>
      </c>
      <c r="T65" s="8">
        <f t="shared" si="120"/>
        <v>1.0041300086495102</v>
      </c>
      <c r="U65" s="8">
        <f t="shared" si="121"/>
        <v>0.10073096044025706</v>
      </c>
      <c r="V65" s="8"/>
    </row>
    <row r="66" spans="1:22">
      <c r="A66" s="5" t="s">
        <v>16</v>
      </c>
      <c r="B66" s="8">
        <f t="shared" si="114"/>
        <v>2.6706057872104352</v>
      </c>
      <c r="C66" s="8">
        <f t="shared" si="115"/>
        <v>0.29500254614153343</v>
      </c>
      <c r="H66" s="8">
        <f t="shared" si="116"/>
        <v>1.2998382596396376</v>
      </c>
      <c r="I66" s="8">
        <f t="shared" si="117"/>
        <v>0.10550689097265131</v>
      </c>
      <c r="N66" s="8">
        <f t="shared" si="118"/>
        <v>4.6591238650451308</v>
      </c>
      <c r="O66" s="8">
        <f t="shared" si="119"/>
        <v>0.4819308360101705</v>
      </c>
      <c r="T66" s="8">
        <f t="shared" si="120"/>
        <v>1.0006748835269552</v>
      </c>
      <c r="U66" s="8">
        <f t="shared" si="121"/>
        <v>3.9860922941179357E-2</v>
      </c>
      <c r="V66" s="8"/>
    </row>
    <row r="67" spans="1:22">
      <c r="A67" s="5" t="s">
        <v>25</v>
      </c>
      <c r="B67" s="8">
        <f t="shared" si="114"/>
        <v>1.0004722119639065</v>
      </c>
      <c r="C67" s="8">
        <f t="shared" si="115"/>
        <v>3.3833507452385468E-2</v>
      </c>
      <c r="H67" s="8">
        <f t="shared" si="116"/>
        <v>1.0005943926660701</v>
      </c>
      <c r="I67" s="8">
        <f t="shared" si="117"/>
        <v>3.7733995705468239E-2</v>
      </c>
      <c r="N67" s="8">
        <f t="shared" si="118"/>
        <v>1.0010433206974618</v>
      </c>
      <c r="O67" s="8">
        <f t="shared" si="119"/>
        <v>4.9376284488850439E-2</v>
      </c>
      <c r="T67" s="8">
        <f t="shared" si="120"/>
        <v>1.000077629046646</v>
      </c>
      <c r="U67" s="8">
        <f t="shared" si="121"/>
        <v>1.3645239233611106E-2</v>
      </c>
      <c r="V67" s="8"/>
    </row>
  </sheetData>
  <sortState ref="A2:Y17">
    <sortCondition ref="A2:A17"/>
  </sortState>
  <mergeCells count="21">
    <mergeCell ref="Z16:AA16"/>
    <mergeCell ref="B1:G1"/>
    <mergeCell ref="H1:M1"/>
    <mergeCell ref="N1:S1"/>
    <mergeCell ref="T1:Y1"/>
    <mergeCell ref="B16:G16"/>
    <mergeCell ref="H16:M16"/>
    <mergeCell ref="N16:S16"/>
    <mergeCell ref="T16:Y16"/>
    <mergeCell ref="B29:G29"/>
    <mergeCell ref="H29:M29"/>
    <mergeCell ref="N29:S29"/>
    <mergeCell ref="T29:Y29"/>
    <mergeCell ref="N42:S42"/>
    <mergeCell ref="T42:Y42"/>
    <mergeCell ref="B55:G55"/>
    <mergeCell ref="H55:M55"/>
    <mergeCell ref="N55:S55"/>
    <mergeCell ref="T55:Y55"/>
    <mergeCell ref="B42:G42"/>
    <mergeCell ref="H42:M4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cell viability</vt:lpstr>
      <vt:lpstr>qRT-PCR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2017-09-08T09:03:15Z</dcterms:modified>
</cp:coreProperties>
</file>