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awbl09p/Blair/OTU49_paper/Manuscript/MS_inf_lon_qPCR/PeerJ_version/"/>
    </mc:Choice>
  </mc:AlternateContent>
  <bookViews>
    <workbookView xWindow="1100" yWindow="1760" windowWidth="34960" windowHeight="17120"/>
  </bookViews>
  <sheets>
    <sheet name="Results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6" i="1" l="1"/>
  <c r="T57" i="1"/>
  <c r="T56" i="1"/>
  <c r="R58" i="1"/>
  <c r="R42" i="1"/>
  <c r="R40" i="1"/>
  <c r="S36" i="1"/>
  <c r="R36" i="1"/>
  <c r="U49" i="1"/>
  <c r="R48" i="1"/>
  <c r="U48" i="1"/>
  <c r="N36" i="1"/>
  <c r="Q36" i="1"/>
  <c r="M36" i="1"/>
  <c r="P36" i="1"/>
  <c r="T36" i="1"/>
  <c r="U58" i="1"/>
  <c r="U59" i="1"/>
  <c r="U57" i="1"/>
  <c r="U56" i="1"/>
  <c r="U55" i="1"/>
  <c r="U54" i="1"/>
  <c r="T58" i="1"/>
  <c r="T59" i="1"/>
  <c r="U53" i="1"/>
  <c r="U52" i="1"/>
  <c r="U51" i="1"/>
  <c r="U50" i="1"/>
  <c r="S48" i="1"/>
  <c r="T52" i="1"/>
  <c r="T53" i="1"/>
  <c r="T51" i="1"/>
  <c r="T50" i="1"/>
  <c r="T49" i="1"/>
  <c r="T48" i="1"/>
  <c r="T55" i="1"/>
  <c r="T54" i="1"/>
  <c r="T47" i="1"/>
  <c r="T46" i="1"/>
  <c r="T45" i="1"/>
  <c r="T44" i="1"/>
  <c r="T43" i="1"/>
  <c r="T42" i="1"/>
  <c r="T41" i="1"/>
  <c r="T40" i="1"/>
  <c r="T39" i="1"/>
  <c r="T38" i="1"/>
  <c r="T37" i="1"/>
  <c r="S40" i="1"/>
  <c r="S38" i="1"/>
  <c r="S42" i="1"/>
  <c r="S44" i="1"/>
  <c r="S46" i="1"/>
  <c r="S50" i="1"/>
  <c r="S52" i="1"/>
  <c r="S54" i="1"/>
  <c r="S56" i="1"/>
  <c r="S58" i="1"/>
  <c r="R50" i="1"/>
  <c r="R52" i="1"/>
  <c r="R54" i="1"/>
  <c r="R44" i="1"/>
  <c r="R46" i="1"/>
  <c r="R38" i="1"/>
  <c r="N40" i="1"/>
  <c r="Q40" i="1"/>
  <c r="N42" i="1"/>
  <c r="Q42" i="1"/>
  <c r="N44" i="1"/>
  <c r="Q44" i="1"/>
  <c r="N46" i="1"/>
  <c r="Q46" i="1"/>
  <c r="N48" i="1"/>
  <c r="Q48" i="1"/>
  <c r="N50" i="1"/>
  <c r="Q50" i="1"/>
  <c r="N52" i="1"/>
  <c r="Q52" i="1"/>
  <c r="N54" i="1"/>
  <c r="Q54" i="1"/>
  <c r="N56" i="1"/>
  <c r="Q56" i="1"/>
  <c r="N58" i="1"/>
  <c r="Q58" i="1"/>
  <c r="N38" i="1"/>
  <c r="Q38" i="1"/>
  <c r="M42" i="1"/>
  <c r="P42" i="1"/>
  <c r="M44" i="1"/>
  <c r="P44" i="1"/>
  <c r="M46" i="1"/>
  <c r="P46" i="1"/>
  <c r="M48" i="1"/>
  <c r="P48" i="1"/>
  <c r="M50" i="1"/>
  <c r="P50" i="1"/>
  <c r="M52" i="1"/>
  <c r="P52" i="1"/>
  <c r="M54" i="1"/>
  <c r="P54" i="1"/>
  <c r="M56" i="1"/>
  <c r="P56" i="1"/>
  <c r="M58" i="1"/>
  <c r="P58" i="1"/>
  <c r="M40" i="1"/>
  <c r="P40" i="1"/>
  <c r="M38" i="1"/>
  <c r="P38" i="1"/>
</calcChain>
</file>

<file path=xl/sharedStrings.xml><?xml version="1.0" encoding="utf-8"?>
<sst xmlns="http://schemas.openxmlformats.org/spreadsheetml/2006/main" count="604" uniqueCount="237">
  <si>
    <t>Block Type</t>
  </si>
  <si>
    <t>384-Well Block</t>
  </si>
  <si>
    <t>Calibration Background is expired</t>
  </si>
  <si>
    <t>Yes</t>
  </si>
  <si>
    <t>Calibration Background performed on</t>
  </si>
  <si>
    <t>2015-09-28 10:38:58 AM NZDT</t>
  </si>
  <si>
    <t>Calibration FAM is expired</t>
  </si>
  <si>
    <t>Calibration FAM performed on</t>
  </si>
  <si>
    <t>2015-09-28 12:44:37 PM NZDT</t>
  </si>
  <si>
    <t>Calibration NED is expired</t>
  </si>
  <si>
    <t>Calibration NED performed on</t>
  </si>
  <si>
    <t>2015-09-28 12:27:45 PM NZDT</t>
  </si>
  <si>
    <t>Calibration ROI is expired</t>
  </si>
  <si>
    <t>Calibration ROI performed on</t>
  </si>
  <si>
    <t>2015-09-28 10:31:42 AM NZDT</t>
  </si>
  <si>
    <t>Calibration ROX is expired</t>
  </si>
  <si>
    <t>Calibration ROX performed on</t>
  </si>
  <si>
    <t>2015-09-28 11:50:26 AM NZDT</t>
  </si>
  <si>
    <t>Calibration SYBR is expired</t>
  </si>
  <si>
    <t>Calibration SYBR performed on</t>
  </si>
  <si>
    <t>2015-09-28 11:35:56 AM NZDT</t>
  </si>
  <si>
    <t>Calibration TAMRA is expired</t>
  </si>
  <si>
    <t>Calibration TAMRA performed on</t>
  </si>
  <si>
    <t>2015-09-28 12:05:53 PM NZDT</t>
  </si>
  <si>
    <t>Calibration Uniformity is expired</t>
  </si>
  <si>
    <t>Calibration Uniformity performed on</t>
  </si>
  <si>
    <t>2015-09-28 11:17:29 AM NZDT</t>
  </si>
  <si>
    <t>Calibration VIC is expired</t>
  </si>
  <si>
    <t>Calibration VIC performed on</t>
  </si>
  <si>
    <t>2015-09-28 12:36:53 PM NZDT</t>
  </si>
  <si>
    <t>Chemistry</t>
  </si>
  <si>
    <t>SYBR_GREEN</t>
  </si>
  <si>
    <t>Experiment File Name</t>
  </si>
  <si>
    <t>D:\Tannock\Extraction comparisons.eds</t>
  </si>
  <si>
    <t>Experiment Name</t>
  </si>
  <si>
    <t>Extraction comparisons</t>
  </si>
  <si>
    <t>Experiment Run Start Time</t>
  </si>
  <si>
    <t>2016-08-01 23:54:44 PM NZST</t>
  </si>
  <si>
    <t>Experiment Run Stop Time</t>
  </si>
  <si>
    <t>2016-08-02 00:51:10 AM NZST</t>
  </si>
  <si>
    <t>Experiment Type</t>
  </si>
  <si>
    <t>Standard Curve</t>
  </si>
  <si>
    <t>Instrument Name</t>
  </si>
  <si>
    <t>ViiA7</t>
  </si>
  <si>
    <t>Instrument Serial Number</t>
  </si>
  <si>
    <t>278880388</t>
  </si>
  <si>
    <t>Instrument Type</t>
  </si>
  <si>
    <t>ViiA(TM) 7 System</t>
  </si>
  <si>
    <t>Passive Reference</t>
  </si>
  <si>
    <t>ROX</t>
  </si>
  <si>
    <t>Quantification Cycle Method</t>
  </si>
  <si>
    <t>Ct</t>
  </si>
  <si>
    <t>Signal Smoothing On</t>
  </si>
  <si>
    <t>true</t>
  </si>
  <si>
    <t>Stage/ Cycle where Analysis is performed</t>
  </si>
  <si>
    <t>Stage 2, Step 2</t>
  </si>
  <si>
    <t>Well Position</t>
  </si>
  <si>
    <t>Sample Name</t>
  </si>
  <si>
    <t>Target Name</t>
  </si>
  <si>
    <t>Task</t>
  </si>
  <si>
    <t>CT</t>
  </si>
  <si>
    <t>Ct Mean</t>
  </si>
  <si>
    <t>Ct SD</t>
  </si>
  <si>
    <t>Quantity</t>
  </si>
  <si>
    <t>Quantity Mean</t>
  </si>
  <si>
    <t>Quantity SD</t>
  </si>
  <si>
    <t>Tm1</t>
  </si>
  <si>
    <t>Tm2</t>
  </si>
  <si>
    <t>A1</t>
  </si>
  <si>
    <t>AF12A-PH</t>
  </si>
  <si>
    <t>Sialidase F/R 1 +probe</t>
  </si>
  <si>
    <t>UNKNOWN</t>
  </si>
  <si>
    <t>Undetermined</t>
  </si>
  <si>
    <t>A2</t>
  </si>
  <si>
    <t>AF12A-MB</t>
  </si>
  <si>
    <t>A3</t>
  </si>
  <si>
    <t>AF12A-Q</t>
  </si>
  <si>
    <t>A4</t>
  </si>
  <si>
    <t>Inf sialidase 2348-1</t>
  </si>
  <si>
    <t>STANDARD</t>
  </si>
  <si>
    <t>A5</t>
  </si>
  <si>
    <t>Kinase F/R + Probe</t>
  </si>
  <si>
    <t>A6</t>
  </si>
  <si>
    <t>A7</t>
  </si>
  <si>
    <t>A8</t>
  </si>
  <si>
    <t>Long kinase 0274-1</t>
  </si>
  <si>
    <t>A9</t>
  </si>
  <si>
    <t>SYBR uni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</si>
  <si>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</si>
  <si>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</si>
  <si>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</si>
  <si>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</si>
  <si>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</si>
  <si>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</si>
  <si>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</si>
  <si>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</si>
  <si>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</si>
  <si>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</si>
  <si>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</si>
  <si>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</si>
  <si>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</si>
  <si>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</si>
  <si>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</si>
  <si>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C4</t>
  </si>
  <si>
    <t>Inf sialidase 2348-2</t>
  </si>
  <si>
    <t>C8</t>
  </si>
  <si>
    <t>Long kinase 0274-2</t>
  </si>
  <si>
    <t>C12</t>
  </si>
  <si>
    <t>D4</t>
  </si>
  <si>
    <t>D8</t>
  </si>
  <si>
    <t>D12</t>
  </si>
  <si>
    <t>E1</t>
  </si>
  <si>
    <t>AF26B-PH</t>
  </si>
  <si>
    <t>E2</t>
  </si>
  <si>
    <t>AF26B-MB</t>
  </si>
  <si>
    <t>E3</t>
  </si>
  <si>
    <t>AF26B-Q</t>
  </si>
  <si>
    <t>E4</t>
  </si>
  <si>
    <t>Inf sialidase 2348-3</t>
  </si>
  <si>
    <t>E5</t>
  </si>
  <si>
    <t>E6</t>
  </si>
  <si>
    <t>E7</t>
  </si>
  <si>
    <t>E8</t>
  </si>
  <si>
    <t>Long kinase 0274-3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</si>
  <si>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</si>
  <si>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</si>
  <si>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</si>
  <si>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</si>
  <si>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</si>
  <si>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</si>
  <si>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</si>
  <si>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</si>
  <si>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</si>
  <si>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</si>
  <si>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</si>
  <si>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</si>
  <si>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</si>
  <si>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</si>
  <si>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</si>
  <si>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</si>
  <si>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G4</t>
  </si>
  <si>
    <t>Inf sialidase 2348-4</t>
  </si>
  <si>
    <t>G8</t>
  </si>
  <si>
    <t>Long kinase 0274-4</t>
  </si>
  <si>
    <t>H4</t>
  </si>
  <si>
    <t>H8</t>
  </si>
  <si>
    <t>H12</t>
  </si>
  <si>
    <t>I1</t>
  </si>
  <si>
    <t>AF92A-PH</t>
  </si>
  <si>
    <t>I2</t>
  </si>
  <si>
    <t>AF92A-MB</t>
  </si>
  <si>
    <t>I3</t>
  </si>
  <si>
    <t>AF92A-Q</t>
  </si>
  <si>
    <t>I4</t>
  </si>
  <si>
    <t>Inf sialidase 2348-5</t>
  </si>
  <si>
    <t>I5</t>
  </si>
  <si>
    <t>I6</t>
  </si>
  <si>
    <t>I7</t>
  </si>
  <si>
    <t>I8</t>
  </si>
  <si>
    <t>Long kinase 0274-5</t>
  </si>
  <si>
    <t>I9</t>
  </si>
  <si>
    <t>I10</t>
  </si>
  <si>
    <t>I11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</si>
  <si>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</si>
  <si>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</si>
  <si>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</si>
  <si>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</si>
  <si>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</si>
  <si>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</si>
  <si>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</si>
  <si>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</si>
  <si>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</si>
  <si>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</si>
  <si>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</si>
  <si>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</si>
  <si>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K4</t>
  </si>
  <si>
    <t>Inf sialidase 2348-6</t>
  </si>
  <si>
    <t>K8</t>
  </si>
  <si>
    <t>Long kinase 0274-6</t>
  </si>
  <si>
    <t>K12</t>
  </si>
  <si>
    <t>L4</t>
  </si>
  <si>
    <t>L8</t>
  </si>
  <si>
    <t>M1</t>
  </si>
  <si>
    <t>58550-PH</t>
  </si>
  <si>
    <t>M2</t>
  </si>
  <si>
    <t>58550-MB</t>
  </si>
  <si>
    <t>M3</t>
  </si>
  <si>
    <t>58550-Q</t>
  </si>
  <si>
    <t>M4</t>
  </si>
  <si>
    <t>NTC</t>
  </si>
  <si>
    <t>M5</t>
  </si>
  <si>
    <t>M6</t>
  </si>
  <si>
    <t>M7</t>
  </si>
  <si>
    <t>M8</t>
  </si>
  <si>
    <t>M9</t>
  </si>
  <si>
    <t>M10</t>
  </si>
  <si>
    <t>M11</t>
  </si>
  <si>
    <t>M12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</si>
  <si>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</si>
  <si>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</si>
  <si>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</si>
  <si>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</si>
  <si>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</si>
  <si>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</si>
  <si>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</si>
  <si>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</si>
  <si>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</si>
  <si>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</si>
  <si>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</si>
  <si>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</si>
  <si>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O4</t>
  </si>
  <si>
    <t>O8</t>
  </si>
  <si>
    <t>O12</t>
  </si>
  <si>
    <t>P4</t>
  </si>
  <si>
    <t>P8</t>
  </si>
  <si>
    <t>P12</t>
  </si>
  <si>
    <t>Uni-Kinase Ct</t>
  </si>
  <si>
    <t>Uni - Sial Ct</t>
  </si>
  <si>
    <t>Kin Av</t>
  </si>
  <si>
    <t>Sial Av</t>
  </si>
  <si>
    <t>Kin indiv</t>
  </si>
  <si>
    <t>Sial indiv</t>
  </si>
  <si>
    <t>Sample</t>
  </si>
  <si>
    <t>Method</t>
  </si>
  <si>
    <t>MoBio</t>
  </si>
  <si>
    <t>Phenol</t>
  </si>
  <si>
    <t>Qiagen</t>
  </si>
  <si>
    <t>AF26B</t>
  </si>
  <si>
    <t>AF12A</t>
  </si>
  <si>
    <t>AF92A</t>
  </si>
  <si>
    <t>Table X: Comparison of DNA extraction methods</t>
  </si>
  <si>
    <t>Longum relative abundance</t>
  </si>
  <si>
    <t>Infantis relative abundance</t>
  </si>
  <si>
    <t>2^Uni-Kinase Ct</t>
  </si>
  <si>
    <t>2^Uni-Sial Ct</t>
  </si>
  <si>
    <t>Delta Ct</t>
  </si>
  <si>
    <t>2^DeltaCt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</si>
</sst>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%"/>
  </numFmts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indexed="8"/>
      <name val="Calibri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0" fontId="0" fillId="0" borderId="4" xfId="0" applyBorder="1"/>
    <xf numFmtId="0" fontId="0" fillId="0" borderId="0" xfId="0" applyBorder="1"/>
    <xf numFmtId="164" fontId="0" fillId="0" borderId="0" xfId="0" applyNumberFormat="1" applyBorder="1"/>
    <xf numFmtId="0" fontId="0" fillId="0" borderId="6" xfId="0" applyBorder="1"/>
    <xf numFmtId="0" fontId="0" fillId="0" borderId="7" xfId="0" applyBorder="1"/>
    <xf numFmtId="164" fontId="0" fillId="0" borderId="7" xfId="0" applyNumberFormat="1" applyBorder="1"/>
    <xf numFmtId="2" fontId="0" fillId="0" borderId="0" xfId="0" applyNumberFormat="1"/>
    <xf numFmtId="2" fontId="0" fillId="0" borderId="2" xfId="0" applyNumberFormat="1" applyBorder="1"/>
    <xf numFmtId="2" fontId="0" fillId="0" borderId="3" xfId="0" applyNumberFormat="1" applyBorder="1"/>
    <xf numFmtId="2" fontId="0" fillId="0" borderId="0" xfId="0" applyNumberFormat="1" applyBorder="1"/>
    <xf numFmtId="2" fontId="0" fillId="0" borderId="5" xfId="0" applyNumberFormat="1" applyBorder="1"/>
    <xf numFmtId="2" fontId="0" fillId="0" borderId="7" xfId="0" applyNumberFormat="1" applyBorder="1"/>
    <xf numFmtId="2" fontId="0" fillId="0" borderId="8" xfId="0" applyNumberFormat="1" applyBorder="1"/>
    <xf numFmtId="10" fontId="0" fillId="0" borderId="0" xfId="1" applyNumberFormat="1" applyFont="1"/>
    <xf numFmtId="165" fontId="0" fillId="0" borderId="0" xfId="1" applyNumberFormat="1" applyFont="1"/>
    <xf numFmtId="10" fontId="0" fillId="0" borderId="0" xfId="0" applyNumberFormat="1"/>
    <xf numFmtId="165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/>
    <xf numFmtId="10" fontId="0" fillId="0" borderId="0" xfId="0" applyNumberFormat="1" applyFill="1"/>
    <xf numFmtId="0" fontId="0" fillId="0" borderId="0" xfId="0" applyFill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Fill="1"/>
  </cellXfs>
  <cellStyles count="1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2"/>
  <sheetViews>
    <sheetView tabSelected="1" workbookViewId="0">
      <selection activeCell="U56" sqref="U56"/>
    </sheetView>
  </sheetViews>
  <sheetFormatPr baseColWidth="10" defaultRowHeight="15" x14ac:dyDescent="0.2"/>
  <cols>
    <col min="5" max="7" width="7.33203125" customWidth="1"/>
    <col min="8" max="10" width="9.83203125" customWidth="1"/>
    <col min="11" max="12" width="7.33203125" customWidth="1"/>
    <col min="16" max="17" width="10.83203125" style="11"/>
    <col min="20" max="21" width="12.1640625" bestFit="1" customWidth="1"/>
  </cols>
  <sheetData>
    <row r="1" spans="1:2" x14ac:dyDescent="0.2">
      <c r="A1" t="s">
        <v>0</v>
      </c>
      <c r="B1" t="s">
        <v>1</v>
      </c>
    </row>
    <row r="2" spans="1:2" x14ac:dyDescent="0.2">
      <c r="A2" t="s">
        <v>2</v>
      </c>
      <c r="B2" t="s">
        <v>3</v>
      </c>
    </row>
    <row r="3" spans="1:2" x14ac:dyDescent="0.2">
      <c r="A3" t="s">
        <v>4</v>
      </c>
      <c r="B3" t="s">
        <v>5</v>
      </c>
    </row>
    <row r="4" spans="1:2" x14ac:dyDescent="0.2">
      <c r="A4" t="s">
        <v>6</v>
      </c>
      <c r="B4" t="s">
        <v>3</v>
      </c>
    </row>
    <row r="5" spans="1:2" x14ac:dyDescent="0.2">
      <c r="A5" t="s">
        <v>7</v>
      </c>
      <c r="B5" t="s">
        <v>8</v>
      </c>
    </row>
    <row r="6" spans="1:2" x14ac:dyDescent="0.2">
      <c r="A6" t="s">
        <v>9</v>
      </c>
      <c r="B6" t="s">
        <v>3</v>
      </c>
    </row>
    <row r="7" spans="1:2" x14ac:dyDescent="0.2">
      <c r="A7" t="s">
        <v>10</v>
      </c>
      <c r="B7" t="s">
        <v>11</v>
      </c>
    </row>
    <row r="8" spans="1:2" x14ac:dyDescent="0.2">
      <c r="A8" t="s">
        <v>12</v>
      </c>
      <c r="B8" t="s">
        <v>3</v>
      </c>
    </row>
    <row r="9" spans="1:2" x14ac:dyDescent="0.2">
      <c r="A9" t="s">
        <v>13</v>
      </c>
      <c r="B9" t="s">
        <v>14</v>
      </c>
    </row>
    <row r="10" spans="1:2" x14ac:dyDescent="0.2">
      <c r="A10" t="s">
        <v>15</v>
      </c>
      <c r="B10" t="s">
        <v>3</v>
      </c>
    </row>
    <row r="11" spans="1:2" x14ac:dyDescent="0.2">
      <c r="A11" t="s">
        <v>16</v>
      </c>
      <c r="B11" t="s">
        <v>17</v>
      </c>
    </row>
    <row r="12" spans="1:2" x14ac:dyDescent="0.2">
      <c r="A12" t="s">
        <v>18</v>
      </c>
      <c r="B12" t="s">
        <v>3</v>
      </c>
    </row>
    <row r="13" spans="1:2" x14ac:dyDescent="0.2">
      <c r="A13" t="s">
        <v>19</v>
      </c>
      <c r="B13" t="s">
        <v>20</v>
      </c>
    </row>
    <row r="14" spans="1:2" x14ac:dyDescent="0.2">
      <c r="A14" t="s">
        <v>21</v>
      </c>
      <c r="B14" t="s">
        <v>3</v>
      </c>
    </row>
    <row r="15" spans="1:2" x14ac:dyDescent="0.2">
      <c r="A15" t="s">
        <v>22</v>
      </c>
      <c r="B15" t="s">
        <v>23</v>
      </c>
    </row>
    <row r="16" spans="1:2" x14ac:dyDescent="0.2">
      <c r="A16" t="s">
        <v>24</v>
      </c>
      <c r="B16" t="s">
        <v>3</v>
      </c>
    </row>
    <row r="17" spans="1:2" x14ac:dyDescent="0.2">
      <c r="A17" t="s">
        <v>25</v>
      </c>
      <c r="B17" t="s">
        <v>26</v>
      </c>
    </row>
    <row r="18" spans="1:2" x14ac:dyDescent="0.2">
      <c r="A18" t="s">
        <v>27</v>
      </c>
      <c r="B18" t="s">
        <v>3</v>
      </c>
    </row>
    <row r="19" spans="1:2" x14ac:dyDescent="0.2">
      <c r="A19" t="s">
        <v>28</v>
      </c>
      <c r="B19" t="s">
        <v>29</v>
      </c>
    </row>
    <row r="20" spans="1:2" x14ac:dyDescent="0.2">
      <c r="A20" t="s">
        <v>30</v>
      </c>
      <c r="B20" t="s">
        <v>31</v>
      </c>
    </row>
    <row r="21" spans="1:2" x14ac:dyDescent="0.2">
      <c r="A21" t="s">
        <v>32</v>
      </c>
      <c r="B21" t="s">
        <v>33</v>
      </c>
    </row>
    <row r="22" spans="1:2" x14ac:dyDescent="0.2">
      <c r="A22" t="s">
        <v>34</v>
      </c>
      <c r="B22" t="s">
        <v>35</v>
      </c>
    </row>
    <row r="23" spans="1:2" x14ac:dyDescent="0.2">
      <c r="A23" t="s">
        <v>36</v>
      </c>
      <c r="B23" t="s">
        <v>37</v>
      </c>
    </row>
    <row r="24" spans="1:2" x14ac:dyDescent="0.2">
      <c r="A24" t="s">
        <v>38</v>
      </c>
      <c r="B24" t="s">
        <v>39</v>
      </c>
    </row>
    <row r="25" spans="1:2" x14ac:dyDescent="0.2">
      <c r="A25" t="s">
        <v>40</v>
      </c>
      <c r="B25" t="s">
        <v>41</v>
      </c>
    </row>
    <row r="26" spans="1:2" x14ac:dyDescent="0.2">
      <c r="A26" t="s">
        <v>42</v>
      </c>
      <c r="B26" t="s">
        <v>43</v>
      </c>
    </row>
    <row r="27" spans="1:2" x14ac:dyDescent="0.2">
      <c r="A27" t="s">
        <v>44</v>
      </c>
      <c r="B27" t="s">
        <v>45</v>
      </c>
    </row>
    <row r="28" spans="1:2" x14ac:dyDescent="0.2">
      <c r="A28" t="s">
        <v>46</v>
      </c>
      <c r="B28" t="s">
        <v>47</v>
      </c>
    </row>
    <row r="29" spans="1:2" x14ac:dyDescent="0.2">
      <c r="A29" t="s">
        <v>48</v>
      </c>
      <c r="B29" t="s">
        <v>49</v>
      </c>
    </row>
    <row r="30" spans="1:2" x14ac:dyDescent="0.2">
      <c r="A30" t="s">
        <v>50</v>
      </c>
      <c r="B30" t="s">
        <v>51</v>
      </c>
    </row>
    <row r="31" spans="1:2" x14ac:dyDescent="0.2">
      <c r="A31" t="s">
        <v>52</v>
      </c>
      <c r="B31" t="s">
        <v>53</v>
      </c>
    </row>
    <row r="32" spans="1:2" x14ac:dyDescent="0.2">
      <c r="A32" t="s">
        <v>54</v>
      </c>
      <c r="B32" t="s">
        <v>55</v>
      </c>
    </row>
    <row r="34" spans="1:26" x14ac:dyDescent="0.2">
      <c r="M34" s="26" t="s">
        <v>235</v>
      </c>
      <c r="N34" s="26"/>
      <c r="P34" s="27" t="s">
        <v>236</v>
      </c>
      <c r="Q34" s="27"/>
      <c r="W34" s="23" t="s">
        <v>230</v>
      </c>
    </row>
    <row r="35" spans="1:26" ht="16" thickBot="1" x14ac:dyDescent="0.25">
      <c r="A35" t="s">
        <v>56</v>
      </c>
      <c r="B35" t="s">
        <v>57</v>
      </c>
      <c r="C35" t="s">
        <v>58</v>
      </c>
      <c r="D35" t="s">
        <v>59</v>
      </c>
      <c r="E35" t="s">
        <v>60</v>
      </c>
      <c r="F35" t="s">
        <v>61</v>
      </c>
      <c r="G35" t="s">
        <v>62</v>
      </c>
      <c r="H35" t="s">
        <v>63</v>
      </c>
      <c r="I35" t="s">
        <v>64</v>
      </c>
      <c r="J35" t="s">
        <v>65</v>
      </c>
      <c r="K35" t="s">
        <v>66</v>
      </c>
      <c r="L35" t="s">
        <v>67</v>
      </c>
      <c r="M35" t="s">
        <v>216</v>
      </c>
      <c r="N35" t="s">
        <v>217</v>
      </c>
      <c r="P35" s="11" t="s">
        <v>233</v>
      </c>
      <c r="Q35" s="11" t="s">
        <v>234</v>
      </c>
      <c r="R35" t="s">
        <v>218</v>
      </c>
      <c r="S35" t="s">
        <v>219</v>
      </c>
      <c r="T35" t="s">
        <v>220</v>
      </c>
      <c r="U35" t="s">
        <v>221</v>
      </c>
      <c r="W35" s="23" t="s">
        <v>222</v>
      </c>
      <c r="X35" s="23" t="s">
        <v>223</v>
      </c>
      <c r="Y35" s="23" t="s">
        <v>231</v>
      </c>
      <c r="Z35" s="23" t="s">
        <v>232</v>
      </c>
    </row>
    <row r="36" spans="1:26" x14ac:dyDescent="0.2">
      <c r="A36" s="2" t="s">
        <v>191</v>
      </c>
      <c r="B36" s="3" t="s">
        <v>185</v>
      </c>
      <c r="C36" s="3" t="s">
        <v>81</v>
      </c>
      <c r="D36" s="3" t="s">
        <v>71</v>
      </c>
      <c r="E36" s="4">
        <v>18.153276000000002</v>
      </c>
      <c r="F36" s="4">
        <v>18.007926940917969</v>
      </c>
      <c r="G36" s="4">
        <v>0.20555388927459717</v>
      </c>
      <c r="H36" s="4">
        <v>0.15875694155693054</v>
      </c>
      <c r="I36" s="4">
        <v>0.1742941290140152</v>
      </c>
      <c r="J36" s="4">
        <v>2.1972902119159698E-2</v>
      </c>
      <c r="K36" s="4">
        <v>92.271141052246094</v>
      </c>
      <c r="L36" s="3"/>
      <c r="M36" s="4">
        <f>F116-F36</f>
        <v>-6.7145118713378906</v>
      </c>
      <c r="N36" s="4">
        <f>F116-F76</f>
        <v>11.293415069580078</v>
      </c>
      <c r="O36" s="3"/>
      <c r="P36" s="12">
        <f>POWER(2,-M36)</f>
        <v>105.01938713073807</v>
      </c>
      <c r="Q36" s="13">
        <f>POWER(2,-N36)</f>
        <v>3.9842199941124537E-4</v>
      </c>
      <c r="R36" s="18">
        <f>I36/I116</f>
        <v>0.51749363788880554</v>
      </c>
      <c r="S36" s="19">
        <f>H76/I116</f>
        <v>0</v>
      </c>
      <c r="T36" s="18">
        <f>H36/I116</f>
        <v>0.47136244743958206</v>
      </c>
      <c r="W36" s="22">
        <v>58550</v>
      </c>
      <c r="X36" t="s">
        <v>224</v>
      </c>
      <c r="Y36" s="11">
        <v>51.75</v>
      </c>
      <c r="Z36" s="11">
        <v>0</v>
      </c>
    </row>
    <row r="37" spans="1:26" x14ac:dyDescent="0.2">
      <c r="A37" s="5" t="s">
        <v>203</v>
      </c>
      <c r="B37" s="6" t="s">
        <v>185</v>
      </c>
      <c r="C37" s="6" t="s">
        <v>81</v>
      </c>
      <c r="D37" s="6" t="s">
        <v>71</v>
      </c>
      <c r="E37" s="7">
        <v>17.862580000000001</v>
      </c>
      <c r="F37" s="7">
        <v>18.007926940917969</v>
      </c>
      <c r="G37" s="7">
        <v>0.20555388927459717</v>
      </c>
      <c r="H37" s="7">
        <v>0.18983131647109985</v>
      </c>
      <c r="I37" s="7">
        <v>0.1742941290140152</v>
      </c>
      <c r="J37" s="7">
        <v>2.1972902119159698E-2</v>
      </c>
      <c r="K37" s="7">
        <v>91.063720703125</v>
      </c>
      <c r="L37" s="6"/>
      <c r="M37" s="6"/>
      <c r="N37" s="6"/>
      <c r="O37" s="6"/>
      <c r="P37" s="14"/>
      <c r="Q37" s="15"/>
      <c r="S37" s="19"/>
      <c r="T37" s="18">
        <f>H37/I117</f>
        <v>0.56362482833802896</v>
      </c>
      <c r="W37" s="22">
        <v>58550</v>
      </c>
      <c r="X37" t="s">
        <v>225</v>
      </c>
      <c r="Y37" s="11">
        <v>34.07</v>
      </c>
      <c r="Z37" s="11">
        <v>0</v>
      </c>
    </row>
    <row r="38" spans="1:26" x14ac:dyDescent="0.2">
      <c r="A38" s="5" t="s">
        <v>190</v>
      </c>
      <c r="B38" s="6" t="s">
        <v>183</v>
      </c>
      <c r="C38" s="6" t="s">
        <v>81</v>
      </c>
      <c r="D38" s="6" t="s">
        <v>71</v>
      </c>
      <c r="E38" s="7">
        <v>14.704286</v>
      </c>
      <c r="F38" s="7">
        <v>14.637454986572266</v>
      </c>
      <c r="G38" s="7">
        <v>9.4513468444347382E-2</v>
      </c>
      <c r="H38" s="7">
        <v>1.3238509893417358</v>
      </c>
      <c r="I38" s="7">
        <v>1.3805561065673828</v>
      </c>
      <c r="J38" s="7">
        <v>8.0193065106868744E-2</v>
      </c>
      <c r="K38" s="7">
        <v>92.136978149414062</v>
      </c>
      <c r="L38" s="6"/>
      <c r="M38" s="7">
        <f>F118-F38</f>
        <v>-7.5986967086791992</v>
      </c>
      <c r="N38" s="7">
        <f>F118-F78</f>
        <v>7.0387582778930664</v>
      </c>
      <c r="O38" s="6"/>
      <c r="P38" s="14">
        <f>POWER(2,-M38)</f>
        <v>193.8365347616006</v>
      </c>
      <c r="Q38" s="15">
        <f>POWER(2,-N38)</f>
        <v>7.6054099076661736E-3</v>
      </c>
      <c r="R38" s="18">
        <f>I38/I118</f>
        <v>0.34069091191933848</v>
      </c>
      <c r="S38" s="19">
        <f>H78/I118</f>
        <v>0</v>
      </c>
      <c r="T38" s="20">
        <f>H38/I118</f>
        <v>0.32669733497871473</v>
      </c>
      <c r="W38" s="22">
        <v>58550</v>
      </c>
      <c r="X38" t="s">
        <v>226</v>
      </c>
      <c r="Y38" s="11">
        <v>66.849999999999994</v>
      </c>
      <c r="Z38" s="11">
        <v>0</v>
      </c>
    </row>
    <row r="39" spans="1:26" x14ac:dyDescent="0.2">
      <c r="A39" s="5" t="s">
        <v>202</v>
      </c>
      <c r="B39" s="6" t="s">
        <v>183</v>
      </c>
      <c r="C39" s="6" t="s">
        <v>81</v>
      </c>
      <c r="D39" s="6" t="s">
        <v>71</v>
      </c>
      <c r="E39" s="7">
        <v>14.570622999999999</v>
      </c>
      <c r="F39" s="7">
        <v>14.637454986572266</v>
      </c>
      <c r="G39" s="7">
        <v>9.4513468444347382E-2</v>
      </c>
      <c r="H39" s="7">
        <v>1.4372611045837402</v>
      </c>
      <c r="I39" s="7">
        <v>1.3805561065673828</v>
      </c>
      <c r="J39" s="7">
        <v>8.0193065106868744E-2</v>
      </c>
      <c r="K39" s="7">
        <v>90.661247253417969</v>
      </c>
      <c r="L39" s="6"/>
      <c r="M39" s="6"/>
      <c r="N39" s="6"/>
      <c r="O39" s="6"/>
      <c r="P39" s="14"/>
      <c r="Q39" s="15"/>
      <c r="S39" s="19"/>
      <c r="T39" s="20">
        <f>H39/I119</f>
        <v>0.35468445944172899</v>
      </c>
      <c r="W39" s="22" t="s">
        <v>227</v>
      </c>
      <c r="X39" t="s">
        <v>224</v>
      </c>
      <c r="Y39" s="11">
        <v>1.66</v>
      </c>
      <c r="Z39" s="11">
        <v>0.14000000000000001</v>
      </c>
    </row>
    <row r="40" spans="1:26" x14ac:dyDescent="0.2">
      <c r="A40" s="5" t="s">
        <v>192</v>
      </c>
      <c r="B40" s="6" t="s">
        <v>187</v>
      </c>
      <c r="C40" s="6" t="s">
        <v>81</v>
      </c>
      <c r="D40" s="6" t="s">
        <v>71</v>
      </c>
      <c r="E40" s="7">
        <v>20.370374999999999</v>
      </c>
      <c r="F40" s="7">
        <v>20.344104766845703</v>
      </c>
      <c r="G40" s="7">
        <v>3.7152614444494247E-2</v>
      </c>
      <c r="H40" s="7">
        <v>4.0608998388051987E-2</v>
      </c>
      <c r="I40" s="7">
        <v>4.1275754570960999E-2</v>
      </c>
      <c r="J40" s="7">
        <v>9.4293302390724421E-4</v>
      </c>
      <c r="K40" s="7">
        <v>89.722137451171875</v>
      </c>
      <c r="L40" s="6"/>
      <c r="M40" s="7">
        <f>F120-F40</f>
        <v>-5.7711286544799805</v>
      </c>
      <c r="N40" s="7">
        <f>F120-F80</f>
        <v>-21.897791862487793</v>
      </c>
      <c r="O40" s="6"/>
      <c r="P40" s="14">
        <f>POWER(2,-M40)</f>
        <v>54.611340109660581</v>
      </c>
      <c r="Q40" s="15">
        <f>POWER(2,-N40)</f>
        <v>3907438.8430010192</v>
      </c>
      <c r="R40" s="18">
        <f>I40/H121</f>
        <v>0.66850672991084625</v>
      </c>
      <c r="S40" s="19">
        <f>H80/I120</f>
        <v>7.2893692760731133E-6</v>
      </c>
      <c r="T40" s="20">
        <f>H40/H121</f>
        <v>0.65770787232199124</v>
      </c>
      <c r="W40" s="22" t="s">
        <v>227</v>
      </c>
      <c r="X40" t="s">
        <v>225</v>
      </c>
      <c r="Y40" s="11">
        <v>0.18</v>
      </c>
      <c r="Z40" s="11">
        <v>0.19</v>
      </c>
    </row>
    <row r="41" spans="1:26" ht="16" thickBot="1" x14ac:dyDescent="0.25">
      <c r="A41" s="8" t="s">
        <v>204</v>
      </c>
      <c r="B41" s="9" t="s">
        <v>187</v>
      </c>
      <c r="C41" s="9" t="s">
        <v>81</v>
      </c>
      <c r="D41" s="9" t="s">
        <v>71</v>
      </c>
      <c r="E41" s="10">
        <v>20.317833</v>
      </c>
      <c r="F41" s="10">
        <v>20.344104766845703</v>
      </c>
      <c r="G41" s="10">
        <v>3.7152614444494247E-2</v>
      </c>
      <c r="H41" s="10">
        <v>4.1942507028579712E-2</v>
      </c>
      <c r="I41" s="10">
        <v>4.1275754570960999E-2</v>
      </c>
      <c r="J41" s="10">
        <v>9.4293302390724421E-4</v>
      </c>
      <c r="K41" s="10">
        <v>92.539459228515625</v>
      </c>
      <c r="L41" s="9"/>
      <c r="M41" s="9"/>
      <c r="N41" s="9"/>
      <c r="O41" s="9"/>
      <c r="P41" s="16"/>
      <c r="Q41" s="17"/>
      <c r="S41" s="19"/>
      <c r="T41" s="20">
        <f>H41/H121</f>
        <v>0.67930552716448367</v>
      </c>
      <c r="W41" s="22" t="s">
        <v>227</v>
      </c>
      <c r="X41" t="s">
        <v>226</v>
      </c>
      <c r="Y41" s="11">
        <v>0.72</v>
      </c>
      <c r="Z41" s="11">
        <v>0.62</v>
      </c>
    </row>
    <row r="42" spans="1:26" x14ac:dyDescent="0.2">
      <c r="A42" s="2" t="s">
        <v>82</v>
      </c>
      <c r="B42" s="3" t="s">
        <v>74</v>
      </c>
      <c r="C42" s="3" t="s">
        <v>81</v>
      </c>
      <c r="D42" s="3" t="s">
        <v>71</v>
      </c>
      <c r="E42" s="4">
        <v>15.427865000000001</v>
      </c>
      <c r="F42" s="4">
        <v>15.467308044433594</v>
      </c>
      <c r="G42" s="4">
        <v>5.5780846625566483E-2</v>
      </c>
      <c r="H42" s="4">
        <v>0.84839093685150146</v>
      </c>
      <c r="I42" s="4">
        <v>0.82830429077148438</v>
      </c>
      <c r="J42" s="4">
        <v>2.8406849130988121E-2</v>
      </c>
      <c r="K42" s="4">
        <v>93.076087951660156</v>
      </c>
      <c r="L42" s="3"/>
      <c r="M42" s="4">
        <f>F122-F42</f>
        <v>-5.6745891571044922</v>
      </c>
      <c r="N42" s="4">
        <f>F122-F82</f>
        <v>9.7927188873291016</v>
      </c>
      <c r="O42" s="3"/>
      <c r="P42" s="12">
        <f>POWER(2,-M42)</f>
        <v>51.07654935192344</v>
      </c>
      <c r="Q42" s="13">
        <f>POWER(2,-N42)</f>
        <v>1.1274515183384583E-3</v>
      </c>
      <c r="R42" s="18">
        <f>I42/H122</f>
        <v>0.78608685814489554</v>
      </c>
      <c r="S42" s="19">
        <f>H82/I122</f>
        <v>0</v>
      </c>
      <c r="T42" s="20">
        <f>H42/H122</f>
        <v>0.8051497178736583</v>
      </c>
      <c r="W42" s="22" t="s">
        <v>228</v>
      </c>
      <c r="X42" t="s">
        <v>224</v>
      </c>
      <c r="Y42" s="11">
        <v>78.61</v>
      </c>
      <c r="Z42" s="11">
        <v>0</v>
      </c>
    </row>
    <row r="43" spans="1:26" x14ac:dyDescent="0.2">
      <c r="A43" s="5" t="s">
        <v>96</v>
      </c>
      <c r="B43" s="6" t="s">
        <v>74</v>
      </c>
      <c r="C43" s="6" t="s">
        <v>81</v>
      </c>
      <c r="D43" s="6" t="s">
        <v>71</v>
      </c>
      <c r="E43" s="7">
        <v>15.506751</v>
      </c>
      <c r="F43" s="7">
        <v>15.467308044433594</v>
      </c>
      <c r="G43" s="7">
        <v>5.5780846625566483E-2</v>
      </c>
      <c r="H43" s="7">
        <v>0.80821758508682251</v>
      </c>
      <c r="I43" s="7">
        <v>0.82830429077148438</v>
      </c>
      <c r="J43" s="7">
        <v>2.8406849130988121E-2</v>
      </c>
      <c r="K43" s="7">
        <v>92.941925048828125</v>
      </c>
      <c r="L43" s="6"/>
      <c r="M43" s="6"/>
      <c r="N43" s="6"/>
      <c r="O43" s="6"/>
      <c r="P43" s="14"/>
      <c r="Q43" s="15"/>
      <c r="S43" s="19"/>
      <c r="T43" s="20">
        <f>H43/H122</f>
        <v>0.76702394184944778</v>
      </c>
      <c r="W43" s="22" t="s">
        <v>228</v>
      </c>
      <c r="X43" t="s">
        <v>225</v>
      </c>
      <c r="Y43" s="11">
        <v>75.17</v>
      </c>
      <c r="Z43" s="11">
        <v>0</v>
      </c>
    </row>
    <row r="44" spans="1:26" x14ac:dyDescent="0.2">
      <c r="A44" s="5" t="s">
        <v>80</v>
      </c>
      <c r="B44" s="6" t="s">
        <v>69</v>
      </c>
      <c r="C44" s="6" t="s">
        <v>81</v>
      </c>
      <c r="D44" s="6" t="s">
        <v>71</v>
      </c>
      <c r="E44" s="7">
        <v>15.728723</v>
      </c>
      <c r="F44" s="7">
        <v>15.777694702148438</v>
      </c>
      <c r="G44" s="7">
        <v>6.9257721304893494E-2</v>
      </c>
      <c r="H44" s="7">
        <v>0.70509457588195801</v>
      </c>
      <c r="I44" s="7">
        <v>0.68448728322982788</v>
      </c>
      <c r="J44" s="7">
        <v>2.9143113642930984E-2</v>
      </c>
      <c r="K44" s="7">
        <v>92.807769775390625</v>
      </c>
      <c r="L44" s="6"/>
      <c r="M44" s="7">
        <f>F124-F44</f>
        <v>-6.1478233337402344</v>
      </c>
      <c r="N44" s="7">
        <f>F124-F84</f>
        <v>-24.918773651123047</v>
      </c>
      <c r="O44" s="6"/>
      <c r="P44" s="14">
        <f>POWER(2,-M44)</f>
        <v>70.905386961504007</v>
      </c>
      <c r="Q44" s="15">
        <f>POWER(2,-N44)</f>
        <v>31717454.399481796</v>
      </c>
      <c r="R44" s="18">
        <f>I44/I124</f>
        <v>0.75171167418217466</v>
      </c>
      <c r="S44" s="19">
        <f>H84/I124</f>
        <v>0</v>
      </c>
      <c r="T44" s="20">
        <f>H44/I124</f>
        <v>0.77434283598667164</v>
      </c>
      <c r="W44" s="22" t="s">
        <v>228</v>
      </c>
      <c r="X44" t="s">
        <v>226</v>
      </c>
      <c r="Y44" s="11">
        <v>75.77</v>
      </c>
      <c r="Z44" s="11">
        <v>0</v>
      </c>
    </row>
    <row r="45" spans="1:26" x14ac:dyDescent="0.2">
      <c r="A45" s="5" t="s">
        <v>95</v>
      </c>
      <c r="B45" s="6" t="s">
        <v>69</v>
      </c>
      <c r="C45" s="6" t="s">
        <v>81</v>
      </c>
      <c r="D45" s="6" t="s">
        <v>71</v>
      </c>
      <c r="E45" s="7">
        <v>15.826668</v>
      </c>
      <c r="F45" s="7">
        <v>15.777694702148438</v>
      </c>
      <c r="G45" s="7">
        <v>6.9257721304893494E-2</v>
      </c>
      <c r="H45" s="7">
        <v>0.66387999057769775</v>
      </c>
      <c r="I45" s="7">
        <v>0.68448728322982788</v>
      </c>
      <c r="J45" s="7">
        <v>2.9143113642930984E-2</v>
      </c>
      <c r="K45" s="7">
        <v>92.807769775390625</v>
      </c>
      <c r="L45" s="6"/>
      <c r="M45" s="6"/>
      <c r="N45" s="6"/>
      <c r="O45" s="6"/>
      <c r="P45" s="14"/>
      <c r="Q45" s="15"/>
      <c r="S45" s="19"/>
      <c r="T45" s="20">
        <f>H45/I124</f>
        <v>0.72908051237767768</v>
      </c>
      <c r="W45" s="22" t="s">
        <v>229</v>
      </c>
      <c r="X45" t="s">
        <v>224</v>
      </c>
      <c r="Y45" s="11">
        <v>0.2</v>
      </c>
      <c r="Z45" s="11">
        <v>0</v>
      </c>
    </row>
    <row r="46" spans="1:26" x14ac:dyDescent="0.2">
      <c r="A46" s="5" t="s">
        <v>83</v>
      </c>
      <c r="B46" s="6" t="s">
        <v>76</v>
      </c>
      <c r="C46" s="6" t="s">
        <v>81</v>
      </c>
      <c r="D46" s="6" t="s">
        <v>71</v>
      </c>
      <c r="E46" s="7">
        <v>16.254971999999999</v>
      </c>
      <c r="F46" s="7">
        <v>16.231250762939453</v>
      </c>
      <c r="G46" s="7">
        <v>3.3546194434165955E-2</v>
      </c>
      <c r="H46" s="7">
        <v>0.51015740633010864</v>
      </c>
      <c r="I46" s="7">
        <v>0.51770859956741333</v>
      </c>
      <c r="J46" s="7">
        <v>1.0679000057280064E-2</v>
      </c>
      <c r="K46" s="7">
        <v>91.734512329101562</v>
      </c>
      <c r="L46" s="6"/>
      <c r="M46" s="7">
        <f>F126-F46</f>
        <v>-6.1477699279785156</v>
      </c>
      <c r="N46" s="7">
        <f>F126-F86</f>
        <v>10.083480834960938</v>
      </c>
      <c r="O46" s="6"/>
      <c r="P46" s="14">
        <f>POWER(2,-M46)</f>
        <v>70.902762230701597</v>
      </c>
      <c r="Q46" s="15">
        <f>POWER(2,-N46)</f>
        <v>9.2165802303381509E-4</v>
      </c>
      <c r="R46" s="18">
        <f>I46/I126</f>
        <v>0.75766073352320551</v>
      </c>
      <c r="S46" s="19">
        <f>H86/I126</f>
        <v>0</v>
      </c>
      <c r="T46" s="20">
        <f>H46/I126</f>
        <v>0.74660964684639108</v>
      </c>
      <c r="W46" s="22" t="s">
        <v>229</v>
      </c>
      <c r="X46" t="s">
        <v>225</v>
      </c>
      <c r="Y46" s="11">
        <v>0.02</v>
      </c>
      <c r="Z46" s="11">
        <v>0</v>
      </c>
    </row>
    <row r="47" spans="1:26" ht="16" thickBot="1" x14ac:dyDescent="0.25">
      <c r="A47" s="8" t="s">
        <v>97</v>
      </c>
      <c r="B47" s="9" t="s">
        <v>76</v>
      </c>
      <c r="C47" s="9" t="s">
        <v>81</v>
      </c>
      <c r="D47" s="9" t="s">
        <v>71</v>
      </c>
      <c r="E47" s="10">
        <v>16.207530999999999</v>
      </c>
      <c r="F47" s="10">
        <v>16.231250762939453</v>
      </c>
      <c r="G47" s="10">
        <v>3.3546194434165955E-2</v>
      </c>
      <c r="H47" s="10">
        <v>0.52525979280471802</v>
      </c>
      <c r="I47" s="10">
        <v>0.51770859956741333</v>
      </c>
      <c r="J47" s="10">
        <v>1.0679000057280064E-2</v>
      </c>
      <c r="K47" s="10">
        <v>92.807769775390625</v>
      </c>
      <c r="L47" s="9"/>
      <c r="M47" s="9"/>
      <c r="N47" s="9"/>
      <c r="O47" s="9"/>
      <c r="P47" s="16"/>
      <c r="Q47" s="17"/>
      <c r="S47" s="19"/>
      <c r="T47" s="20">
        <f>H47/I126</f>
        <v>0.76871182020002005</v>
      </c>
      <c r="W47" s="22" t="s">
        <v>229</v>
      </c>
      <c r="X47" t="s">
        <v>226</v>
      </c>
      <c r="Y47" s="11">
        <v>0.06</v>
      </c>
      <c r="Z47" s="11">
        <v>0</v>
      </c>
    </row>
    <row r="48" spans="1:26" x14ac:dyDescent="0.2">
      <c r="A48" s="2" t="s">
        <v>120</v>
      </c>
      <c r="B48" s="3" t="s">
        <v>114</v>
      </c>
      <c r="C48" s="3" t="s">
        <v>81</v>
      </c>
      <c r="D48" s="3" t="s">
        <v>71</v>
      </c>
      <c r="E48" s="4">
        <v>20.10229</v>
      </c>
      <c r="F48" s="4">
        <v>20.079105377197266</v>
      </c>
      <c r="G48" s="4">
        <v>3.2788224518299103E-2</v>
      </c>
      <c r="H48" s="4">
        <v>4.7887116670608521E-2</v>
      </c>
      <c r="I48" s="4">
        <v>4.8579681664705276E-2</v>
      </c>
      <c r="J48" s="4">
        <v>9.7943481523543596E-4</v>
      </c>
      <c r="K48" s="4">
        <v>92.673614501953125</v>
      </c>
      <c r="L48" s="3"/>
      <c r="M48" s="4">
        <f>F128-F48</f>
        <v>-12.481101036071777</v>
      </c>
      <c r="N48" s="4">
        <f>F128-F88</f>
        <v>-25.14557933807373</v>
      </c>
      <c r="O48" s="3"/>
      <c r="P48" s="12">
        <f>POWER(2,-M48)</f>
        <v>5717.2316699568582</v>
      </c>
      <c r="Q48" s="13">
        <f>POWER(2,-N48)</f>
        <v>37117065.997109488</v>
      </c>
      <c r="R48" s="18">
        <f>I48/I128</f>
        <v>1.6632962847696987E-2</v>
      </c>
      <c r="S48" s="19">
        <f>H88/I128</f>
        <v>1.312215533398313E-3</v>
      </c>
      <c r="T48" s="20">
        <f>H48/H128</f>
        <v>1.6116681271889279E-2</v>
      </c>
      <c r="U48" s="24">
        <f>H88/H129</f>
        <v>1.3353450914829639E-3</v>
      </c>
    </row>
    <row r="49" spans="1:21" x14ac:dyDescent="0.2">
      <c r="A49" s="5" t="s">
        <v>133</v>
      </c>
      <c r="B49" s="6" t="s">
        <v>114</v>
      </c>
      <c r="C49" s="6" t="s">
        <v>81</v>
      </c>
      <c r="D49" s="6" t="s">
        <v>71</v>
      </c>
      <c r="E49" s="7">
        <v>20.05592</v>
      </c>
      <c r="F49" s="7">
        <v>20.079105377197266</v>
      </c>
      <c r="G49" s="7">
        <v>3.2788224518299103E-2</v>
      </c>
      <c r="H49" s="7">
        <v>4.9272246658802032E-2</v>
      </c>
      <c r="I49" s="7">
        <v>4.8579681664705276E-2</v>
      </c>
      <c r="J49" s="7">
        <v>9.7943481523543596E-4</v>
      </c>
      <c r="K49" s="7">
        <v>92.941925048828125</v>
      </c>
      <c r="L49" s="6"/>
      <c r="M49" s="6"/>
      <c r="N49" s="6"/>
      <c r="O49" s="6"/>
      <c r="P49" s="14"/>
      <c r="Q49" s="15"/>
      <c r="S49" s="19"/>
      <c r="T49" s="20">
        <f>H49/H128</f>
        <v>1.6582854641511928E-2</v>
      </c>
      <c r="U49" s="24">
        <f>H89/H129</f>
        <v>1.4376285428952063E-3</v>
      </c>
    </row>
    <row r="50" spans="1:21" x14ac:dyDescent="0.2">
      <c r="A50" s="5" t="s">
        <v>119</v>
      </c>
      <c r="B50" s="6" t="s">
        <v>112</v>
      </c>
      <c r="C50" s="6" t="s">
        <v>81</v>
      </c>
      <c r="D50" s="6" t="s">
        <v>71</v>
      </c>
      <c r="E50" s="7">
        <v>24.028051000000001</v>
      </c>
      <c r="F50" s="7">
        <v>24.108142852783203</v>
      </c>
      <c r="G50" s="7">
        <v>0.11326780170202255</v>
      </c>
      <c r="H50" s="7">
        <v>4.2833453044295311E-3</v>
      </c>
      <c r="I50" s="7">
        <v>4.0824390016496181E-3</v>
      </c>
      <c r="J50" s="7">
        <v>2.8412442770786583E-4</v>
      </c>
      <c r="K50" s="7">
        <v>89.185508728027344</v>
      </c>
      <c r="L50" s="6"/>
      <c r="M50" s="7">
        <f>F130-F50</f>
        <v>-16.05072021484375</v>
      </c>
      <c r="N50" s="7">
        <f>F130-F90</f>
        <v>-24.446800231933594</v>
      </c>
      <c r="O50" s="6"/>
      <c r="P50" s="14">
        <f>POWER(2,-M50)</f>
        <v>67881.000798010937</v>
      </c>
      <c r="Q50" s="15">
        <f>POWER(2,-N50)</f>
        <v>22867577.931757115</v>
      </c>
      <c r="R50" s="18">
        <f>I50/I130</f>
        <v>1.8280607901688642E-3</v>
      </c>
      <c r="S50" s="19">
        <f>H90/I130</f>
        <v>2.8764270264383413E-6</v>
      </c>
      <c r="T50" s="20">
        <f>H50/H131</f>
        <v>1.969499069688027E-3</v>
      </c>
      <c r="U50" s="24">
        <f>H50/H130</f>
        <v>1.8691709363941053E-3</v>
      </c>
    </row>
    <row r="51" spans="1:21" x14ac:dyDescent="0.2">
      <c r="A51" s="5" t="s">
        <v>132</v>
      </c>
      <c r="B51" s="6" t="s">
        <v>112</v>
      </c>
      <c r="C51" s="6" t="s">
        <v>81</v>
      </c>
      <c r="D51" s="6" t="s">
        <v>71</v>
      </c>
      <c r="E51" s="7">
        <v>24.188236</v>
      </c>
      <c r="F51" s="7">
        <v>24.108142852783203</v>
      </c>
      <c r="G51" s="7">
        <v>0.11326780170202255</v>
      </c>
      <c r="H51" s="7">
        <v>3.8815326988697052E-3</v>
      </c>
      <c r="I51" s="7">
        <v>4.0824390016496181E-3</v>
      </c>
      <c r="J51" s="7">
        <v>2.8412442770786583E-4</v>
      </c>
      <c r="K51" s="7">
        <v>92.002822875976562</v>
      </c>
      <c r="L51" s="6"/>
      <c r="M51" s="6"/>
      <c r="N51" s="6"/>
      <c r="O51" s="6"/>
      <c r="P51" s="14"/>
      <c r="Q51" s="15"/>
      <c r="S51" s="19"/>
      <c r="T51" s="20">
        <f>H51/H131</f>
        <v>1.7847440484151397E-3</v>
      </c>
      <c r="U51" s="24">
        <f>H51/H131</f>
        <v>1.7847440484151397E-3</v>
      </c>
    </row>
    <row r="52" spans="1:21" x14ac:dyDescent="0.2">
      <c r="A52" s="5" t="s">
        <v>121</v>
      </c>
      <c r="B52" s="6" t="s">
        <v>116</v>
      </c>
      <c r="C52" s="6" t="s">
        <v>81</v>
      </c>
      <c r="D52" s="6" t="s">
        <v>71</v>
      </c>
      <c r="E52" s="7">
        <v>23.449703</v>
      </c>
      <c r="F52" s="7">
        <v>23.618297576904297</v>
      </c>
      <c r="G52" s="7">
        <v>0.23842842876911163</v>
      </c>
      <c r="H52" s="7">
        <v>6.1127962544560432E-3</v>
      </c>
      <c r="I52" s="7">
        <v>5.5404375307261944E-3</v>
      </c>
      <c r="J52" s="7">
        <v>8.0943747889250517E-4</v>
      </c>
      <c r="K52" s="7">
        <v>93.076087951660156</v>
      </c>
      <c r="L52" s="6"/>
      <c r="M52" s="7">
        <f>F132-F52</f>
        <v>-13.744305610656738</v>
      </c>
      <c r="N52" s="7">
        <f>F132-F92</f>
        <v>-24.926499366760254</v>
      </c>
      <c r="O52" s="6"/>
      <c r="P52" s="14">
        <f>POWER(2,-M52)</f>
        <v>13722.974564598442</v>
      </c>
      <c r="Q52" s="15">
        <f>POWER(2,-N52)</f>
        <v>31887758.795756795</v>
      </c>
      <c r="R52" s="18">
        <f>I52/I132</f>
        <v>7.1740432591878315E-3</v>
      </c>
      <c r="S52" s="19">
        <f>H92/I132</f>
        <v>9.2799815292982715E-7</v>
      </c>
      <c r="T52" s="20">
        <f>H52/H132</f>
        <v>8.1616065099656392E-3</v>
      </c>
      <c r="U52" s="24">
        <f>H52/H132</f>
        <v>8.1616065099656392E-3</v>
      </c>
    </row>
    <row r="53" spans="1:21" ht="16" thickBot="1" x14ac:dyDescent="0.25">
      <c r="A53" s="8" t="s">
        <v>134</v>
      </c>
      <c r="B53" s="9" t="s">
        <v>116</v>
      </c>
      <c r="C53" s="9" t="s">
        <v>81</v>
      </c>
      <c r="D53" s="9" t="s">
        <v>71</v>
      </c>
      <c r="E53" s="10">
        <v>23.786892000000002</v>
      </c>
      <c r="F53" s="10">
        <v>23.618297576904297</v>
      </c>
      <c r="G53" s="10">
        <v>0.23842842876911163</v>
      </c>
      <c r="H53" s="10">
        <v>4.9680788069963455E-3</v>
      </c>
      <c r="I53" s="10">
        <v>5.5404375307261944E-3</v>
      </c>
      <c r="J53" s="10">
        <v>8.0943747889250517E-4</v>
      </c>
      <c r="K53" s="10">
        <v>92.136978149414062</v>
      </c>
      <c r="L53" s="9"/>
      <c r="M53" s="9"/>
      <c r="N53" s="9"/>
      <c r="O53" s="9"/>
      <c r="P53" s="16"/>
      <c r="Q53" s="17"/>
      <c r="S53" s="19"/>
      <c r="T53" s="20">
        <f>H53/H132</f>
        <v>6.6332170491770924E-3</v>
      </c>
      <c r="U53" s="24">
        <f>H53/H133</f>
        <v>6.2443713924657173E-3</v>
      </c>
    </row>
    <row r="54" spans="1:21" x14ac:dyDescent="0.2">
      <c r="A54" s="2" t="s">
        <v>156</v>
      </c>
      <c r="B54" s="3" t="s">
        <v>150</v>
      </c>
      <c r="C54" s="3" t="s">
        <v>81</v>
      </c>
      <c r="D54" s="3" t="s">
        <v>71</v>
      </c>
      <c r="E54" s="4">
        <v>32.091124999999998</v>
      </c>
      <c r="F54" s="4">
        <v>31.982948303222656</v>
      </c>
      <c r="G54" s="4">
        <v>0.15298429131507874</v>
      </c>
      <c r="H54" s="4">
        <v>3.0089453503023833E-5</v>
      </c>
      <c r="I54" s="4">
        <v>3.223032399546355E-5</v>
      </c>
      <c r="J54" s="4">
        <v>3.0276455618150067E-6</v>
      </c>
      <c r="K54" s="4">
        <v>93.210250854492188</v>
      </c>
      <c r="L54" s="3"/>
      <c r="M54" s="4">
        <f>F134-F54</f>
        <v>-15.480569839477539</v>
      </c>
      <c r="N54" s="4">
        <f>F134-F94</f>
        <v>16.502378463745117</v>
      </c>
      <c r="O54" s="3"/>
      <c r="P54" s="12">
        <f>POWER(2,-M54)</f>
        <v>45721.015899922262</v>
      </c>
      <c r="Q54" s="13">
        <f>POWER(2,-N54)</f>
        <v>1.0771819875750355E-5</v>
      </c>
      <c r="R54" s="18">
        <f>I54/I134</f>
        <v>1.9852628764548269E-3</v>
      </c>
      <c r="S54" s="19">
        <f>H94/I134</f>
        <v>0</v>
      </c>
      <c r="T54" s="20">
        <f>H54/I134</f>
        <v>1.8533935625584988E-3</v>
      </c>
      <c r="U54" s="25">
        <f>H94/I134</f>
        <v>0</v>
      </c>
    </row>
    <row r="55" spans="1:21" x14ac:dyDescent="0.2">
      <c r="A55" s="5" t="s">
        <v>168</v>
      </c>
      <c r="B55" s="6" t="s">
        <v>150</v>
      </c>
      <c r="C55" s="6" t="s">
        <v>81</v>
      </c>
      <c r="D55" s="6" t="s">
        <v>71</v>
      </c>
      <c r="E55" s="7">
        <v>31.874773000000001</v>
      </c>
      <c r="F55" s="7">
        <v>31.982948303222656</v>
      </c>
      <c r="G55" s="7">
        <v>0.15298429131507874</v>
      </c>
      <c r="H55" s="7">
        <v>3.437119084992446E-5</v>
      </c>
      <c r="I55" s="7">
        <v>3.223032399546355E-5</v>
      </c>
      <c r="J55" s="7">
        <v>3.0276455618150067E-6</v>
      </c>
      <c r="K55" s="7">
        <v>92.673614501953125</v>
      </c>
      <c r="L55" s="6"/>
      <c r="M55" s="6"/>
      <c r="N55" s="6"/>
      <c r="O55" s="6"/>
      <c r="P55" s="14"/>
      <c r="Q55" s="15"/>
      <c r="S55" s="19"/>
      <c r="T55" s="20">
        <f>H55/I134</f>
        <v>2.1171319662657787E-3</v>
      </c>
      <c r="U55" s="25">
        <f>H95/I135</f>
        <v>0</v>
      </c>
    </row>
    <row r="56" spans="1:21" x14ac:dyDescent="0.2">
      <c r="A56" s="5" t="s">
        <v>155</v>
      </c>
      <c r="B56" s="6" t="s">
        <v>148</v>
      </c>
      <c r="C56" s="6" t="s">
        <v>81</v>
      </c>
      <c r="D56" s="6" t="s">
        <v>71</v>
      </c>
      <c r="E56" s="7">
        <v>34.69106</v>
      </c>
      <c r="F56" s="7">
        <v>35.116119384765625</v>
      </c>
      <c r="G56" s="7">
        <v>0.60112869739532471</v>
      </c>
      <c r="H56" s="7">
        <v>6.0822148952866E-5</v>
      </c>
      <c r="I56" s="7">
        <v>4.8440956561535131E-6</v>
      </c>
      <c r="J56" s="7">
        <v>1.7509649978819652E-6</v>
      </c>
      <c r="K56" s="7">
        <v>92.405303955078125</v>
      </c>
      <c r="L56" s="6"/>
      <c r="M56" s="7">
        <f>F136-F56</f>
        <v>-24.554560661315918</v>
      </c>
      <c r="N56" s="7">
        <f>F136-F96</f>
        <v>-21.681090354919434</v>
      </c>
      <c r="O56" s="6"/>
      <c r="P56" s="14">
        <f>POWER(2,-M56)</f>
        <v>24641054.507372115</v>
      </c>
      <c r="Q56" s="15">
        <f>POWER(2,-N56)</f>
        <v>3362470.9080636743</v>
      </c>
      <c r="R56" s="18">
        <f>AVERAGE(T56:T57)</f>
        <v>1.7929640709347846E-4</v>
      </c>
      <c r="S56" s="19">
        <f>H96/I136</f>
        <v>6.4938881614743744E-6</v>
      </c>
      <c r="T56" s="21">
        <f>H56/H137</f>
        <v>1.6413359083494324E-4</v>
      </c>
      <c r="U56" s="25">
        <f>H96/H136</f>
        <v>4.9186670261797781E-6</v>
      </c>
    </row>
    <row r="57" spans="1:21" x14ac:dyDescent="0.2">
      <c r="A57" s="5" t="s">
        <v>167</v>
      </c>
      <c r="B57" s="6" t="s">
        <v>148</v>
      </c>
      <c r="C57" s="6" t="s">
        <v>81</v>
      </c>
      <c r="D57" s="6" t="s">
        <v>71</v>
      </c>
      <c r="E57" s="7">
        <v>35.541182999999997</v>
      </c>
      <c r="F57" s="7">
        <v>35.116119384765625</v>
      </c>
      <c r="G57" s="7">
        <v>0.60112869739532471</v>
      </c>
      <c r="H57" s="7">
        <v>7.2059764170204297E-5</v>
      </c>
      <c r="I57" s="7">
        <v>4.8440956561535131E-6</v>
      </c>
      <c r="J57" s="7">
        <v>1.7509649978819652E-6</v>
      </c>
      <c r="K57" s="7">
        <v>89.453826904296875</v>
      </c>
      <c r="L57" s="6"/>
      <c r="M57" s="6"/>
      <c r="N57" s="6"/>
      <c r="O57" s="6"/>
      <c r="P57" s="14"/>
      <c r="Q57" s="15"/>
      <c r="S57" s="19"/>
      <c r="T57" s="21">
        <f>H57/H137</f>
        <v>1.9445922335201369E-4</v>
      </c>
      <c r="U57" s="25">
        <f>H97/H137</f>
        <v>2.2828353374393653E-5</v>
      </c>
    </row>
    <row r="58" spans="1:21" x14ac:dyDescent="0.2">
      <c r="A58" s="5" t="s">
        <v>157</v>
      </c>
      <c r="B58" s="6" t="s">
        <v>152</v>
      </c>
      <c r="C58" s="6" t="s">
        <v>81</v>
      </c>
      <c r="D58" s="6" t="s">
        <v>71</v>
      </c>
      <c r="E58" s="7">
        <v>28.506626000000001</v>
      </c>
      <c r="F58" s="7">
        <v>28.555324554443359</v>
      </c>
      <c r="G58" s="7">
        <v>6.8869970738887787E-2</v>
      </c>
      <c r="H58" s="7">
        <v>2.7271584258414805E-4</v>
      </c>
      <c r="I58" s="7">
        <v>2.6478868676349521E-4</v>
      </c>
      <c r="J58" s="7">
        <v>1.121071181842126E-5</v>
      </c>
      <c r="K58" s="7">
        <v>89.587982177734375</v>
      </c>
      <c r="L58" s="6"/>
      <c r="M58" s="7">
        <f>F138-F58</f>
        <v>-17.926815032958984</v>
      </c>
      <c r="N58" s="7">
        <f>F138-F98</f>
        <v>10.628509521484375</v>
      </c>
      <c r="O58" s="6"/>
      <c r="P58" s="14">
        <f>POWER(2,-M58)</f>
        <v>249177.6304745005</v>
      </c>
      <c r="Q58" s="15">
        <f>POWER(2,-N58)</f>
        <v>6.316839245059789E-4</v>
      </c>
      <c r="R58" s="18">
        <f>I58/H139</f>
        <v>5.8760800412947008E-4</v>
      </c>
      <c r="S58" s="19">
        <f>H98/I138</f>
        <v>0</v>
      </c>
      <c r="T58" s="20">
        <f>H58/H139</f>
        <v>6.0519961752931908E-4</v>
      </c>
      <c r="U58" s="25">
        <f>H98/H138</f>
        <v>0</v>
      </c>
    </row>
    <row r="59" spans="1:21" ht="16" thickBot="1" x14ac:dyDescent="0.25">
      <c r="A59" s="8" t="s">
        <v>169</v>
      </c>
      <c r="B59" s="9" t="s">
        <v>152</v>
      </c>
      <c r="C59" s="9" t="s">
        <v>81</v>
      </c>
      <c r="D59" s="9" t="s">
        <v>71</v>
      </c>
      <c r="E59" s="10">
        <v>28.604023000000002</v>
      </c>
      <c r="F59" s="10">
        <v>28.555324554443359</v>
      </c>
      <c r="G59" s="10">
        <v>6.8869970738887787E-2</v>
      </c>
      <c r="H59" s="10">
        <v>2.5686150183901191E-4</v>
      </c>
      <c r="I59" s="10">
        <v>2.6478868676349521E-4</v>
      </c>
      <c r="J59" s="10">
        <v>1.121071181842126E-5</v>
      </c>
      <c r="K59" s="10">
        <v>88.917190551757812</v>
      </c>
      <c r="L59" s="9"/>
      <c r="M59" s="9"/>
      <c r="N59" s="9"/>
      <c r="O59" s="9"/>
      <c r="P59" s="16"/>
      <c r="Q59" s="17"/>
      <c r="S59" s="19"/>
      <c r="T59" s="20">
        <f>H59/H139</f>
        <v>5.7001632614361506E-4</v>
      </c>
      <c r="U59" s="25">
        <f>H99/H139</f>
        <v>0</v>
      </c>
    </row>
    <row r="60" spans="1:21" x14ac:dyDescent="0.2">
      <c r="A60" t="s">
        <v>84</v>
      </c>
      <c r="B60" t="s">
        <v>85</v>
      </c>
      <c r="C60" t="s">
        <v>81</v>
      </c>
      <c r="D60" t="s">
        <v>79</v>
      </c>
      <c r="E60" s="1">
        <v>15.020419</v>
      </c>
      <c r="F60" s="1">
        <v>15.015603065490723</v>
      </c>
      <c r="G60" s="1">
        <v>6.8109305575489998E-3</v>
      </c>
      <c r="H60" s="1">
        <v>1</v>
      </c>
      <c r="K60" s="1">
        <v>89.990455627441406</v>
      </c>
    </row>
    <row r="61" spans="1:21" x14ac:dyDescent="0.2">
      <c r="A61" t="s">
        <v>98</v>
      </c>
      <c r="B61" t="s">
        <v>85</v>
      </c>
      <c r="C61" t="s">
        <v>81</v>
      </c>
      <c r="D61" t="s">
        <v>79</v>
      </c>
      <c r="E61" s="1">
        <v>15.010787000000001</v>
      </c>
      <c r="F61" s="1">
        <v>15.015603065490723</v>
      </c>
      <c r="G61" s="1">
        <v>6.8109305575489998E-3</v>
      </c>
      <c r="H61" s="1">
        <v>1</v>
      </c>
      <c r="K61" s="1">
        <v>81.270195007324219</v>
      </c>
    </row>
    <row r="62" spans="1:21" x14ac:dyDescent="0.2">
      <c r="A62" t="s">
        <v>105</v>
      </c>
      <c r="B62" t="s">
        <v>106</v>
      </c>
      <c r="C62" t="s">
        <v>81</v>
      </c>
      <c r="D62" t="s">
        <v>79</v>
      </c>
      <c r="E62" s="1">
        <v>18.601234000000002</v>
      </c>
      <c r="F62" s="1">
        <v>19.114269256591797</v>
      </c>
      <c r="G62" s="1">
        <v>0.72554081678390503</v>
      </c>
      <c r="H62" s="1">
        <v>0.10000000149011612</v>
      </c>
      <c r="K62" s="1">
        <v>90.392929077148438</v>
      </c>
    </row>
    <row r="63" spans="1:21" x14ac:dyDescent="0.2">
      <c r="A63" t="s">
        <v>109</v>
      </c>
      <c r="B63" t="s">
        <v>106</v>
      </c>
      <c r="C63" t="s">
        <v>81</v>
      </c>
      <c r="D63" t="s">
        <v>79</v>
      </c>
      <c r="E63" s="1">
        <v>19.627303999999999</v>
      </c>
      <c r="F63" s="1">
        <v>19.114269256591797</v>
      </c>
      <c r="G63" s="1">
        <v>0.72554081678390503</v>
      </c>
      <c r="H63" s="1">
        <v>0.10000000149011612</v>
      </c>
      <c r="K63" s="1">
        <v>93.076087951660156</v>
      </c>
    </row>
    <row r="64" spans="1:21" x14ac:dyDescent="0.2">
      <c r="A64" t="s">
        <v>122</v>
      </c>
      <c r="B64" t="s">
        <v>123</v>
      </c>
      <c r="C64" t="s">
        <v>81</v>
      </c>
      <c r="D64" t="s">
        <v>79</v>
      </c>
      <c r="E64" s="1">
        <v>22.12499</v>
      </c>
      <c r="F64" s="1">
        <v>22.258750915527344</v>
      </c>
      <c r="G64" s="1">
        <v>0.18916584551334381</v>
      </c>
      <c r="H64" s="1">
        <v>9.9999997764825821E-3</v>
      </c>
      <c r="K64" s="1">
        <v>87.84393310546875</v>
      </c>
    </row>
    <row r="65" spans="1:11" x14ac:dyDescent="0.2">
      <c r="A65" t="s">
        <v>135</v>
      </c>
      <c r="B65" t="s">
        <v>123</v>
      </c>
      <c r="C65" t="s">
        <v>81</v>
      </c>
      <c r="D65" t="s">
        <v>79</v>
      </c>
      <c r="E65" s="1">
        <v>22.392510999999999</v>
      </c>
      <c r="F65" s="1">
        <v>22.258750915527344</v>
      </c>
      <c r="G65" s="1">
        <v>0.18916584551334381</v>
      </c>
      <c r="H65" s="1">
        <v>9.9999997764825821E-3</v>
      </c>
      <c r="K65" s="1">
        <v>89.185508728027344</v>
      </c>
    </row>
    <row r="66" spans="1:11" x14ac:dyDescent="0.2">
      <c r="A66" t="s">
        <v>142</v>
      </c>
      <c r="B66" t="s">
        <v>143</v>
      </c>
      <c r="C66" t="s">
        <v>81</v>
      </c>
      <c r="D66" t="s">
        <v>79</v>
      </c>
      <c r="E66" s="1">
        <v>26.791636</v>
      </c>
      <c r="F66" s="1">
        <v>26.87413215637207</v>
      </c>
      <c r="G66" s="1">
        <v>0.11666787415742874</v>
      </c>
      <c r="H66" s="1">
        <v>1.0000000474974513E-3</v>
      </c>
      <c r="K66" s="1">
        <v>92.405303955078125</v>
      </c>
    </row>
    <row r="67" spans="1:11" x14ac:dyDescent="0.2">
      <c r="A67" t="s">
        <v>145</v>
      </c>
      <c r="B67" t="s">
        <v>143</v>
      </c>
      <c r="C67" t="s">
        <v>81</v>
      </c>
      <c r="D67" t="s">
        <v>79</v>
      </c>
      <c r="E67" s="1">
        <v>26.956629</v>
      </c>
      <c r="F67" s="1">
        <v>26.87413215637207</v>
      </c>
      <c r="G67" s="1">
        <v>0.11666787415742874</v>
      </c>
      <c r="H67" s="1">
        <v>1.0000000474974513E-3</v>
      </c>
      <c r="K67" s="1">
        <v>81.67266845703125</v>
      </c>
    </row>
    <row r="68" spans="1:11" x14ac:dyDescent="0.2">
      <c r="A68" t="s">
        <v>158</v>
      </c>
      <c r="B68" t="s">
        <v>159</v>
      </c>
      <c r="C68" t="s">
        <v>81</v>
      </c>
      <c r="D68" t="s">
        <v>79</v>
      </c>
      <c r="E68" s="1">
        <v>30.246790000000001</v>
      </c>
      <c r="F68" s="1">
        <v>30.237884521484375</v>
      </c>
      <c r="G68" s="1">
        <v>1.2592803686857224E-2</v>
      </c>
      <c r="H68" s="1">
        <v>9.9999997473787516E-5</v>
      </c>
      <c r="K68" s="1">
        <v>92.539459228515625</v>
      </c>
    </row>
    <row r="69" spans="1:11" x14ac:dyDescent="0.2">
      <c r="A69" t="s">
        <v>170</v>
      </c>
      <c r="B69" t="s">
        <v>159</v>
      </c>
      <c r="C69" t="s">
        <v>81</v>
      </c>
      <c r="D69" t="s">
        <v>79</v>
      </c>
      <c r="E69" s="1">
        <v>30.228981000000001</v>
      </c>
      <c r="F69" s="1">
        <v>30.237884521484375</v>
      </c>
      <c r="G69" s="1">
        <v>1.2592803686857224E-2</v>
      </c>
      <c r="H69" s="1">
        <v>9.9999997473787516E-5</v>
      </c>
      <c r="K69" s="1">
        <v>83.148406982421875</v>
      </c>
    </row>
    <row r="70" spans="1:11" x14ac:dyDescent="0.2">
      <c r="A70" t="s">
        <v>177</v>
      </c>
      <c r="B70" t="s">
        <v>178</v>
      </c>
      <c r="C70" t="s">
        <v>81</v>
      </c>
      <c r="D70" t="s">
        <v>79</v>
      </c>
      <c r="E70" s="1">
        <v>33.908092000000003</v>
      </c>
      <c r="F70" s="1">
        <v>33.629486083984375</v>
      </c>
      <c r="G70" s="1">
        <v>0.39400628209114075</v>
      </c>
      <c r="H70" s="1">
        <v>9.9999997473787516E-6</v>
      </c>
      <c r="K70" s="1">
        <v>82.745925903320312</v>
      </c>
    </row>
    <row r="71" spans="1:11" x14ac:dyDescent="0.2">
      <c r="A71" t="s">
        <v>181</v>
      </c>
      <c r="B71" t="s">
        <v>178</v>
      </c>
      <c r="C71" t="s">
        <v>81</v>
      </c>
      <c r="D71" t="s">
        <v>79</v>
      </c>
      <c r="E71" s="1">
        <v>33.350883000000003</v>
      </c>
      <c r="F71" s="1">
        <v>33.629486083984375</v>
      </c>
      <c r="G71" s="1">
        <v>0.39400628209114075</v>
      </c>
      <c r="H71" s="1">
        <v>9.9999997473787516E-6</v>
      </c>
      <c r="K71" s="1">
        <v>87.575614929199219</v>
      </c>
    </row>
    <row r="72" spans="1:11" x14ac:dyDescent="0.2">
      <c r="A72" t="s">
        <v>193</v>
      </c>
      <c r="B72" t="s">
        <v>189</v>
      </c>
      <c r="C72" t="s">
        <v>81</v>
      </c>
      <c r="D72" t="s">
        <v>189</v>
      </c>
      <c r="E72" t="s">
        <v>72</v>
      </c>
      <c r="K72" s="1">
        <v>90.527084350585938</v>
      </c>
    </row>
    <row r="73" spans="1:11" x14ac:dyDescent="0.2">
      <c r="A73" t="s">
        <v>205</v>
      </c>
      <c r="B73" t="s">
        <v>189</v>
      </c>
      <c r="C73" t="s">
        <v>81</v>
      </c>
      <c r="D73" t="s">
        <v>189</v>
      </c>
      <c r="E73" t="s">
        <v>72</v>
      </c>
      <c r="K73" s="1">
        <v>90.795402526855469</v>
      </c>
    </row>
    <row r="74" spans="1:11" x14ac:dyDescent="0.2">
      <c r="A74" t="s">
        <v>211</v>
      </c>
      <c r="B74" t="s">
        <v>189</v>
      </c>
      <c r="C74" t="s">
        <v>81</v>
      </c>
      <c r="D74" t="s">
        <v>189</v>
      </c>
      <c r="E74" t="s">
        <v>72</v>
      </c>
      <c r="K74" s="1">
        <v>89.722137451171875</v>
      </c>
    </row>
    <row r="75" spans="1:11" x14ac:dyDescent="0.2">
      <c r="A75" t="s">
        <v>214</v>
      </c>
      <c r="B75" t="s">
        <v>189</v>
      </c>
      <c r="C75" t="s">
        <v>81</v>
      </c>
      <c r="D75" t="s">
        <v>189</v>
      </c>
      <c r="E75" t="s">
        <v>72</v>
      </c>
      <c r="K75" s="1">
        <v>82.343460083007812</v>
      </c>
    </row>
    <row r="76" spans="1:11" x14ac:dyDescent="0.2">
      <c r="A76" t="s">
        <v>184</v>
      </c>
      <c r="B76" t="s">
        <v>185</v>
      </c>
      <c r="C76" t="s">
        <v>70</v>
      </c>
      <c r="D76" t="s">
        <v>71</v>
      </c>
      <c r="E76" t="s">
        <v>72</v>
      </c>
      <c r="K76" s="1">
        <v>90.124618530273438</v>
      </c>
    </row>
    <row r="77" spans="1:11" x14ac:dyDescent="0.2">
      <c r="A77" t="s">
        <v>199</v>
      </c>
      <c r="B77" t="s">
        <v>185</v>
      </c>
      <c r="C77" t="s">
        <v>70</v>
      </c>
      <c r="D77" t="s">
        <v>71</v>
      </c>
      <c r="E77" t="s">
        <v>72</v>
      </c>
      <c r="K77" s="1">
        <v>93.612716674804688</v>
      </c>
    </row>
    <row r="78" spans="1:11" x14ac:dyDescent="0.2">
      <c r="A78" t="s">
        <v>182</v>
      </c>
      <c r="B78" t="s">
        <v>183</v>
      </c>
      <c r="C78" t="s">
        <v>70</v>
      </c>
      <c r="D78" t="s">
        <v>71</v>
      </c>
      <c r="E78" t="s">
        <v>72</v>
      </c>
      <c r="K78" s="1">
        <v>92.136978149414062</v>
      </c>
    </row>
    <row r="79" spans="1:11" x14ac:dyDescent="0.2">
      <c r="A79" t="s">
        <v>198</v>
      </c>
      <c r="B79" t="s">
        <v>183</v>
      </c>
      <c r="C79" t="s">
        <v>70</v>
      </c>
      <c r="D79" t="s">
        <v>71</v>
      </c>
      <c r="E79" t="s">
        <v>72</v>
      </c>
      <c r="K79" s="1">
        <v>89.856300354003906</v>
      </c>
    </row>
    <row r="80" spans="1:11" x14ac:dyDescent="0.2">
      <c r="A80" t="s">
        <v>186</v>
      </c>
      <c r="B80" t="s">
        <v>187</v>
      </c>
      <c r="C80" t="s">
        <v>70</v>
      </c>
      <c r="D80" t="s">
        <v>71</v>
      </c>
      <c r="E80" s="1">
        <v>36.470768</v>
      </c>
      <c r="F80" s="1">
        <v>36.470767974853516</v>
      </c>
      <c r="H80" s="1">
        <v>3.6965738559047168E-7</v>
      </c>
      <c r="I80" s="1">
        <v>3.6965738559047168E-7</v>
      </c>
      <c r="K80" s="1">
        <v>92.807769775390625</v>
      </c>
    </row>
    <row r="81" spans="1:11" x14ac:dyDescent="0.2">
      <c r="A81" t="s">
        <v>200</v>
      </c>
      <c r="B81" t="s">
        <v>187</v>
      </c>
      <c r="C81" t="s">
        <v>70</v>
      </c>
      <c r="D81" t="s">
        <v>71</v>
      </c>
      <c r="E81" t="s">
        <v>72</v>
      </c>
      <c r="F81" s="1">
        <v>36.470767974853516</v>
      </c>
      <c r="K81" s="1">
        <v>87.307296752929688</v>
      </c>
    </row>
    <row r="82" spans="1:11" x14ac:dyDescent="0.2">
      <c r="A82" t="s">
        <v>73</v>
      </c>
      <c r="B82" t="s">
        <v>74</v>
      </c>
      <c r="C82" t="s">
        <v>70</v>
      </c>
      <c r="D82" t="s">
        <v>71</v>
      </c>
      <c r="E82" t="s">
        <v>72</v>
      </c>
      <c r="K82" s="1">
        <v>92.271141052246094</v>
      </c>
    </row>
    <row r="83" spans="1:11" x14ac:dyDescent="0.2">
      <c r="A83" t="s">
        <v>92</v>
      </c>
      <c r="B83" t="s">
        <v>74</v>
      </c>
      <c r="C83" t="s">
        <v>70</v>
      </c>
      <c r="D83" t="s">
        <v>71</v>
      </c>
      <c r="E83" t="s">
        <v>72</v>
      </c>
      <c r="K83" s="1">
        <v>92.405303955078125</v>
      </c>
    </row>
    <row r="84" spans="1:11" x14ac:dyDescent="0.2">
      <c r="A84" t="s">
        <v>68</v>
      </c>
      <c r="B84" t="s">
        <v>69</v>
      </c>
      <c r="C84" t="s">
        <v>70</v>
      </c>
      <c r="D84" t="s">
        <v>71</v>
      </c>
      <c r="E84" t="s">
        <v>72</v>
      </c>
      <c r="F84" s="1">
        <v>34.54864501953125</v>
      </c>
      <c r="K84" s="1">
        <v>93.076087951660156</v>
      </c>
    </row>
    <row r="85" spans="1:11" x14ac:dyDescent="0.2">
      <c r="A85" t="s">
        <v>91</v>
      </c>
      <c r="B85" t="s">
        <v>69</v>
      </c>
      <c r="C85" t="s">
        <v>70</v>
      </c>
      <c r="D85" t="s">
        <v>71</v>
      </c>
      <c r="E85" s="1">
        <v>34.548645</v>
      </c>
      <c r="F85" s="1">
        <v>34.54864501953125</v>
      </c>
      <c r="H85" s="1">
        <v>1.2585202284753905E-6</v>
      </c>
      <c r="I85" s="1">
        <v>1.2585202284753905E-6</v>
      </c>
      <c r="K85" s="1">
        <v>92.941925048828125</v>
      </c>
    </row>
    <row r="86" spans="1:11" x14ac:dyDescent="0.2">
      <c r="A86" t="s">
        <v>75</v>
      </c>
      <c r="B86" t="s">
        <v>76</v>
      </c>
      <c r="C86" t="s">
        <v>70</v>
      </c>
      <c r="D86" t="s">
        <v>71</v>
      </c>
      <c r="E86" t="s">
        <v>72</v>
      </c>
      <c r="K86" s="1">
        <v>91.33203125</v>
      </c>
    </row>
    <row r="87" spans="1:11" x14ac:dyDescent="0.2">
      <c r="A87" t="s">
        <v>93</v>
      </c>
      <c r="B87" t="s">
        <v>76</v>
      </c>
      <c r="C87" t="s">
        <v>70</v>
      </c>
      <c r="D87" t="s">
        <v>71</v>
      </c>
      <c r="E87" t="s">
        <v>72</v>
      </c>
      <c r="K87" s="1">
        <v>93.344406127929688</v>
      </c>
    </row>
    <row r="88" spans="1:11" x14ac:dyDescent="0.2">
      <c r="A88" t="s">
        <v>113</v>
      </c>
      <c r="B88" t="s">
        <v>114</v>
      </c>
      <c r="C88" t="s">
        <v>70</v>
      </c>
      <c r="D88" t="s">
        <v>71</v>
      </c>
      <c r="E88" s="1">
        <v>32.801482999999998</v>
      </c>
      <c r="F88" s="1">
        <v>32.743583679199219</v>
      </c>
      <c r="G88" s="1">
        <v>8.1879526376724243E-2</v>
      </c>
      <c r="H88" s="28">
        <v>3.8325711102515899E-3</v>
      </c>
      <c r="I88" s="1">
        <v>3.9793530959286727E-6</v>
      </c>
      <c r="J88" s="1">
        <v>2.0758075436333456E-7</v>
      </c>
      <c r="K88" s="1">
        <v>86.099876403808594</v>
      </c>
    </row>
    <row r="89" spans="1:11" x14ac:dyDescent="0.2">
      <c r="A89" t="s">
        <v>129</v>
      </c>
      <c r="B89" t="s">
        <v>114</v>
      </c>
      <c r="C89" t="s">
        <v>70</v>
      </c>
      <c r="D89" t="s">
        <v>71</v>
      </c>
      <c r="E89" s="1">
        <v>32.685687999999999</v>
      </c>
      <c r="F89" s="1">
        <v>32.743583679199219</v>
      </c>
      <c r="G89" s="1">
        <v>8.1879526376724243E-2</v>
      </c>
      <c r="H89" s="1">
        <v>4.1261346268584003E-3</v>
      </c>
      <c r="I89" s="1">
        <v>3.9793530959286727E-6</v>
      </c>
      <c r="J89" s="1">
        <v>2.0758075436333456E-7</v>
      </c>
      <c r="K89" s="1">
        <v>88.917190551757812</v>
      </c>
    </row>
    <row r="90" spans="1:11" x14ac:dyDescent="0.2">
      <c r="A90" t="s">
        <v>111</v>
      </c>
      <c r="B90" t="s">
        <v>112</v>
      </c>
      <c r="C90" t="s">
        <v>70</v>
      </c>
      <c r="D90" t="s">
        <v>71</v>
      </c>
      <c r="E90" s="1">
        <v>31.991205000000001</v>
      </c>
      <c r="F90" s="1">
        <v>32.504222869873047</v>
      </c>
      <c r="G90" s="1">
        <v>0.7255178689956665</v>
      </c>
      <c r="H90" s="1">
        <v>6.4236583057208918E-6</v>
      </c>
      <c r="I90" s="1">
        <v>4.8819047151482664E-6</v>
      </c>
      <c r="J90" s="1">
        <v>2.1803687104693381E-6</v>
      </c>
      <c r="K90" s="1">
        <v>91.33203125</v>
      </c>
    </row>
    <row r="91" spans="1:11" x14ac:dyDescent="0.2">
      <c r="A91" t="s">
        <v>128</v>
      </c>
      <c r="B91" t="s">
        <v>112</v>
      </c>
      <c r="C91" t="s">
        <v>70</v>
      </c>
      <c r="D91" t="s">
        <v>71</v>
      </c>
      <c r="E91" s="1">
        <v>33.017242000000003</v>
      </c>
      <c r="F91" s="1">
        <v>32.504222869873047</v>
      </c>
      <c r="G91" s="1">
        <v>0.7255178689956665</v>
      </c>
      <c r="H91" s="1">
        <v>3.3401513519493164E-6</v>
      </c>
      <c r="I91" s="1">
        <v>4.8819047151482664E-6</v>
      </c>
      <c r="J91" s="1">
        <v>2.1803687104693381E-6</v>
      </c>
      <c r="K91" s="1">
        <v>84.221664428710938</v>
      </c>
    </row>
    <row r="92" spans="1:11" x14ac:dyDescent="0.2">
      <c r="A92" t="s">
        <v>115</v>
      </c>
      <c r="B92" t="s">
        <v>116</v>
      </c>
      <c r="C92" t="s">
        <v>70</v>
      </c>
      <c r="D92" t="s">
        <v>71</v>
      </c>
      <c r="E92" s="1">
        <v>35.432045000000002</v>
      </c>
      <c r="F92" s="1">
        <v>34.800491333007812</v>
      </c>
      <c r="G92" s="1">
        <v>0.89315176010131836</v>
      </c>
      <c r="H92" s="1">
        <v>7.1668313239570125E-7</v>
      </c>
      <c r="I92" s="1">
        <v>1.1599025810937746E-6</v>
      </c>
      <c r="J92" s="1">
        <v>6.268069796533382E-7</v>
      </c>
      <c r="K92" s="1">
        <v>93.076087951660156</v>
      </c>
    </row>
    <row r="93" spans="1:11" x14ac:dyDescent="0.2">
      <c r="A93" t="s">
        <v>130</v>
      </c>
      <c r="B93" t="s">
        <v>116</v>
      </c>
      <c r="C93" t="s">
        <v>70</v>
      </c>
      <c r="D93" t="s">
        <v>71</v>
      </c>
      <c r="E93" s="1">
        <v>34.168937999999997</v>
      </c>
      <c r="F93" s="1">
        <v>34.800491333007812</v>
      </c>
      <c r="G93" s="1">
        <v>0.89315176010131836</v>
      </c>
      <c r="H93" s="1">
        <v>1.6031220866352669E-6</v>
      </c>
      <c r="I93" s="1">
        <v>1.1599025810937746E-6</v>
      </c>
      <c r="J93" s="1">
        <v>6.268069796533382E-7</v>
      </c>
      <c r="K93" s="1">
        <v>92.539459228515625</v>
      </c>
    </row>
    <row r="94" spans="1:11" x14ac:dyDescent="0.2">
      <c r="A94" t="s">
        <v>149</v>
      </c>
      <c r="B94" t="s">
        <v>150</v>
      </c>
      <c r="C94" t="s">
        <v>70</v>
      </c>
      <c r="D94" t="s">
        <v>71</v>
      </c>
      <c r="E94" t="s">
        <v>72</v>
      </c>
      <c r="K94" s="1">
        <v>90.527084350585938</v>
      </c>
    </row>
    <row r="95" spans="1:11" x14ac:dyDescent="0.2">
      <c r="A95" t="s">
        <v>164</v>
      </c>
      <c r="B95" t="s">
        <v>150</v>
      </c>
      <c r="C95" t="s">
        <v>70</v>
      </c>
      <c r="D95" t="s">
        <v>71</v>
      </c>
      <c r="E95" t="s">
        <v>72</v>
      </c>
      <c r="K95" s="1">
        <v>92.941925048828125</v>
      </c>
    </row>
    <row r="96" spans="1:11" x14ac:dyDescent="0.2">
      <c r="A96" t="s">
        <v>147</v>
      </c>
      <c r="B96" t="s">
        <v>148</v>
      </c>
      <c r="C96" t="s">
        <v>70</v>
      </c>
      <c r="D96" t="s">
        <v>71</v>
      </c>
      <c r="E96" s="1">
        <v>32.926003000000001</v>
      </c>
      <c r="F96" s="1">
        <v>32.242649078369141</v>
      </c>
      <c r="G96" s="1">
        <v>0.9664076566696167</v>
      </c>
      <c r="H96" s="1">
        <v>3.5401542390900431E-6</v>
      </c>
      <c r="I96" s="1">
        <v>5.999770564812934E-6</v>
      </c>
      <c r="J96" s="1">
        <v>3.4784225135808811E-6</v>
      </c>
      <c r="K96" s="1">
        <v>91.466194152832031</v>
      </c>
    </row>
    <row r="97" spans="1:11" x14ac:dyDescent="0.2">
      <c r="A97" t="s">
        <v>163</v>
      </c>
      <c r="B97" t="s">
        <v>148</v>
      </c>
      <c r="C97" t="s">
        <v>70</v>
      </c>
      <c r="D97" t="s">
        <v>71</v>
      </c>
      <c r="E97" s="1">
        <v>31.559296</v>
      </c>
      <c r="F97" s="1">
        <v>32.242649078369141</v>
      </c>
      <c r="G97" s="1">
        <v>0.9664076566696167</v>
      </c>
      <c r="H97" s="1">
        <v>8.4593866631621495E-6</v>
      </c>
      <c r="I97" s="1">
        <v>5.999770564812934E-6</v>
      </c>
      <c r="J97" s="1">
        <v>3.4784225135808811E-6</v>
      </c>
      <c r="K97" s="1">
        <v>92.271141052246094</v>
      </c>
    </row>
    <row r="98" spans="1:11" x14ac:dyDescent="0.2">
      <c r="A98" t="s">
        <v>151</v>
      </c>
      <c r="B98" t="s">
        <v>152</v>
      </c>
      <c r="C98" t="s">
        <v>70</v>
      </c>
      <c r="D98" t="s">
        <v>71</v>
      </c>
      <c r="E98" t="s">
        <v>72</v>
      </c>
      <c r="K98" s="1">
        <v>90.392929077148438</v>
      </c>
    </row>
    <row r="99" spans="1:11" x14ac:dyDescent="0.2">
      <c r="A99" t="s">
        <v>165</v>
      </c>
      <c r="B99" t="s">
        <v>152</v>
      </c>
      <c r="C99" t="s">
        <v>70</v>
      </c>
      <c r="D99" t="s">
        <v>71</v>
      </c>
      <c r="E99" t="s">
        <v>72</v>
      </c>
      <c r="K99" s="1">
        <v>93.478561401367188</v>
      </c>
    </row>
    <row r="100" spans="1:11" x14ac:dyDescent="0.2">
      <c r="A100" t="s">
        <v>77</v>
      </c>
      <c r="B100" t="s">
        <v>78</v>
      </c>
      <c r="C100" t="s">
        <v>70</v>
      </c>
      <c r="D100" t="s">
        <v>79</v>
      </c>
      <c r="E100" s="1">
        <v>13.263823</v>
      </c>
      <c r="F100" s="1">
        <v>13.27244758605957</v>
      </c>
      <c r="G100" s="1">
        <v>1.2198309414088726E-2</v>
      </c>
      <c r="H100" s="1">
        <v>1</v>
      </c>
      <c r="K100" s="1">
        <v>82.745925903320312</v>
      </c>
    </row>
    <row r="101" spans="1:11" x14ac:dyDescent="0.2">
      <c r="A101" t="s">
        <v>94</v>
      </c>
      <c r="B101" t="s">
        <v>78</v>
      </c>
      <c r="C101" t="s">
        <v>70</v>
      </c>
      <c r="D101" t="s">
        <v>79</v>
      </c>
      <c r="E101" s="1">
        <v>13.281074</v>
      </c>
      <c r="F101" s="1">
        <v>13.27244758605957</v>
      </c>
      <c r="G101" s="1">
        <v>1.2198309414088726E-2</v>
      </c>
      <c r="H101" s="1">
        <v>1</v>
      </c>
      <c r="K101" s="1">
        <v>93.076087951660156</v>
      </c>
    </row>
    <row r="102" spans="1:11" x14ac:dyDescent="0.2">
      <c r="A102" t="s">
        <v>103</v>
      </c>
      <c r="B102" t="s">
        <v>104</v>
      </c>
      <c r="C102" t="s">
        <v>70</v>
      </c>
      <c r="D102" t="s">
        <v>79</v>
      </c>
      <c r="E102" s="1">
        <v>16.821787</v>
      </c>
      <c r="F102" s="1">
        <v>16.777305603027344</v>
      </c>
      <c r="G102" s="1">
        <v>6.2904678285121918E-2</v>
      </c>
      <c r="H102" s="1">
        <v>0.10000000149011612</v>
      </c>
      <c r="K102" s="1">
        <v>93.076087951660156</v>
      </c>
    </row>
    <row r="103" spans="1:11" x14ac:dyDescent="0.2">
      <c r="A103" t="s">
        <v>108</v>
      </c>
      <c r="B103" t="s">
        <v>104</v>
      </c>
      <c r="C103" t="s">
        <v>70</v>
      </c>
      <c r="D103" t="s">
        <v>79</v>
      </c>
      <c r="E103" s="1">
        <v>16.732825999999999</v>
      </c>
      <c r="F103" s="1">
        <v>16.777305603027344</v>
      </c>
      <c r="G103" s="1">
        <v>6.2904678285121918E-2</v>
      </c>
      <c r="H103" s="1">
        <v>0.10000000149011612</v>
      </c>
      <c r="K103" s="1">
        <v>92.941925048828125</v>
      </c>
    </row>
    <row r="104" spans="1:11" x14ac:dyDescent="0.2">
      <c r="A104" t="s">
        <v>117</v>
      </c>
      <c r="B104" t="s">
        <v>118</v>
      </c>
      <c r="C104" t="s">
        <v>70</v>
      </c>
      <c r="D104" t="s">
        <v>79</v>
      </c>
      <c r="E104" s="1">
        <v>20.463754999999999</v>
      </c>
      <c r="F104" s="1">
        <v>20.443172454833984</v>
      </c>
      <c r="G104" s="1">
        <v>2.910897321999073E-2</v>
      </c>
      <c r="H104" s="1">
        <v>9.9999997764825821E-3</v>
      </c>
      <c r="K104" s="1">
        <v>90.124618530273438</v>
      </c>
    </row>
    <row r="105" spans="1:11" x14ac:dyDescent="0.2">
      <c r="A105" t="s">
        <v>131</v>
      </c>
      <c r="B105" t="s">
        <v>118</v>
      </c>
      <c r="C105" t="s">
        <v>70</v>
      </c>
      <c r="D105" t="s">
        <v>79</v>
      </c>
      <c r="E105" s="1">
        <v>20.422588000000001</v>
      </c>
      <c r="F105" s="1">
        <v>20.443172454833984</v>
      </c>
      <c r="G105" s="1">
        <v>2.910897321999073E-2</v>
      </c>
      <c r="H105" s="1">
        <v>9.9999997764825821E-3</v>
      </c>
      <c r="K105" s="1">
        <v>92.271141052246094</v>
      </c>
    </row>
    <row r="106" spans="1:11" x14ac:dyDescent="0.2">
      <c r="A106" t="s">
        <v>140</v>
      </c>
      <c r="B106" t="s">
        <v>141</v>
      </c>
      <c r="C106" t="s">
        <v>70</v>
      </c>
      <c r="D106" t="s">
        <v>79</v>
      </c>
      <c r="E106" s="1">
        <v>24.033214999999998</v>
      </c>
      <c r="F106" s="1">
        <v>24.077392578125</v>
      </c>
      <c r="G106" s="1">
        <v>6.2477137893438339E-2</v>
      </c>
      <c r="H106" s="1">
        <v>1.0000000474974513E-3</v>
      </c>
      <c r="K106" s="1">
        <v>92.673614501953125</v>
      </c>
    </row>
    <row r="107" spans="1:11" x14ac:dyDescent="0.2">
      <c r="A107" t="s">
        <v>144</v>
      </c>
      <c r="B107" t="s">
        <v>141</v>
      </c>
      <c r="C107" t="s">
        <v>70</v>
      </c>
      <c r="D107" t="s">
        <v>79</v>
      </c>
      <c r="E107" s="1">
        <v>24.121569999999998</v>
      </c>
      <c r="F107" s="1">
        <v>24.077392578125</v>
      </c>
      <c r="G107" s="1">
        <v>6.2477137893438339E-2</v>
      </c>
      <c r="H107" s="1">
        <v>1.0000000474974513E-3</v>
      </c>
      <c r="K107" s="1">
        <v>92.941925048828125</v>
      </c>
    </row>
    <row r="108" spans="1:11" x14ac:dyDescent="0.2">
      <c r="A108" t="s">
        <v>153</v>
      </c>
      <c r="B108" t="s">
        <v>154</v>
      </c>
      <c r="C108" t="s">
        <v>70</v>
      </c>
      <c r="D108" t="s">
        <v>79</v>
      </c>
      <c r="E108" s="1">
        <v>27.595972</v>
      </c>
      <c r="F108" s="1">
        <v>27.804182052612305</v>
      </c>
      <c r="G108" s="1">
        <v>0.29445338249206543</v>
      </c>
      <c r="H108" s="1">
        <v>9.9999997473787516E-5</v>
      </c>
      <c r="K108" s="1">
        <v>92.807769775390625</v>
      </c>
    </row>
    <row r="109" spans="1:11" x14ac:dyDescent="0.2">
      <c r="A109" t="s">
        <v>166</v>
      </c>
      <c r="B109" t="s">
        <v>154</v>
      </c>
      <c r="C109" t="s">
        <v>70</v>
      </c>
      <c r="D109" t="s">
        <v>79</v>
      </c>
      <c r="E109" s="1">
        <v>28.012391999999998</v>
      </c>
      <c r="F109" s="1">
        <v>27.804182052612305</v>
      </c>
      <c r="G109" s="1">
        <v>0.29445338249206543</v>
      </c>
      <c r="H109" s="1">
        <v>9.9999997473787516E-5</v>
      </c>
      <c r="K109" s="1">
        <v>89.319671630859375</v>
      </c>
    </row>
    <row r="110" spans="1:11" x14ac:dyDescent="0.2">
      <c r="A110" t="s">
        <v>175</v>
      </c>
      <c r="B110" t="s">
        <v>176</v>
      </c>
      <c r="C110" t="s">
        <v>70</v>
      </c>
      <c r="D110" t="s">
        <v>79</v>
      </c>
      <c r="E110" s="1">
        <v>31.286697</v>
      </c>
      <c r="F110" s="1">
        <v>31.217718124389648</v>
      </c>
      <c r="G110" s="1">
        <v>9.7551412880420685E-2</v>
      </c>
      <c r="H110" s="1">
        <v>9.9999997473787516E-6</v>
      </c>
      <c r="K110" s="1">
        <v>91.868667602539062</v>
      </c>
    </row>
    <row r="111" spans="1:11" x14ac:dyDescent="0.2">
      <c r="A111" t="s">
        <v>180</v>
      </c>
      <c r="B111" t="s">
        <v>176</v>
      </c>
      <c r="C111" t="s">
        <v>70</v>
      </c>
      <c r="D111" t="s">
        <v>79</v>
      </c>
      <c r="E111" s="1">
        <v>31.148738999999999</v>
      </c>
      <c r="F111" s="1">
        <v>31.217718124389648</v>
      </c>
      <c r="G111" s="1">
        <v>9.7551412880420685E-2</v>
      </c>
      <c r="H111" s="1">
        <v>9.9999997473787516E-6</v>
      </c>
      <c r="K111" s="1">
        <v>90.124618530273438</v>
      </c>
    </row>
    <row r="112" spans="1:11" x14ac:dyDescent="0.2">
      <c r="A112" t="s">
        <v>188</v>
      </c>
      <c r="B112" t="s">
        <v>189</v>
      </c>
      <c r="C112" t="s">
        <v>70</v>
      </c>
      <c r="D112" t="s">
        <v>189</v>
      </c>
      <c r="E112" t="s">
        <v>72</v>
      </c>
      <c r="K112" s="1">
        <v>92.807769775390625</v>
      </c>
    </row>
    <row r="113" spans="1:11" x14ac:dyDescent="0.2">
      <c r="A113" t="s">
        <v>201</v>
      </c>
      <c r="B113" t="s">
        <v>189</v>
      </c>
      <c r="C113" t="s">
        <v>70</v>
      </c>
      <c r="D113" t="s">
        <v>189</v>
      </c>
      <c r="E113" t="s">
        <v>72</v>
      </c>
      <c r="K113" s="1">
        <v>91.868667602539062</v>
      </c>
    </row>
    <row r="114" spans="1:11" x14ac:dyDescent="0.2">
      <c r="A114" t="s">
        <v>210</v>
      </c>
      <c r="B114" t="s">
        <v>189</v>
      </c>
      <c r="C114" t="s">
        <v>70</v>
      </c>
      <c r="D114" t="s">
        <v>189</v>
      </c>
      <c r="E114" t="s">
        <v>72</v>
      </c>
      <c r="K114" s="1">
        <v>93.210250854492188</v>
      </c>
    </row>
    <row r="115" spans="1:11" x14ac:dyDescent="0.2">
      <c r="A115" t="s">
        <v>213</v>
      </c>
      <c r="B115" t="s">
        <v>189</v>
      </c>
      <c r="C115" t="s">
        <v>70</v>
      </c>
      <c r="D115" t="s">
        <v>189</v>
      </c>
      <c r="E115" t="s">
        <v>72</v>
      </c>
      <c r="K115" s="1">
        <v>90.795402526855469</v>
      </c>
    </row>
    <row r="116" spans="1:11" x14ac:dyDescent="0.2">
      <c r="A116" t="s">
        <v>195</v>
      </c>
      <c r="B116" t="s">
        <v>185</v>
      </c>
      <c r="C116" t="s">
        <v>87</v>
      </c>
      <c r="D116" t="s">
        <v>71</v>
      </c>
      <c r="E116" s="1">
        <v>11.340614</v>
      </c>
      <c r="F116" s="1">
        <v>11.293415069580078</v>
      </c>
      <c r="G116" s="1">
        <v>6.6749140620231628E-2</v>
      </c>
      <c r="H116" s="1">
        <v>0.32751366496086121</v>
      </c>
      <c r="I116" s="1">
        <v>0.33680438995361328</v>
      </c>
      <c r="J116" s="1">
        <v>1.3139090500771999E-2</v>
      </c>
      <c r="K116" s="1">
        <v>83.819190979003906</v>
      </c>
    </row>
    <row r="117" spans="1:11" x14ac:dyDescent="0.2">
      <c r="A117" t="s">
        <v>207</v>
      </c>
      <c r="B117" t="s">
        <v>185</v>
      </c>
      <c r="C117" t="s">
        <v>87</v>
      </c>
      <c r="D117" t="s">
        <v>71</v>
      </c>
      <c r="E117" s="1">
        <v>11.246217</v>
      </c>
      <c r="F117" s="1">
        <v>11.293415069580078</v>
      </c>
      <c r="G117" s="1">
        <v>6.6749140620231628E-2</v>
      </c>
      <c r="H117" s="1">
        <v>0.34609514474868774</v>
      </c>
      <c r="I117" s="1">
        <v>0.33680438995361328</v>
      </c>
      <c r="J117" s="1">
        <v>1.3139090500771999E-2</v>
      </c>
      <c r="K117" s="1">
        <v>83.819190979003906</v>
      </c>
    </row>
    <row r="118" spans="1:11" x14ac:dyDescent="0.2">
      <c r="A118" t="s">
        <v>194</v>
      </c>
      <c r="B118" t="s">
        <v>183</v>
      </c>
      <c r="C118" t="s">
        <v>87</v>
      </c>
      <c r="D118" t="s">
        <v>71</v>
      </c>
      <c r="E118" s="1">
        <v>7.1012620000000002</v>
      </c>
      <c r="F118" s="1">
        <v>7.0387582778930664</v>
      </c>
      <c r="G118" s="1">
        <v>8.8393405079841614E-2</v>
      </c>
      <c r="H118" s="1">
        <v>3.9042260646820068</v>
      </c>
      <c r="I118" s="1">
        <v>4.0522246360778809</v>
      </c>
      <c r="J118" s="1">
        <v>0.2093014121055603</v>
      </c>
      <c r="K118" s="1">
        <v>83.550872802734375</v>
      </c>
    </row>
    <row r="119" spans="1:11" x14ac:dyDescent="0.2">
      <c r="A119" t="s">
        <v>206</v>
      </c>
      <c r="B119" t="s">
        <v>183</v>
      </c>
      <c r="C119" t="s">
        <v>87</v>
      </c>
      <c r="D119" t="s">
        <v>71</v>
      </c>
      <c r="E119" s="1">
        <v>6.9762550000000001</v>
      </c>
      <c r="F119" s="1">
        <v>7.0387582778930664</v>
      </c>
      <c r="G119" s="1">
        <v>8.8393405079841614E-2</v>
      </c>
      <c r="H119" s="1">
        <v>4.2002229690551758</v>
      </c>
      <c r="I119" s="1">
        <v>4.0522246360778809</v>
      </c>
      <c r="J119" s="1">
        <v>0.2093014121055603</v>
      </c>
      <c r="K119" s="1">
        <v>83.550872802734375</v>
      </c>
    </row>
    <row r="120" spans="1:11" x14ac:dyDescent="0.2">
      <c r="A120" t="s">
        <v>196</v>
      </c>
      <c r="B120" t="s">
        <v>187</v>
      </c>
      <c r="C120" t="s">
        <v>87</v>
      </c>
      <c r="D120" t="s">
        <v>71</v>
      </c>
      <c r="E120" s="1">
        <v>14.951124999999999</v>
      </c>
      <c r="F120" s="1">
        <v>14.572976112365723</v>
      </c>
      <c r="G120" s="1">
        <v>0.53478348255157471</v>
      </c>
      <c r="H120" s="1">
        <v>3.968048095703125E-2</v>
      </c>
      <c r="I120" s="1">
        <v>5.0711847841739655E-2</v>
      </c>
      <c r="J120" s="1">
        <v>1.5600708313286304E-2</v>
      </c>
      <c r="K120" s="1">
        <v>83.819190979003906</v>
      </c>
    </row>
    <row r="121" spans="1:11" x14ac:dyDescent="0.2">
      <c r="A121" t="s">
        <v>208</v>
      </c>
      <c r="B121" t="s">
        <v>187</v>
      </c>
      <c r="C121" t="s">
        <v>87</v>
      </c>
      <c r="D121" t="s">
        <v>71</v>
      </c>
      <c r="E121" s="1">
        <v>14.194827</v>
      </c>
      <c r="F121" s="1">
        <v>14.572976112365723</v>
      </c>
      <c r="G121" s="1">
        <v>0.53478348255157471</v>
      </c>
      <c r="H121" s="1">
        <v>6.1743214726448059E-2</v>
      </c>
      <c r="I121" s="1">
        <v>5.0711847841739655E-2</v>
      </c>
      <c r="J121" s="1">
        <v>1.5600708313286304E-2</v>
      </c>
      <c r="K121" s="1">
        <v>83.685035705566406</v>
      </c>
    </row>
    <row r="122" spans="1:11" x14ac:dyDescent="0.2">
      <c r="A122" t="s">
        <v>88</v>
      </c>
      <c r="B122" t="s">
        <v>74</v>
      </c>
      <c r="C122" t="s">
        <v>87</v>
      </c>
      <c r="D122" t="s">
        <v>71</v>
      </c>
      <c r="E122" s="1">
        <v>9.3417130000000004</v>
      </c>
      <c r="F122" s="1">
        <v>9.7927188873291016</v>
      </c>
      <c r="G122" s="1">
        <v>0.63781940937042236</v>
      </c>
      <c r="H122" s="1">
        <v>1.0537058115005493</v>
      </c>
      <c r="I122" s="1">
        <v>0.83779704570770264</v>
      </c>
      <c r="J122" s="1">
        <v>0.30534109473228455</v>
      </c>
      <c r="K122" s="1">
        <v>83.550872802734375</v>
      </c>
    </row>
    <row r="123" spans="1:11" x14ac:dyDescent="0.2">
      <c r="A123" t="s">
        <v>100</v>
      </c>
      <c r="B123" t="s">
        <v>74</v>
      </c>
      <c r="C123" t="s">
        <v>87</v>
      </c>
      <c r="D123" t="s">
        <v>71</v>
      </c>
      <c r="E123" s="1">
        <v>10.243726000000001</v>
      </c>
      <c r="F123" s="1">
        <v>9.7927188873291016</v>
      </c>
      <c r="G123" s="1">
        <v>0.63781940937042236</v>
      </c>
      <c r="H123" s="1">
        <v>0.62188827991485596</v>
      </c>
      <c r="I123" s="1">
        <v>0.83779704570770264</v>
      </c>
      <c r="J123" s="1">
        <v>0.30534109473228455</v>
      </c>
      <c r="K123" s="1">
        <v>83.685035705566406</v>
      </c>
    </row>
    <row r="124" spans="1:11" x14ac:dyDescent="0.2">
      <c r="A124" t="s">
        <v>86</v>
      </c>
      <c r="B124" t="s">
        <v>69</v>
      </c>
      <c r="C124" t="s">
        <v>87</v>
      </c>
      <c r="D124" t="s">
        <v>71</v>
      </c>
      <c r="E124" s="1">
        <v>9.2659749999999992</v>
      </c>
      <c r="F124" s="1">
        <v>9.6298713684082031</v>
      </c>
      <c r="G124" s="1">
        <v>0.51462650299072266</v>
      </c>
      <c r="H124" s="1">
        <v>1.101407527923584</v>
      </c>
      <c r="I124" s="1">
        <v>0.91057157516479492</v>
      </c>
      <c r="J124" s="1">
        <v>0.26988273859024048</v>
      </c>
      <c r="K124" s="1">
        <v>84.087509155273438</v>
      </c>
    </row>
    <row r="125" spans="1:11" x14ac:dyDescent="0.2">
      <c r="A125" t="s">
        <v>99</v>
      </c>
      <c r="B125" t="s">
        <v>69</v>
      </c>
      <c r="C125" t="s">
        <v>87</v>
      </c>
      <c r="D125" t="s">
        <v>71</v>
      </c>
      <c r="E125" s="1">
        <v>9.9937670000000001</v>
      </c>
      <c r="F125" s="1">
        <v>9.6298713684082031</v>
      </c>
      <c r="G125" s="1">
        <v>0.51462650299072266</v>
      </c>
      <c r="H125" s="1">
        <v>0.71973568201065063</v>
      </c>
      <c r="I125" s="1">
        <v>0.91057157516479492</v>
      </c>
      <c r="J125" s="1">
        <v>0.26988273859024048</v>
      </c>
      <c r="K125" s="1">
        <v>83.953353881835938</v>
      </c>
    </row>
    <row r="126" spans="1:11" x14ac:dyDescent="0.2">
      <c r="A126" t="s">
        <v>89</v>
      </c>
      <c r="B126" t="s">
        <v>76</v>
      </c>
      <c r="C126" t="s">
        <v>87</v>
      </c>
      <c r="D126" t="s">
        <v>71</v>
      </c>
      <c r="E126" s="1">
        <v>10.137242000000001</v>
      </c>
      <c r="F126" s="1">
        <v>10.083480834960938</v>
      </c>
      <c r="G126" s="1">
        <v>7.6030895113945007E-2</v>
      </c>
      <c r="H126" s="1">
        <v>0.6618306040763855</v>
      </c>
      <c r="I126" s="1">
        <v>0.68329870700836182</v>
      </c>
      <c r="J126" s="1">
        <v>3.0360523611307144E-2</v>
      </c>
      <c r="K126" s="1">
        <v>83.819190979003906</v>
      </c>
    </row>
    <row r="127" spans="1:11" x14ac:dyDescent="0.2">
      <c r="A127" t="s">
        <v>101</v>
      </c>
      <c r="B127" t="s">
        <v>76</v>
      </c>
      <c r="C127" t="s">
        <v>87</v>
      </c>
      <c r="D127" t="s">
        <v>71</v>
      </c>
      <c r="E127" s="1">
        <v>10.029718000000001</v>
      </c>
      <c r="F127" s="1">
        <v>10.083480834960938</v>
      </c>
      <c r="G127" s="1">
        <v>7.6030895113945007E-2</v>
      </c>
      <c r="H127" s="1">
        <v>0.70476686954498291</v>
      </c>
      <c r="I127" s="1">
        <v>0.68329870700836182</v>
      </c>
      <c r="J127" s="1">
        <v>3.0360523611307144E-2</v>
      </c>
      <c r="K127" s="1">
        <v>83.685035705566406</v>
      </c>
    </row>
    <row r="128" spans="1:11" x14ac:dyDescent="0.2">
      <c r="A128" t="s">
        <v>125</v>
      </c>
      <c r="B128" t="s">
        <v>114</v>
      </c>
      <c r="C128" t="s">
        <v>87</v>
      </c>
      <c r="D128" t="s">
        <v>71</v>
      </c>
      <c r="E128" s="1">
        <v>7.5683720000000001</v>
      </c>
      <c r="F128" s="1">
        <v>7.5980043411254883</v>
      </c>
      <c r="G128" s="1">
        <v>4.1906442493200302E-2</v>
      </c>
      <c r="H128" s="1">
        <v>2.9712765216827393</v>
      </c>
      <c r="I128" s="1">
        <v>2.920687198638916</v>
      </c>
      <c r="J128" s="1">
        <v>7.15441033244133E-2</v>
      </c>
      <c r="K128" s="1">
        <v>82.477615356445312</v>
      </c>
    </row>
    <row r="129" spans="1:11" x14ac:dyDescent="0.2">
      <c r="A129" t="s">
        <v>137</v>
      </c>
      <c r="B129" t="s">
        <v>114</v>
      </c>
      <c r="C129" t="s">
        <v>87</v>
      </c>
      <c r="D129" t="s">
        <v>71</v>
      </c>
      <c r="E129" s="1">
        <v>7.6276364000000001</v>
      </c>
      <c r="F129" s="1">
        <v>7.5980043411254883</v>
      </c>
      <c r="G129" s="1">
        <v>4.1906442493200302E-2</v>
      </c>
      <c r="H129" s="1">
        <v>2.8700978755950928</v>
      </c>
      <c r="I129" s="1">
        <v>2.920687198638916</v>
      </c>
      <c r="J129" s="1">
        <v>7.15441033244133E-2</v>
      </c>
      <c r="K129" s="1">
        <v>82.611770629882812</v>
      </c>
    </row>
    <row r="130" spans="1:11" x14ac:dyDescent="0.2">
      <c r="A130" t="s">
        <v>124</v>
      </c>
      <c r="B130" t="s">
        <v>112</v>
      </c>
      <c r="C130" t="s">
        <v>87</v>
      </c>
      <c r="D130" t="s">
        <v>71</v>
      </c>
      <c r="E130" s="1">
        <v>8.0127039999999994</v>
      </c>
      <c r="F130" s="1">
        <v>8.0574226379394531</v>
      </c>
      <c r="G130" s="1">
        <v>6.3241854310035706E-2</v>
      </c>
      <c r="H130" s="1">
        <v>2.2915749549865723</v>
      </c>
      <c r="I130" s="1">
        <v>2.2332074642181396</v>
      </c>
      <c r="J130" s="1">
        <v>8.2544095814228058E-2</v>
      </c>
      <c r="K130" s="1">
        <v>82.745925903320312</v>
      </c>
    </row>
    <row r="131" spans="1:11" x14ac:dyDescent="0.2">
      <c r="A131" t="s">
        <v>136</v>
      </c>
      <c r="B131" t="s">
        <v>112</v>
      </c>
      <c r="C131" t="s">
        <v>87</v>
      </c>
      <c r="D131" t="s">
        <v>71</v>
      </c>
      <c r="E131" s="1">
        <v>8.1021409999999996</v>
      </c>
      <c r="F131" s="1">
        <v>8.0574226379394531</v>
      </c>
      <c r="G131" s="1">
        <v>6.3241854310035706E-2</v>
      </c>
      <c r="H131" s="1">
        <v>2.174839973449707</v>
      </c>
      <c r="I131" s="1">
        <v>2.2332074642181396</v>
      </c>
      <c r="J131" s="1">
        <v>8.2544095814228058E-2</v>
      </c>
      <c r="K131" s="1">
        <v>82.611770629882812</v>
      </c>
    </row>
    <row r="132" spans="1:11" x14ac:dyDescent="0.2">
      <c r="A132" t="s">
        <v>126</v>
      </c>
      <c r="B132" t="s">
        <v>116</v>
      </c>
      <c r="C132" t="s">
        <v>87</v>
      </c>
      <c r="D132" t="s">
        <v>71</v>
      </c>
      <c r="E132" s="1">
        <v>9.9256600000000006</v>
      </c>
      <c r="F132" s="1">
        <v>9.8739919662475586</v>
      </c>
      <c r="G132" s="1">
        <v>7.3069825768470764E-2</v>
      </c>
      <c r="H132" s="1">
        <v>0.74896973371505737</v>
      </c>
      <c r="I132" s="1">
        <v>0.77228939533233643</v>
      </c>
      <c r="J132" s="1">
        <v>3.2979022711515427E-2</v>
      </c>
      <c r="K132" s="1">
        <v>82.611770629882812</v>
      </c>
    </row>
    <row r="133" spans="1:11" x14ac:dyDescent="0.2">
      <c r="A133" t="s">
        <v>138</v>
      </c>
      <c r="B133" t="s">
        <v>116</v>
      </c>
      <c r="C133" t="s">
        <v>87</v>
      </c>
      <c r="D133" t="s">
        <v>71</v>
      </c>
      <c r="E133" s="1">
        <v>9.8223240000000001</v>
      </c>
      <c r="F133" s="1">
        <v>9.8739919662475586</v>
      </c>
      <c r="G133" s="1">
        <v>7.3069825768470764E-2</v>
      </c>
      <c r="H133" s="1">
        <v>0.79560911655426025</v>
      </c>
      <c r="I133" s="1">
        <v>0.77228939533233643</v>
      </c>
      <c r="J133" s="1">
        <v>3.2979022711515427E-2</v>
      </c>
      <c r="K133" s="1">
        <v>82.611770629882812</v>
      </c>
    </row>
    <row r="134" spans="1:11" x14ac:dyDescent="0.2">
      <c r="A134" t="s">
        <v>161</v>
      </c>
      <c r="B134" t="s">
        <v>150</v>
      </c>
      <c r="C134" t="s">
        <v>87</v>
      </c>
      <c r="D134" t="s">
        <v>71</v>
      </c>
      <c r="E134" s="1">
        <v>16.780346000000002</v>
      </c>
      <c r="F134" s="1">
        <v>16.502378463745117</v>
      </c>
      <c r="G134" s="1">
        <v>0.39310532808303833</v>
      </c>
      <c r="H134" s="1">
        <v>1.3619660399854183E-2</v>
      </c>
      <c r="I134" s="1">
        <v>1.6234789043664932E-2</v>
      </c>
      <c r="J134" s="1">
        <v>3.6983510944992304E-3</v>
      </c>
      <c r="K134" s="1">
        <v>82.477615356445312</v>
      </c>
    </row>
    <row r="135" spans="1:11" x14ac:dyDescent="0.2">
      <c r="A135" t="s">
        <v>172</v>
      </c>
      <c r="B135" t="s">
        <v>150</v>
      </c>
      <c r="C135" t="s">
        <v>87</v>
      </c>
      <c r="D135" t="s">
        <v>71</v>
      </c>
      <c r="E135" s="1">
        <v>16.224411</v>
      </c>
      <c r="F135" s="1">
        <v>16.502378463745117</v>
      </c>
      <c r="G135" s="1">
        <v>0.39310532808303833</v>
      </c>
      <c r="H135" s="1">
        <v>1.8849918618798256E-2</v>
      </c>
      <c r="I135" s="1">
        <v>1.6234789043664932E-2</v>
      </c>
      <c r="J135" s="1">
        <v>3.6983510944992304E-3</v>
      </c>
      <c r="K135" s="1">
        <v>82.611770629882812</v>
      </c>
    </row>
    <row r="136" spans="1:11" x14ac:dyDescent="0.2">
      <c r="A136" t="s">
        <v>160</v>
      </c>
      <c r="B136" t="s">
        <v>148</v>
      </c>
      <c r="C136" t="s">
        <v>87</v>
      </c>
      <c r="D136" t="s">
        <v>71</v>
      </c>
      <c r="E136" s="1">
        <v>9.99376</v>
      </c>
      <c r="F136" s="1">
        <v>10.561558723449707</v>
      </c>
      <c r="G136" s="1">
        <v>0.80298852920532227</v>
      </c>
      <c r="H136" s="1">
        <v>0.71973854303359985</v>
      </c>
      <c r="I136" s="1">
        <v>0.54515171051025391</v>
      </c>
      <c r="J136" s="1">
        <v>0.24690304696559906</v>
      </c>
      <c r="K136" s="1">
        <v>83.014244079589844</v>
      </c>
    </row>
    <row r="137" spans="1:11" x14ac:dyDescent="0.2">
      <c r="A137" t="s">
        <v>171</v>
      </c>
      <c r="B137" t="s">
        <v>148</v>
      </c>
      <c r="C137" t="s">
        <v>87</v>
      </c>
      <c r="D137" t="s">
        <v>71</v>
      </c>
      <c r="E137" s="1">
        <v>11.129357000000001</v>
      </c>
      <c r="F137" s="1">
        <v>10.561558723449707</v>
      </c>
      <c r="G137" s="1">
        <v>0.80298852920532227</v>
      </c>
      <c r="H137" s="1">
        <v>0.37056490778923035</v>
      </c>
      <c r="I137" s="1">
        <v>0.54515171051025391</v>
      </c>
      <c r="J137" s="1">
        <v>0.24690304696559906</v>
      </c>
      <c r="K137" s="1">
        <v>83.014244079589844</v>
      </c>
    </row>
    <row r="138" spans="1:11" x14ac:dyDescent="0.2">
      <c r="A138" t="s">
        <v>162</v>
      </c>
      <c r="B138" t="s">
        <v>152</v>
      </c>
      <c r="C138" t="s">
        <v>87</v>
      </c>
      <c r="D138" t="s">
        <v>71</v>
      </c>
      <c r="E138" s="1">
        <v>10.462253</v>
      </c>
      <c r="F138" s="1">
        <v>10.628509521484375</v>
      </c>
      <c r="G138" s="1">
        <v>0.23512277007102966</v>
      </c>
      <c r="H138" s="1">
        <v>0.54730796813964844</v>
      </c>
      <c r="I138" s="1">
        <v>0.49896463751792908</v>
      </c>
      <c r="J138" s="1">
        <v>6.8367794156074524E-2</v>
      </c>
      <c r="K138" s="1">
        <v>82.880088806152344</v>
      </c>
    </row>
    <row r="139" spans="1:11" x14ac:dyDescent="0.2">
      <c r="A139" t="s">
        <v>173</v>
      </c>
      <c r="B139" t="s">
        <v>152</v>
      </c>
      <c r="C139" t="s">
        <v>87</v>
      </c>
      <c r="D139" t="s">
        <v>71</v>
      </c>
      <c r="E139" s="1">
        <v>10.794765999999999</v>
      </c>
      <c r="F139" s="1">
        <v>10.628509521484375</v>
      </c>
      <c r="G139" s="1">
        <v>0.23512277007102966</v>
      </c>
      <c r="H139" s="1">
        <v>0.45062130689620972</v>
      </c>
      <c r="I139" s="1">
        <v>0.49896463751792908</v>
      </c>
      <c r="J139" s="1">
        <v>6.8367794156074524E-2</v>
      </c>
      <c r="K139" s="1">
        <v>82.880088806152344</v>
      </c>
    </row>
    <row r="140" spans="1:11" x14ac:dyDescent="0.2">
      <c r="A140" t="s">
        <v>90</v>
      </c>
      <c r="B140" t="s">
        <v>85</v>
      </c>
      <c r="C140" t="s">
        <v>87</v>
      </c>
      <c r="D140" t="s">
        <v>79</v>
      </c>
      <c r="E140" s="1">
        <v>9.6005939999999992</v>
      </c>
      <c r="F140" s="1">
        <v>9.5904788970947266</v>
      </c>
      <c r="G140" s="1">
        <v>1.4303629286587238E-2</v>
      </c>
      <c r="H140" s="1">
        <v>1</v>
      </c>
      <c r="K140" s="1">
        <v>84.087509155273438</v>
      </c>
    </row>
    <row r="141" spans="1:11" x14ac:dyDescent="0.2">
      <c r="A141" t="s">
        <v>102</v>
      </c>
      <c r="B141" t="s">
        <v>85</v>
      </c>
      <c r="C141" t="s">
        <v>87</v>
      </c>
      <c r="D141" t="s">
        <v>79</v>
      </c>
      <c r="E141" s="1">
        <v>9.5803650000000005</v>
      </c>
      <c r="F141" s="1">
        <v>9.5904788970947266</v>
      </c>
      <c r="G141" s="1">
        <v>1.4303629286587238E-2</v>
      </c>
      <c r="H141" s="1">
        <v>1</v>
      </c>
      <c r="K141" s="1">
        <v>83.953353881835938</v>
      </c>
    </row>
    <row r="142" spans="1:11" x14ac:dyDescent="0.2">
      <c r="A142" t="s">
        <v>107</v>
      </c>
      <c r="B142" t="s">
        <v>106</v>
      </c>
      <c r="C142" t="s">
        <v>87</v>
      </c>
      <c r="D142" t="s">
        <v>79</v>
      </c>
      <c r="E142" s="1">
        <v>13.452705999999999</v>
      </c>
      <c r="F142" s="1">
        <v>13.452706336975098</v>
      </c>
      <c r="H142" s="1">
        <v>0.10000000149011612</v>
      </c>
      <c r="K142" s="1">
        <v>83.550872802734375</v>
      </c>
    </row>
    <row r="143" spans="1:11" x14ac:dyDescent="0.2">
      <c r="A143" t="s">
        <v>110</v>
      </c>
      <c r="B143" t="s">
        <v>106</v>
      </c>
      <c r="C143" t="s">
        <v>87</v>
      </c>
      <c r="D143" t="s">
        <v>79</v>
      </c>
      <c r="E143" t="s">
        <v>72</v>
      </c>
      <c r="F143" s="1">
        <v>13.452706336975098</v>
      </c>
      <c r="H143" s="1">
        <v>0.10000000149011612</v>
      </c>
      <c r="K143" s="1">
        <v>70.805877685546875</v>
      </c>
    </row>
    <row r="144" spans="1:11" x14ac:dyDescent="0.2">
      <c r="A144" t="s">
        <v>127</v>
      </c>
      <c r="B144" t="s">
        <v>123</v>
      </c>
      <c r="C144" t="s">
        <v>87</v>
      </c>
      <c r="D144" t="s">
        <v>79</v>
      </c>
      <c r="E144" s="1">
        <v>17.078631999999999</v>
      </c>
      <c r="F144" s="1">
        <v>17.037254333496094</v>
      </c>
      <c r="G144" s="1">
        <v>5.8516010642051697E-2</v>
      </c>
      <c r="H144" s="1">
        <v>9.9999997764825821E-3</v>
      </c>
      <c r="K144" s="1">
        <v>84.221664428710938</v>
      </c>
    </row>
    <row r="145" spans="1:12" x14ac:dyDescent="0.2">
      <c r="A145" t="s">
        <v>139</v>
      </c>
      <c r="B145" t="s">
        <v>123</v>
      </c>
      <c r="C145" t="s">
        <v>87</v>
      </c>
      <c r="D145" t="s">
        <v>79</v>
      </c>
      <c r="E145" s="1">
        <v>16.995878000000001</v>
      </c>
      <c r="F145" s="1">
        <v>17.037254333496094</v>
      </c>
      <c r="G145" s="1">
        <v>5.8516010642051697E-2</v>
      </c>
      <c r="H145" s="1">
        <v>9.9999997764825821E-3</v>
      </c>
      <c r="K145" s="1">
        <v>83.685035705566406</v>
      </c>
    </row>
    <row r="146" spans="1:12" x14ac:dyDescent="0.2">
      <c r="A146" t="s">
        <v>146</v>
      </c>
      <c r="B146" t="s">
        <v>143</v>
      </c>
      <c r="C146" t="s">
        <v>87</v>
      </c>
      <c r="D146" t="s">
        <v>79</v>
      </c>
      <c r="E146" s="1">
        <v>20.882332000000002</v>
      </c>
      <c r="F146" s="1">
        <v>20.882331848144531</v>
      </c>
      <c r="H146" s="1">
        <v>1.0000000474974513E-3</v>
      </c>
      <c r="K146" s="1">
        <v>83.953353881835938</v>
      </c>
    </row>
    <row r="147" spans="1:12" x14ac:dyDescent="0.2">
      <c r="A147" t="s">
        <v>174</v>
      </c>
      <c r="B147" t="s">
        <v>159</v>
      </c>
      <c r="C147" t="s">
        <v>87</v>
      </c>
      <c r="D147" t="s">
        <v>79</v>
      </c>
      <c r="E147" s="1">
        <v>25.624538000000001</v>
      </c>
      <c r="F147" s="1">
        <v>25.624538421630859</v>
      </c>
      <c r="H147" s="1">
        <v>9.9999997473787516E-5</v>
      </c>
      <c r="K147" s="1">
        <v>84.087509155273438</v>
      </c>
    </row>
    <row r="148" spans="1:12" x14ac:dyDescent="0.2">
      <c r="A148" t="s">
        <v>179</v>
      </c>
      <c r="B148" t="s">
        <v>178</v>
      </c>
      <c r="C148" t="s">
        <v>87</v>
      </c>
      <c r="D148" t="s">
        <v>79</v>
      </c>
      <c r="E148" s="1">
        <v>29.195170999999998</v>
      </c>
      <c r="F148" s="1">
        <v>29.195171356201172</v>
      </c>
      <c r="H148" s="1">
        <v>9.9999997473787516E-6</v>
      </c>
      <c r="K148" s="1">
        <v>84.355819702148438</v>
      </c>
    </row>
    <row r="149" spans="1:12" x14ac:dyDescent="0.2">
      <c r="A149" t="s">
        <v>197</v>
      </c>
      <c r="B149" t="s">
        <v>189</v>
      </c>
      <c r="C149" t="s">
        <v>87</v>
      </c>
      <c r="D149" t="s">
        <v>189</v>
      </c>
      <c r="E149" t="s">
        <v>72</v>
      </c>
      <c r="K149" s="1">
        <v>74.830612182617188</v>
      </c>
      <c r="L149" s="1">
        <v>61.683135986328125</v>
      </c>
    </row>
    <row r="150" spans="1:12" x14ac:dyDescent="0.2">
      <c r="A150" t="s">
        <v>209</v>
      </c>
      <c r="B150" t="s">
        <v>189</v>
      </c>
      <c r="C150" t="s">
        <v>87</v>
      </c>
      <c r="D150" t="s">
        <v>189</v>
      </c>
      <c r="E150" s="1">
        <v>38.972110000000001</v>
      </c>
      <c r="K150" s="1">
        <v>74.293983459472656</v>
      </c>
    </row>
    <row r="151" spans="1:12" x14ac:dyDescent="0.2">
      <c r="A151" t="s">
        <v>212</v>
      </c>
      <c r="B151" t="s">
        <v>189</v>
      </c>
      <c r="C151" t="s">
        <v>87</v>
      </c>
      <c r="D151" t="s">
        <v>189</v>
      </c>
      <c r="E151" s="1">
        <v>39.403422999999997</v>
      </c>
      <c r="K151" s="1">
        <v>74.159820556640625</v>
      </c>
    </row>
    <row r="152" spans="1:12" x14ac:dyDescent="0.2">
      <c r="A152" t="s">
        <v>215</v>
      </c>
      <c r="B152" t="s">
        <v>189</v>
      </c>
      <c r="C152" t="s">
        <v>87</v>
      </c>
      <c r="D152" t="s">
        <v>189</v>
      </c>
      <c r="E152" s="1">
        <v>36.216349999999998</v>
      </c>
      <c r="K152" s="1">
        <v>74.562294006347656</v>
      </c>
    </row>
  </sheetData>
  <sortState ref="A36:L224">
    <sortCondition ref="C36:C224"/>
    <sortCondition ref="B36:B224"/>
  </sortState>
  <mergeCells count="2">
    <mergeCell ref="M34:N34"/>
    <mergeCell ref="P34:Q34"/>
  </mergeCells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2016-11-16T11:50:55Z</dcterms:created>
  <dcterms:modified xsi:type="dcterms:W3CDTF">2017-02-09T02:40:58Z</dcterms:modified>
</cp:coreProperties>
</file>